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F194D355-EE30-436C-975A-884614110321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Log'!$A$1:$G$1133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4" i="7" l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8" i="8"/>
  <c r="B16" i="8"/>
  <c r="B15" i="8"/>
  <c r="B14" i="8"/>
  <c r="B13" i="8"/>
  <c r="B12" i="8"/>
  <c r="B11" i="8"/>
  <c r="B10" i="8"/>
  <c r="B9" i="8"/>
  <c r="J34" i="5" l="1"/>
  <c r="E34" i="5"/>
  <c r="O16" i="5"/>
  <c r="J16" i="5"/>
  <c r="E16" i="5"/>
  <c r="B19" i="8"/>
  <c r="A96" i="11"/>
  <c r="B18" i="8"/>
  <c r="B20" i="8"/>
  <c r="B21" i="8"/>
  <c r="B22" i="8"/>
  <c r="B23" i="8"/>
  <c r="B24" i="8"/>
  <c r="B17" i="8"/>
  <c r="B25" i="8"/>
  <c r="B26" i="8"/>
  <c r="B27" i="8"/>
  <c r="B2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1" i="8"/>
  <c r="B30" i="8"/>
  <c r="B33" i="8"/>
  <c r="B32" i="8"/>
  <c r="B36" i="8"/>
  <c r="B35" i="8"/>
  <c r="B29" i="8"/>
  <c r="F14" i="2"/>
  <c r="F2" i="2" s="1"/>
  <c r="B3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Y2" i="8"/>
  <c r="AB1" i="8"/>
  <c r="Z1" i="8"/>
  <c r="X1" i="8"/>
  <c r="V1" i="8"/>
  <c r="T1" i="8"/>
  <c r="R1" i="8"/>
  <c r="N1" i="8"/>
  <c r="L1" i="8"/>
  <c r="J1" i="8"/>
  <c r="H1" i="8"/>
  <c r="G1132" i="7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377" i="7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F34" i="5"/>
  <c r="H34" i="5" s="1"/>
  <c r="K34" i="5"/>
  <c r="M34" i="5" s="1"/>
  <c r="P16" i="5"/>
  <c r="F16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349" i="7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337" i="7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303" i="7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146" i="7" l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96" i="7" l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1" i="7" a="1"/>
  <c r="G1" i="7" l="1"/>
  <c r="B5" i="2" s="1"/>
  <c r="B7" i="2" s="1"/>
  <c r="F25" i="2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F16" i="2" l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<sst xmlns="http://schemas.openxmlformats.org/spreadsheetml/2006/main" count="3411" uniqueCount="940">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</sst>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D9" sqref="D9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1980.553694</v>
      </c>
    </row>
    <row r="3" spans="1:3" x14ac:dyDescent="0.3">
      <c r="A3" t="s">
        <v>106</v>
      </c>
      <c r="B3" t="s">
        <v>808</v>
      </c>
      <c r="C3" s="524">
        <v>953.99926500000004</v>
      </c>
    </row>
    <row r="4" spans="1:3" x14ac:dyDescent="0.3">
      <c r="A4" t="s">
        <v>106</v>
      </c>
      <c r="B4" t="s">
        <v>809</v>
      </c>
      <c r="C4" s="524">
        <v>1356.8132929999999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1.63944</v>
      </c>
    </row>
    <row r="18" spans="1:3" x14ac:dyDescent="0.3">
      <c r="A18" t="s">
        <v>59</v>
      </c>
      <c r="B18" t="s">
        <v>823</v>
      </c>
      <c r="C18" s="524">
        <v>24.475680000000001</v>
      </c>
    </row>
    <row r="19" spans="1:3" x14ac:dyDescent="0.3">
      <c r="A19" t="s">
        <v>59</v>
      </c>
      <c r="B19" t="s">
        <v>824</v>
      </c>
      <c r="C19" s="524">
        <v>5.3153309999999996</v>
      </c>
    </row>
    <row r="20" spans="1:3" x14ac:dyDescent="0.3">
      <c r="A20" t="s">
        <v>59</v>
      </c>
      <c r="B20" t="s">
        <v>825</v>
      </c>
      <c r="C20" s="524">
        <v>17.653559999999999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42" sqref="D4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1729406.5399999998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270</v>
      </c>
      <c r="C2" s="15">
        <f t="shared" ref="C2:C6" ca="1" si="0">TODAY()</f>
        <v>46199</v>
      </c>
      <c r="E2" s="13" t="s">
        <v>40</v>
      </c>
      <c r="F2" s="16">
        <f>F14</f>
        <v>180225.99</v>
      </c>
      <c r="H2" s="17"/>
      <c r="J2" s="18" t="s">
        <v>41</v>
      </c>
      <c r="K2" s="19">
        <v>0.75</v>
      </c>
      <c r="L2" s="20">
        <f>K5/(K5+K6)</f>
        <v>0.84936632219753672</v>
      </c>
      <c r="N2" s="21" t="s">
        <v>42</v>
      </c>
      <c r="O2" s="22">
        <f>B12-O1</f>
        <v>-11530</v>
      </c>
      <c r="P2" s="11"/>
      <c r="Q2" s="23" t="s">
        <v>43</v>
      </c>
      <c r="R2" s="23">
        <f ca="1">E20*(1+$Q$1)</f>
        <v>1781557.6324999996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46199</v>
      </c>
      <c r="E3" s="21" t="s">
        <v>45</v>
      </c>
      <c r="F3" s="22">
        <f ca="1">F1-F2</f>
        <v>1549180.5499999998</v>
      </c>
      <c r="H3" s="17"/>
      <c r="J3" s="18" t="s">
        <v>46</v>
      </c>
      <c r="K3" s="19">
        <v>0.25</v>
      </c>
      <c r="L3" s="20">
        <f>K6/(K5+K6)</f>
        <v>0.15063367780246323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2048791.2773749994</v>
      </c>
    </row>
    <row r="4" spans="1:18" ht="14.4" x14ac:dyDescent="0.3">
      <c r="A4" s="13" t="s">
        <v>49</v>
      </c>
      <c r="B4" s="14">
        <v>0</v>
      </c>
      <c r="C4" s="15">
        <f t="shared" ca="1" si="0"/>
        <v>46199</v>
      </c>
      <c r="F4" s="7"/>
      <c r="H4" s="17"/>
      <c r="J4" s="24"/>
      <c r="K4" s="25"/>
      <c r="L4" s="26"/>
      <c r="N4" s="27" t="s">
        <v>50</v>
      </c>
      <c r="O4" s="28">
        <f>B10-O3</f>
        <v>27817.33</v>
      </c>
      <c r="P4" s="11"/>
      <c r="Q4" s="23" t="s">
        <v>51</v>
      </c>
      <c r="R4" s="23">
        <f t="shared" ca="1" si="1"/>
        <v>2356109.9689812493</v>
      </c>
    </row>
    <row r="5" spans="1:18" ht="14.4" x14ac:dyDescent="0.3">
      <c r="A5" s="13" t="s">
        <v>52</v>
      </c>
      <c r="B5" s="14">
        <f ca="1">'Checking Transaction Log'!G1</f>
        <v>8728.5299999999879</v>
      </c>
      <c r="C5" s="15">
        <f t="shared" ca="1" si="0"/>
        <v>46199</v>
      </c>
      <c r="E5" s="553" t="s">
        <v>53</v>
      </c>
      <c r="F5" s="551"/>
      <c r="G5" s="552"/>
      <c r="H5" s="17"/>
      <c r="J5" s="29" t="s">
        <v>54</v>
      </c>
      <c r="K5" s="30">
        <f>B10</f>
        <v>95687.41</v>
      </c>
      <c r="L5" s="20">
        <f ca="1">K5/F3</f>
        <v>6.176646743983457E-2</v>
      </c>
      <c r="N5" s="5" t="s">
        <v>55</v>
      </c>
      <c r="O5" s="6"/>
      <c r="P5" s="11"/>
      <c r="Q5" s="23" t="s">
        <v>56</v>
      </c>
      <c r="R5" s="23">
        <f t="shared" ca="1" si="1"/>
        <v>2709526.4643284366</v>
      </c>
    </row>
    <row r="6" spans="1:18" ht="14.4" x14ac:dyDescent="0.3">
      <c r="A6" s="13" t="s">
        <v>57</v>
      </c>
      <c r="B6" s="14">
        <f>'Savings Transaction Log'!A3</f>
        <v>9185.130000000001</v>
      </c>
      <c r="C6" s="15">
        <f t="shared" ca="1" si="0"/>
        <v>46199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16970</v>
      </c>
      <c r="L6" s="20">
        <f ca="1">K6/F3</f>
        <v>1.0954178323501417E-2</v>
      </c>
      <c r="N6" s="21" t="s">
        <v>60</v>
      </c>
      <c r="O6" s="22"/>
      <c r="P6" s="11"/>
      <c r="Q6" s="23" t="s">
        <v>61</v>
      </c>
      <c r="R6" s="23">
        <f t="shared" ca="1" si="1"/>
        <v>3115955.4339777017</v>
      </c>
    </row>
    <row r="7" spans="1:18" ht="14.4" x14ac:dyDescent="0.3">
      <c r="A7" s="21" t="s">
        <v>62</v>
      </c>
      <c r="B7" s="33">
        <f ca="1">SUM(B2:B6)</f>
        <v>18183.659999999989</v>
      </c>
      <c r="C7" s="34">
        <f ca="1">B7/F3</f>
        <v>1.1737598951910408E-2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3583348.7490743566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112657.41</v>
      </c>
      <c r="L8" s="20">
        <f ca="1">K8/F3</f>
        <v>7.2720645763335992E-2</v>
      </c>
      <c r="N8" s="21" t="s">
        <v>69</v>
      </c>
      <c r="O8" s="22">
        <f t="shared" si="2"/>
        <v>16287.330000000002</v>
      </c>
      <c r="P8" s="11"/>
      <c r="Q8" s="23" t="s">
        <v>70</v>
      </c>
      <c r="R8" s="23">
        <f t="shared" ca="1" si="1"/>
        <v>4120851.0614355099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4738978.7206508359</v>
      </c>
    </row>
    <row r="10" spans="1:18" ht="14.4" x14ac:dyDescent="0.3">
      <c r="A10" s="31" t="s">
        <v>74</v>
      </c>
      <c r="B10" s="14">
        <v>95687.41</v>
      </c>
      <c r="C10" s="15">
        <v>46186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-11194.352500000008</v>
      </c>
      <c r="L10" s="40">
        <f t="shared" ref="L10:L11" si="3">K10+K5</f>
        <v>84493.057499999995</v>
      </c>
      <c r="P10" s="11"/>
      <c r="Q10" s="23" t="s">
        <v>75</v>
      </c>
      <c r="R10" s="23">
        <f t="shared" ca="1" si="1"/>
        <v>5449825.528748461</v>
      </c>
    </row>
    <row r="11" spans="1:18" ht="14.4" x14ac:dyDescent="0.3">
      <c r="A11" s="31" t="s">
        <v>76</v>
      </c>
      <c r="B11" s="14">
        <v>12753.71</v>
      </c>
      <c r="C11" s="15">
        <v>46186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11194.352500000001</v>
      </c>
      <c r="L11" s="45">
        <f t="shared" si="3"/>
        <v>28164.352500000001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6267299.3580607297</v>
      </c>
    </row>
    <row r="12" spans="1:18" ht="14.4" x14ac:dyDescent="0.3">
      <c r="A12" s="47" t="s">
        <v>81</v>
      </c>
      <c r="B12" s="48">
        <v>16970</v>
      </c>
      <c r="C12" s="15">
        <v>46186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1.8180161440833998E-2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180225.99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108441.12</v>
      </c>
      <c r="L15" s="59">
        <f ca="1">K15/F3</f>
        <v>6.9999019804373355E-2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130841.06999999999</v>
      </c>
      <c r="I16" s="7"/>
      <c r="J16" s="18" t="s">
        <v>46</v>
      </c>
      <c r="K16" s="63">
        <f>B12</f>
        <v>16970</v>
      </c>
      <c r="L16" s="20">
        <f ca="1">K16/F3</f>
        <v>1.0954178323501417E-2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1503837.02</v>
      </c>
      <c r="P18" s="11"/>
    </row>
    <row r="19" spans="1:17" ht="14.4" x14ac:dyDescent="0.3">
      <c r="A19" s="68" t="s">
        <v>92</v>
      </c>
      <c r="B19" s="33">
        <f>SUM(B10:B18)</f>
        <v>125411.12</v>
      </c>
      <c r="C19" s="34">
        <f ca="1">B19/F3</f>
        <v>8.095319812787477E-2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286569.15499999991</v>
      </c>
      <c r="P19" s="73">
        <f t="shared" ref="P19:P32" si="4">O19/$O$18</f>
        <v>0.19055865176134573</v>
      </c>
      <c r="Q19" s="74" t="s">
        <v>97</v>
      </c>
    </row>
    <row r="20" spans="1:17" ht="14.4" x14ac:dyDescent="0.3">
      <c r="B20" s="7"/>
      <c r="C20" s="37"/>
      <c r="E20" s="56">
        <f ca="1">F3</f>
        <v>1549180.5499999998</v>
      </c>
      <c r="F20" s="44">
        <f ca="1">E20-E22</f>
        <v>134178.11999999988</v>
      </c>
      <c r="G20" s="34">
        <f ca="1">(E20-E22)/E22</f>
        <v>9.4825363656795905E-2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267086.72499999998</v>
      </c>
      <c r="P20" s="78">
        <f t="shared" si="4"/>
        <v>0.17760350453402191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0.22540972500000012</v>
      </c>
      <c r="L21" s="11"/>
      <c r="N21" s="27" t="s">
        <v>104</v>
      </c>
      <c r="O21" s="51">
        <f>($B$10+$B$11)*0.25</f>
        <v>27110.28</v>
      </c>
      <c r="P21" s="82">
        <f t="shared" si="4"/>
        <v>1.8027405655966628E-2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433522.30999999994</v>
      </c>
      <c r="C22" s="15">
        <v>46178</v>
      </c>
      <c r="E22" s="56">
        <v>1415002.43</v>
      </c>
      <c r="F22" s="45">
        <f ca="1">((F20/(C2-E21))*365)+E22</f>
        <v>1693269.553863636</v>
      </c>
      <c r="G22" s="34">
        <f ca="1">(F22-E22)/E22</f>
        <v>0.1966548734927869</v>
      </c>
      <c r="I22" s="7"/>
      <c r="J22" s="81">
        <v>3000000</v>
      </c>
      <c r="K22" s="50">
        <f ca="1">1-($E$20/J22)</f>
        <v>0.48360648333333345</v>
      </c>
      <c r="L22" s="11"/>
      <c r="N22" s="5" t="s">
        <v>108</v>
      </c>
      <c r="O22" s="72">
        <f>($B$22+$B$23)*0.3</f>
        <v>171941.49299999993</v>
      </c>
      <c r="P22" s="73">
        <f t="shared" si="4"/>
        <v>0.11433519105680742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139615.99999999994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0.6127048625</v>
      </c>
      <c r="L23" s="11"/>
      <c r="N23" s="13" t="s">
        <v>111</v>
      </c>
      <c r="O23" s="14">
        <f>($B$24+$B$25)*0.3</f>
        <v>160252.03499999997</v>
      </c>
      <c r="P23" s="78">
        <f t="shared" si="4"/>
        <v>0.10656210272041312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408701.7699999999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0.69016389</v>
      </c>
      <c r="L24" s="11"/>
      <c r="N24" s="13" t="s">
        <v>113</v>
      </c>
      <c r="O24" s="14">
        <f t="shared" ref="O24:O25" si="5">($B$10+$B$11)*0.25</f>
        <v>27110.28</v>
      </c>
      <c r="P24" s="78">
        <f t="shared" si="4"/>
        <v>1.8027405655966628E-2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125471.68000000005</v>
      </c>
      <c r="C25" s="15">
        <f>C22</f>
        <v>46178</v>
      </c>
      <c r="E25" s="75" t="s">
        <v>34</v>
      </c>
      <c r="F25" s="76">
        <f ca="1">B7</f>
        <v>18183.659999999989</v>
      </c>
      <c r="G25" s="77">
        <f t="shared" ref="G25:G31" ca="1" si="6">F25/SUM($F$25:$F$31)</f>
        <v>1.1545285922853593E-2</v>
      </c>
      <c r="I25" s="7"/>
      <c r="J25" s="84"/>
      <c r="K25" s="25"/>
      <c r="L25" s="11"/>
      <c r="N25" s="27" t="s">
        <v>116</v>
      </c>
      <c r="O25" s="51">
        <f t="shared" si="5"/>
        <v>27110.28</v>
      </c>
      <c r="P25" s="82">
        <f t="shared" si="4"/>
        <v>1.8027405655966628E-2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1107311.7599999998</v>
      </c>
      <c r="C26" s="34">
        <f ca="1">B26/F3</f>
        <v>0.714772567987637</v>
      </c>
      <c r="E26" s="80" t="s">
        <v>103</v>
      </c>
      <c r="F26" s="30">
        <f>(B11)</f>
        <v>12753.71</v>
      </c>
      <c r="G26" s="20">
        <f t="shared" ca="1" si="6"/>
        <v>8.0976672752986565E-3</v>
      </c>
      <c r="I26" s="7"/>
      <c r="J26" s="49"/>
      <c r="K26" s="25"/>
      <c r="L26" s="11"/>
      <c r="N26" s="5" t="s">
        <v>119</v>
      </c>
      <c r="O26" s="72">
        <f>($B$22+$B$23)*0.2</f>
        <v>114627.66199999997</v>
      </c>
      <c r="P26" s="73">
        <f t="shared" si="4"/>
        <v>7.6223460704538296E-2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95687.41</v>
      </c>
      <c r="G27" s="20">
        <f t="shared" ca="1" si="6"/>
        <v>6.0754463494550645E-2</v>
      </c>
      <c r="I27" s="7"/>
      <c r="J27" s="49"/>
      <c r="K27" s="25"/>
      <c r="L27" s="11"/>
      <c r="N27" s="13" t="s">
        <v>120</v>
      </c>
      <c r="O27" s="14">
        <f>($B$24+$B$25)*0.2</f>
        <v>106834.69</v>
      </c>
      <c r="P27" s="78">
        <f t="shared" si="4"/>
        <v>7.1041401813608768E-2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16970</v>
      </c>
      <c r="G28" s="20">
        <f t="shared" ca="1" si="6"/>
        <v>1.077470113887004E-2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10844.112000000001</v>
      </c>
      <c r="P28" s="78">
        <f t="shared" si="4"/>
        <v>7.2109622623866519E-3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1107311.7599999998</v>
      </c>
      <c r="G29" s="20">
        <f t="shared" ca="1" si="6"/>
        <v>0.70306147799388241</v>
      </c>
      <c r="H29" s="86"/>
      <c r="I29" s="7"/>
      <c r="J29" s="49"/>
      <c r="K29" s="25"/>
      <c r="L29" s="11"/>
      <c r="N29" s="27" t="s">
        <v>123</v>
      </c>
      <c r="O29" s="51">
        <f t="shared" si="7"/>
        <v>10844.112000000001</v>
      </c>
      <c r="P29" s="82">
        <f t="shared" si="4"/>
        <v>7.2109622623866519E-3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0.17213752699008672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0.18028159727042761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0.17500486950988381</v>
      </c>
      <c r="E31" s="85" t="s">
        <v>118</v>
      </c>
      <c r="F31" s="44">
        <f>B39-F8-F7</f>
        <v>52965</v>
      </c>
      <c r="G31" s="34">
        <f t="shared" ca="1" si="6"/>
        <v>3.3628877184457964E-2</v>
      </c>
      <c r="I31" s="7"/>
      <c r="J31" s="49"/>
      <c r="K31" s="25"/>
      <c r="L31" s="11"/>
      <c r="N31" s="27" t="s">
        <v>127</v>
      </c>
      <c r="O31" s="51">
        <f>($B$10+$B$11)*0.05</f>
        <v>5422.0560000000005</v>
      </c>
      <c r="P31" s="82">
        <f t="shared" si="4"/>
        <v>3.605481131193326E-3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16970</v>
      </c>
      <c r="P32" s="88">
        <f t="shared" si="4"/>
        <v>1.1284467514970472E-2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580766.15999999992</v>
      </c>
      <c r="P35" s="59">
        <f t="shared" ref="P35:P39" si="8">O35/$O$18</f>
        <v>0.38618956195133425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386414.08799999999</v>
      </c>
      <c r="P36" s="20">
        <f t="shared" si="8"/>
        <v>0.25695210508915389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243150.57599999994</v>
      </c>
      <c r="P37" s="20">
        <f t="shared" si="8"/>
        <v>0.16168678704292033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276536.196</v>
      </c>
      <c r="P38" s="20">
        <f t="shared" si="8"/>
        <v>0.18388707840162094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3.4189042716809226E-2</v>
      </c>
      <c r="E39" s="25"/>
      <c r="F39" s="25"/>
      <c r="G39" s="25"/>
      <c r="N39" s="27" t="s">
        <v>46</v>
      </c>
      <c r="O39" s="51">
        <f>O32</f>
        <v>16970</v>
      </c>
      <c r="P39" s="91">
        <f t="shared" si="8"/>
        <v>1.1284467514970472E-2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1503837.0199999998</v>
      </c>
      <c r="P40" s="95">
        <f t="shared" si="9"/>
        <v>0.99999999999999989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D33" sqref="D33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96105.06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48670.68</v>
      </c>
      <c r="K2" s="102">
        <f>J2/D2</f>
        <v>0.50643202345433214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39711.539999999994</v>
      </c>
      <c r="Q2" s="102">
        <f>P2/D2</f>
        <v>0.41320966866885045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7722.840000000002</v>
      </c>
      <c r="W2" s="102">
        <f>V2/D2</f>
        <v>8.0358307876817331E-2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49281.78</v>
      </c>
      <c r="E4" s="20">
        <f t="shared" ref="E4:E7" si="1">D4/$D$2</f>
        <v>0.51279068968897168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7121.46</v>
      </c>
      <c r="K4" s="545">
        <f>J4/$D$2</f>
        <v>7.4100780957839271E-2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6562.9699999999993</v>
      </c>
      <c r="Q4" s="545">
        <f t="shared" ref="Q4:Q12" si="3">P4/$D$2</f>
        <v>6.828953647185694E-2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0.18777689749114146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36509.620000000003</v>
      </c>
      <c r="E5" s="20">
        <f t="shared" si="1"/>
        <v>0.37989279648751068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362.51</v>
      </c>
      <c r="K5" s="545">
        <f t="shared" ref="K5:K30" si="6">J5/$D$2</f>
        <v>3.7720178313191835E-3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362.51</v>
      </c>
      <c r="Q5" s="545">
        <f>P5/$D$2</f>
        <v>3.7720178313191835E-3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3.1215838167105874E-3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6.5695396267376555E-2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3765.5299999999997</v>
      </c>
      <c r="K6" s="545">
        <f>J6/$D$2</f>
        <v>3.9181391697794062E-2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4170.62</v>
      </c>
      <c r="Q6" s="545">
        <f t="shared" si="3"/>
        <v>4.3396466325498366E-2</v>
      </c>
      <c r="S6" s="98" t="s">
        <v>148</v>
      </c>
      <c r="T6" s="103"/>
      <c r="U6" s="100"/>
      <c r="V6" s="104">
        <f>'Budget Breakdown'!T16</f>
        <v>5398.5800000000017</v>
      </c>
      <c r="W6" s="102">
        <f t="shared" si="5"/>
        <v>5.6173733204058163E-2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4.1621117556141167E-2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7.8970659817495556E-2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4773.1899999999996</v>
      </c>
      <c r="Q7" s="545">
        <f>P7/$D$2</f>
        <v>4.9666375526949358E-2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-16022.049999999997</v>
      </c>
      <c r="W7" s="116">
        <f t="shared" si="5"/>
        <v>-0.16671390663509286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9.3127250531865858E-4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2.2518689442574614E-2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1.893885712157092E-2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4388.46</v>
      </c>
      <c r="Q9" s="545">
        <f t="shared" si="3"/>
        <v>4.5663152387605814E-2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5.3742747780397828E-3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5.3742747780397828E-3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8.4420112739121127E-3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1072.48</v>
      </c>
      <c r="Q11" s="545">
        <f>P11/$D$2</f>
        <v>1.1159454039152569E-2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8.5010092080479421E-3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1.0405279389035292E-2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8.4871701864605263E-3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1.248633526684235E-2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9.337385565338599E-3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3.1215838167105874E-3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1.0405279389035292E-2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5.8587966127902104E-3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3.1215838167105874E-3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667.35</v>
      </c>
      <c r="Q16" s="545">
        <f t="shared" si="11"/>
        <v>6.9439632002727021E-3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7.3159727489894924E-2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3.9797904501594407E-2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6.9003650796326445E-3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8.4755839078608342E-2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6.3313003498463027E-3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4.2639794408327715E-3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1.3997598045305837E-2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2.2464998200927195E-2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1.3210542712319207E-3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1.3210542712319207E-3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1.9316360657805113E-3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8.4755839078608342E-2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5.207842334212163E-3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1.3281298612164648E-2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1.9316360657805113E-3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Q41" sqref="Q4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13029.919999999998</v>
      </c>
      <c r="G7" s="207">
        <f t="shared" si="0"/>
        <v>-3576.6329209933319</v>
      </c>
      <c r="H7" s="208">
        <f t="shared" si="1"/>
        <v>-0.21537479439648777</v>
      </c>
      <c r="I7" s="198"/>
      <c r="J7" s="209">
        <f t="shared" ref="J7:K7" si="12">SUM(O25,E25,J25)</f>
        <v>13000</v>
      </c>
      <c r="K7" s="210">
        <f t="shared" si="12"/>
        <v>7581.34</v>
      </c>
      <c r="L7" s="211">
        <f t="shared" si="3"/>
        <v>5418.66</v>
      </c>
      <c r="M7" s="212">
        <f t="shared" si="4"/>
        <v>-0.41681999999999997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5398.5799999999981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96105.06</v>
      </c>
      <c r="G16" s="205">
        <f>SUM(G2:G7)</f>
        <v>-6298.0410309599829</v>
      </c>
      <c r="H16" s="208">
        <f>((SUM(F16))-SUM(E16))/SUM(E16)</f>
        <v>-6.1502444433356257E-2</v>
      </c>
      <c r="I16" s="198"/>
      <c r="J16" s="209">
        <f>SUM(J2:J7)</f>
        <v>78000</v>
      </c>
      <c r="K16" s="209">
        <f>SUM(K2:K7)</f>
        <v>72360.17</v>
      </c>
      <c r="L16" s="209">
        <f>SUM(L2:L7)</f>
        <v>5639.83</v>
      </c>
      <c r="M16" s="212">
        <f>((K16-SUM(J16))/SUM(J16))</f>
        <v>-7.2305512820512841E-2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5398.5800000000017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3919.76</v>
      </c>
      <c r="G25" s="232">
        <f t="shared" si="19"/>
        <v>1280.2399999999998</v>
      </c>
      <c r="H25" s="233">
        <f t="shared" si="20"/>
        <v>-0.24619999999999995</v>
      </c>
      <c r="I25" s="198"/>
      <c r="J25" s="234">
        <f>SUM('Proposed Budget'!$D$5:$D$12)</f>
        <v>5800</v>
      </c>
      <c r="K25" s="235">
        <f>SUM('Monthly Breakdown'!S5:S12)</f>
        <v>3661.5800000000004</v>
      </c>
      <c r="L25" s="236">
        <f t="shared" si="21"/>
        <v>2138.4199999999996</v>
      </c>
      <c r="M25" s="237">
        <f t="shared" si="22"/>
        <v>-0.36869310344827577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28688.760000000002</v>
      </c>
      <c r="G34" s="230">
        <f>SUM(G20:G25)</f>
        <v>2511.2399999999989</v>
      </c>
      <c r="H34" s="233">
        <f>((F34-SUM(E34)))/SUM(E34)</f>
        <v>-8.0488461538461467E-2</v>
      </c>
      <c r="I34" s="198"/>
      <c r="J34" s="234">
        <f>SUM(J20:J25)</f>
        <v>34800</v>
      </c>
      <c r="K34" s="234">
        <f>SUM(K20:K25)</f>
        <v>33671.410000000003</v>
      </c>
      <c r="L34" s="234">
        <f>SUM(L20:L25)</f>
        <v>1128.5899999999988</v>
      </c>
      <c r="M34" s="237">
        <f>((K34-SUM(J34))/SUM(J34))</f>
        <v>-3.2430747126436683E-2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17" sqref="E1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90706.48000000001</v>
      </c>
      <c r="F3" s="268">
        <f t="shared" si="0"/>
        <v>11696.621030959981</v>
      </c>
      <c r="G3" s="269">
        <f>1-((E3/SUM(E3:F3)))</f>
        <v>0.11422135573241765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7631.3400000000011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1230.8796204545454</v>
      </c>
      <c r="E5" s="289">
        <f>I5+K5+M5+O5+Q5+S5+U5+W5+Y5+AA5+AC5+AE5</f>
        <v>7121.46</v>
      </c>
      <c r="F5" s="289">
        <f t="shared" ref="F5:F12" si="2">J5+L5+N5+P5+R5+T5</f>
        <v>78.539999999999736</v>
      </c>
      <c r="G5" s="269">
        <f t="shared" ref="G5:G12" si="3">1-((E5/SUM(E5:F5)))</f>
        <v>1.0908333333333298E-2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1113.1600000000001</v>
      </c>
      <c r="T5" s="232">
        <f t="shared" ref="T5:T12" si="9">H5-S5</f>
        <v>86.839999999999918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1134.3497011363636</v>
      </c>
      <c r="E6" s="289">
        <f t="shared" ref="E6:E12" si="16">Q6+S6+U6+W6+Y6+AA6+AC6+AE6+I6+K6+M6+O6</f>
        <v>6562.9699999999993</v>
      </c>
      <c r="F6" s="289">
        <f t="shared" si="2"/>
        <v>637.03000000000065</v>
      </c>
      <c r="G6" s="269">
        <f t="shared" si="3"/>
        <v>8.8476388888888979E-2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768.34</v>
      </c>
      <c r="T6" s="232">
        <f t="shared" si="9"/>
        <v>431.65999999999997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125.31311590909091</v>
      </c>
      <c r="E7" s="289">
        <f t="shared" si="16"/>
        <v>725.02</v>
      </c>
      <c r="F7" s="289">
        <f t="shared" si="2"/>
        <v>174.98000000000002</v>
      </c>
      <c r="G7" s="269">
        <f t="shared" si="3"/>
        <v>0.19442222222222227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44.5</v>
      </c>
      <c r="T7" s="232">
        <f t="shared" si="9"/>
        <v>105.5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650.83762840909094</v>
      </c>
      <c r="E8" s="289">
        <f t="shared" si="16"/>
        <v>3765.5299999999997</v>
      </c>
      <c r="F8" s="289">
        <f t="shared" si="2"/>
        <v>-165.53000000000014</v>
      </c>
      <c r="G8" s="269">
        <f t="shared" si="3"/>
        <v>-4.5980555555555691E-2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420.64000000000004</v>
      </c>
      <c r="T8" s="232">
        <f t="shared" si="9"/>
        <v>179.35999999999996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720.85375227272732</v>
      </c>
      <c r="E9" s="289">
        <f t="shared" si="16"/>
        <v>4170.62</v>
      </c>
      <c r="F9" s="289">
        <f t="shared" si="2"/>
        <v>29.379999999999995</v>
      </c>
      <c r="G9" s="269">
        <f t="shared" si="3"/>
        <v>6.9952380952381654E-3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171.84</v>
      </c>
      <c r="T9" s="232">
        <f t="shared" si="9"/>
        <v>528.16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825.00249886363633</v>
      </c>
      <c r="E10" s="289">
        <f t="shared" si="16"/>
        <v>4773.1899999999996</v>
      </c>
      <c r="F10" s="289">
        <f t="shared" si="2"/>
        <v>626.80999999999972</v>
      </c>
      <c r="G10" s="269">
        <f t="shared" si="3"/>
        <v>0.11607592592592586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684.53000000000009</v>
      </c>
      <c r="T10" s="232">
        <f t="shared" si="9"/>
        <v>215.46999999999991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374.05538181818179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758.50541590909097</v>
      </c>
      <c r="E12" s="289">
        <f t="shared" si="16"/>
        <v>4388.46</v>
      </c>
      <c r="F12" s="289">
        <f t="shared" si="2"/>
        <v>-188.46000000000009</v>
      </c>
      <c r="G12" s="269">
        <f t="shared" si="3"/>
        <v>-4.4871428571428673E-2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458.57</v>
      </c>
      <c r="T12" s="232">
        <f t="shared" si="9"/>
        <v>241.43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1311.7726227272726</v>
      </c>
      <c r="E14" s="289">
        <f t="shared" ref="E14:E31" si="18">Q14+S14+U14+W14+Y14+AA14+AC14+AE14+I14+K14+M14+O14</f>
        <v>7589.48</v>
      </c>
      <c r="F14" s="289">
        <f t="shared" ref="F14:F31" si="19">J14+L14+N14+P14+R14+T14</f>
        <v>120.51999999999998</v>
      </c>
      <c r="G14" s="269">
        <f t="shared" ref="G14:G31" si="20">1-((E14/SUM(E14:F14)))</f>
        <v>1.5631647211413857E-2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15.469261363636365</v>
      </c>
      <c r="E15" s="289">
        <f t="shared" si="18"/>
        <v>89.5</v>
      </c>
      <c r="F15" s="289">
        <f t="shared" si="19"/>
        <v>30.500000000000007</v>
      </c>
      <c r="G15" s="269">
        <f t="shared" si="20"/>
        <v>0.25416666666666665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314.59119545454553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178.54293068181818</v>
      </c>
      <c r="E17" s="289">
        <f t="shared" si="18"/>
        <v>1032.99</v>
      </c>
      <c r="F17" s="289">
        <f t="shared" si="19"/>
        <v>197.01</v>
      </c>
      <c r="G17" s="269">
        <f t="shared" si="20"/>
        <v>0.1601707317073171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140.22928636363636</v>
      </c>
      <c r="E18" s="289">
        <f t="shared" si="18"/>
        <v>811.31999999999994</v>
      </c>
      <c r="F18" s="289">
        <f t="shared" si="19"/>
        <v>268.68</v>
      </c>
      <c r="G18" s="269">
        <f t="shared" si="20"/>
        <v>0.24877777777777788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141.2092943181818</v>
      </c>
      <c r="E19" s="289">
        <f t="shared" si="18"/>
        <v>816.99</v>
      </c>
      <c r="F19" s="289">
        <f t="shared" si="19"/>
        <v>23.009999999999962</v>
      </c>
      <c r="G19" s="269">
        <f t="shared" si="20"/>
        <v>2.7392857142857108E-2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140.97941590909093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155.10224659090906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185.36841818181819</v>
      </c>
      <c r="E22" s="289">
        <f t="shared" si="18"/>
        <v>1072.48</v>
      </c>
      <c r="F22" s="289">
        <f t="shared" si="19"/>
        <v>-202.48000000000002</v>
      </c>
      <c r="G22" s="269">
        <f t="shared" si="20"/>
        <v>-0.23273563218390803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345.68181818181819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207.40909090909093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103.70454545454547</v>
      </c>
      <c r="E25" s="289">
        <f t="shared" si="18"/>
        <v>600</v>
      </c>
      <c r="F25" s="289">
        <f t="shared" si="19"/>
        <v>3000</v>
      </c>
      <c r="G25" s="269">
        <f t="shared" si="20"/>
        <v>0.83333333333333337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97.319802272727259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115.3453806818182</v>
      </c>
      <c r="E27" s="289">
        <f t="shared" si="18"/>
        <v>667.35</v>
      </c>
      <c r="F27" s="289">
        <f t="shared" si="19"/>
        <v>-67.349999999999994</v>
      </c>
      <c r="G27" s="269">
        <f t="shared" si="20"/>
        <v>-0.11224999999999996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1215.2478886363638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114.62117727272729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105.16850795454545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70.828476136363633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302.47159090909093</v>
      </c>
      <c r="E33" s="289">
        <f t="shared" ref="E33:E43" si="34">Q33+S33+U33+W33+Y33+AA33+AC33+AE33+I33+K33+M33+O33</f>
        <v>1750</v>
      </c>
      <c r="F33" s="289">
        <f t="shared" ref="F33:F43" si="35">J33+L33+N33+P33+R33+T33</f>
        <v>350</v>
      </c>
      <c r="G33" s="269">
        <f t="shared" ref="G33:G43" si="36">1-((E33/SUM(E33:F33)))</f>
        <v>0.16666666666666663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276.54545454545456</v>
      </c>
      <c r="E34" s="289">
        <f t="shared" si="34"/>
        <v>1600</v>
      </c>
      <c r="F34" s="289">
        <f t="shared" si="35"/>
        <v>320</v>
      </c>
      <c r="G34" s="269">
        <f t="shared" si="36"/>
        <v>0.16666666666666663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21.605113636363637</v>
      </c>
      <c r="E35" s="289">
        <f t="shared" si="34"/>
        <v>125</v>
      </c>
      <c r="F35" s="289">
        <f t="shared" si="35"/>
        <v>25</v>
      </c>
      <c r="G35" s="269">
        <f t="shared" si="36"/>
        <v>0.16666666666666663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21.605113636363637</v>
      </c>
      <c r="E36" s="289">
        <f t="shared" si="34"/>
        <v>125</v>
      </c>
      <c r="F36" s="289">
        <f t="shared" si="35"/>
        <v>25</v>
      </c>
      <c r="G36" s="269">
        <f t="shared" si="36"/>
        <v>0.16666666666666663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38.889204545454547</v>
      </c>
      <c r="E37" s="289">
        <f t="shared" si="34"/>
        <v>225</v>
      </c>
      <c r="F37" s="289">
        <f t="shared" si="35"/>
        <v>45</v>
      </c>
      <c r="G37" s="269">
        <f t="shared" si="36"/>
        <v>0.16666666666666663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345.68181818181819</v>
      </c>
      <c r="E38" s="289">
        <f t="shared" si="34"/>
        <v>2000</v>
      </c>
      <c r="F38" s="289">
        <f t="shared" si="35"/>
        <v>400</v>
      </c>
      <c r="G38" s="269">
        <f t="shared" si="36"/>
        <v>0.16666666666666663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324.07670454545456</v>
      </c>
      <c r="E39" s="289">
        <f t="shared" si="34"/>
        <v>1875</v>
      </c>
      <c r="F39" s="289">
        <f t="shared" si="35"/>
        <v>375</v>
      </c>
      <c r="G39" s="269">
        <f t="shared" si="36"/>
        <v>0.16666666666666663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86.420454545454547</v>
      </c>
      <c r="E40" s="289">
        <f t="shared" si="34"/>
        <v>500</v>
      </c>
      <c r="F40" s="289">
        <f t="shared" si="35"/>
        <v>100</v>
      </c>
      <c r="G40" s="269">
        <f t="shared" si="36"/>
        <v>0.16666666666666663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73.45738636363636</v>
      </c>
      <c r="E41" s="289">
        <f t="shared" si="34"/>
        <v>425</v>
      </c>
      <c r="F41" s="289">
        <f t="shared" si="35"/>
        <v>85</v>
      </c>
      <c r="G41" s="269">
        <f t="shared" si="36"/>
        <v>0.16666666666666663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198.76704545454547</v>
      </c>
      <c r="E42" s="289">
        <f t="shared" si="34"/>
        <v>1150</v>
      </c>
      <c r="F42" s="289">
        <f t="shared" si="35"/>
        <v>230</v>
      </c>
      <c r="G42" s="269">
        <f t="shared" si="36"/>
        <v>0.16666666666666663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38.889204545454547</v>
      </c>
      <c r="E43" s="289">
        <f t="shared" si="34"/>
        <v>225</v>
      </c>
      <c r="F43" s="289">
        <f t="shared" si="35"/>
        <v>45</v>
      </c>
      <c r="G43" s="269">
        <f t="shared" si="36"/>
        <v>0.16666666666666663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51.852272727272734</v>
      </c>
      <c r="E45" s="289">
        <f t="shared" ref="E45:E46" si="50">Q45+S45+U45+W45+Y45+AA45+AC45+AE45+I45+K45+M45+O45</f>
        <v>300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3119.1406261363632</v>
      </c>
      <c r="E46" s="289">
        <f t="shared" si="50"/>
        <v>18046.309999999998</v>
      </c>
      <c r="F46" s="289">
        <f>J46+L46+N46+P46+R46+T46</f>
        <v>6056.791030959982</v>
      </c>
      <c r="G46" s="269">
        <f t="shared" si="51"/>
        <v>0.25128679596787773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8517.9076568181827</v>
      </c>
      <c r="E49" s="268">
        <f t="shared" ref="E49:E52" si="65">Q49+S49+U49+W49+Y49+AA49+AC49+AE49+I49+K49+M49+O49</f>
        <v>49281.78</v>
      </c>
      <c r="F49" s="268">
        <f>E49-('Proposed Budget'!J68*14)</f>
        <v>-15087.788043619992</v>
      </c>
      <c r="G49" s="246">
        <f t="shared" ref="G49:G50" si="66">(E49/(E49-F49))-1</f>
        <v>-0.23439318457746627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4597.82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6310.3559113636375</v>
      </c>
      <c r="E50" s="268">
        <f t="shared" si="65"/>
        <v>36509.620000000003</v>
      </c>
      <c r="F50" s="268">
        <f>E50-('Proposed Budget'!J44*14)</f>
        <v>-2183.3490699999893</v>
      </c>
      <c r="G50" s="246">
        <f t="shared" si="66"/>
        <v>-5.6427540260610698E-2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1091.2587340909092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691.36363636363637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96105.06</v>
      </c>
      <c r="F54" s="297">
        <f>F49+F50+E52</f>
        <v>-13271.137113619981</v>
      </c>
      <c r="G54" s="246">
        <f>(E54/(E54-F54))-1</f>
        <v>-0.12133478273919063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13029.919999999998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931"/>
  <sheetViews>
    <sheetView tabSelected="1" workbookViewId="0">
      <pane ySplit="4" topLeftCell="A5" activePane="bottomLeft" state="frozen"/>
      <selection pane="bottomLeft" activeCell="D13" sqref="D1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(SUM(INDIRECT("g5:g5")))+J2+L2+N2+P2-R2+T2-G1134</f>
        <v>8728.5299999999879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270</v>
      </c>
      <c r="H2" s="301"/>
      <c r="I2" s="314" t="s">
        <v>275</v>
      </c>
      <c r="J2" s="303">
        <f>SUMIFS(E:E,I:I,"1")</f>
        <v>2310.2599999999998</v>
      </c>
      <c r="K2" s="304" t="s">
        <v>276</v>
      </c>
      <c r="L2" s="305">
        <f>(SUMIFS(E:E,I:I,"2"))</f>
        <v>438.7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270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39</v>
      </c>
      <c r="C5" s="298">
        <v>46198</v>
      </c>
      <c r="D5" s="299" t="s">
        <v>292</v>
      </c>
      <c r="E5" s="522"/>
      <c r="F5" s="522">
        <v>2763.77</v>
      </c>
      <c r="G5" s="333">
        <f t="shared" ref="G5:G24" si="0">G6-E5+F5</f>
        <v>6249.569999999987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5</v>
      </c>
      <c r="C6" s="298">
        <v>46197</v>
      </c>
      <c r="D6" s="299" t="s">
        <v>340</v>
      </c>
      <c r="E6" s="522">
        <v>47.93</v>
      </c>
      <c r="F6" s="522"/>
      <c r="G6" s="333">
        <f t="shared" si="0"/>
        <v>3485.7999999999874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43</v>
      </c>
      <c r="C7" s="298">
        <v>46197</v>
      </c>
      <c r="D7" s="299" t="s">
        <v>201</v>
      </c>
      <c r="E7" s="522">
        <v>42.84</v>
      </c>
      <c r="F7" s="522"/>
      <c r="G7" s="333">
        <f t="shared" si="0"/>
        <v>3533.7299999999873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42</v>
      </c>
      <c r="C8" s="298">
        <v>46197</v>
      </c>
      <c r="D8" s="299" t="s">
        <v>200</v>
      </c>
      <c r="E8" s="522">
        <v>99.4</v>
      </c>
      <c r="F8" s="522"/>
      <c r="G8" s="333">
        <f t="shared" si="0"/>
        <v>3576.5699999999874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8</v>
      </c>
      <c r="C9" s="298">
        <v>46196</v>
      </c>
      <c r="D9" s="299" t="s">
        <v>319</v>
      </c>
      <c r="E9" s="522">
        <v>5.68</v>
      </c>
      <c r="F9" s="522"/>
      <c r="G9" s="333">
        <f t="shared" si="0"/>
        <v>3675.9699999999875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1</v>
      </c>
      <c r="C10" s="298">
        <v>46196</v>
      </c>
      <c r="D10" s="299" t="s">
        <v>306</v>
      </c>
      <c r="E10" s="522">
        <v>167.73</v>
      </c>
      <c r="F10" s="522"/>
      <c r="G10" s="333">
        <f t="shared" si="0"/>
        <v>3681.6499999999874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4</v>
      </c>
      <c r="C11" s="298">
        <v>46196</v>
      </c>
      <c r="D11" s="299" t="s">
        <v>296</v>
      </c>
      <c r="E11" s="522">
        <v>40.81</v>
      </c>
      <c r="F11" s="522"/>
      <c r="G11" s="333">
        <f t="shared" si="0"/>
        <v>3849.3799999999874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46196</v>
      </c>
      <c r="D12" s="299" t="s">
        <v>334</v>
      </c>
      <c r="E12" s="522">
        <v>17.68</v>
      </c>
      <c r="F12" s="522"/>
      <c r="G12" s="333">
        <f t="shared" si="0"/>
        <v>3890.1899999999873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3</v>
      </c>
      <c r="C13" s="298">
        <v>46196</v>
      </c>
      <c r="D13" s="299" t="s">
        <v>320</v>
      </c>
      <c r="E13" s="522">
        <v>5.19</v>
      </c>
      <c r="F13" s="522"/>
      <c r="G13" s="333">
        <f t="shared" si="0"/>
        <v>3907.8699999999872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46196</v>
      </c>
      <c r="D14" s="299" t="s">
        <v>308</v>
      </c>
      <c r="E14" s="522">
        <v>71.75</v>
      </c>
      <c r="F14" s="522"/>
      <c r="G14" s="333">
        <f t="shared" si="0"/>
        <v>3913.0599999999872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22</v>
      </c>
      <c r="C15" s="298">
        <v>46196</v>
      </c>
      <c r="D15" s="299" t="s">
        <v>835</v>
      </c>
      <c r="E15" s="522">
        <v>15.96</v>
      </c>
      <c r="F15" s="522"/>
      <c r="G15" s="333">
        <f t="shared" si="0"/>
        <v>3984.8099999999872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46195</v>
      </c>
      <c r="D16" s="299" t="s">
        <v>334</v>
      </c>
      <c r="E16" s="522">
        <v>7.89</v>
      </c>
      <c r="F16" s="522"/>
      <c r="G16" s="333">
        <f t="shared" si="0"/>
        <v>4000.7699999999872</v>
      </c>
      <c r="H16" s="334"/>
      <c r="I16" s="335">
        <v>2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/>
      <c r="B17" s="330"/>
      <c r="C17" s="298">
        <v>46195</v>
      </c>
      <c r="D17" s="299" t="s">
        <v>939</v>
      </c>
      <c r="E17" s="522">
        <v>86.07</v>
      </c>
      <c r="F17" s="522"/>
      <c r="G17" s="333">
        <f t="shared" si="0"/>
        <v>4008.6599999999871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/>
      <c r="B18" s="330"/>
      <c r="C18" s="298">
        <v>46195</v>
      </c>
      <c r="D18" s="299" t="s">
        <v>922</v>
      </c>
      <c r="E18" s="522">
        <v>14.98</v>
      </c>
      <c r="F18" s="522"/>
      <c r="G18" s="333">
        <f t="shared" si="0"/>
        <v>4094.7299999999873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/>
      <c r="B19" s="330"/>
      <c r="C19" s="298">
        <v>46195</v>
      </c>
      <c r="D19" s="299" t="s">
        <v>936</v>
      </c>
      <c r="E19" s="522">
        <v>83.52</v>
      </c>
      <c r="F19" s="522"/>
      <c r="G19" s="333">
        <f t="shared" si="0"/>
        <v>4109.7099999999873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/>
      <c r="B20" s="330"/>
      <c r="C20" s="298">
        <v>46195</v>
      </c>
      <c r="D20" s="299" t="s">
        <v>937</v>
      </c>
      <c r="E20" s="522">
        <v>62.19</v>
      </c>
      <c r="F20" s="522"/>
      <c r="G20" s="333">
        <f t="shared" si="0"/>
        <v>4193.2299999999877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3</v>
      </c>
      <c r="C21" s="298">
        <v>46195</v>
      </c>
      <c r="D21" s="299" t="s">
        <v>310</v>
      </c>
      <c r="E21" s="522">
        <v>6.99</v>
      </c>
      <c r="F21" s="522"/>
      <c r="G21" s="333">
        <f t="shared" si="0"/>
        <v>4255.4199999999873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/>
      <c r="B22" s="330"/>
      <c r="C22" s="298">
        <v>46195</v>
      </c>
      <c r="D22" s="299" t="s">
        <v>938</v>
      </c>
      <c r="E22" s="522">
        <v>60.47</v>
      </c>
      <c r="F22" s="522"/>
      <c r="G22" s="333">
        <f t="shared" si="0"/>
        <v>4262.4099999999871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22</v>
      </c>
      <c r="C23" s="298">
        <v>46195</v>
      </c>
      <c r="D23" s="299" t="s">
        <v>323</v>
      </c>
      <c r="E23" s="522">
        <v>20.22</v>
      </c>
      <c r="F23" s="522"/>
      <c r="G23" s="333">
        <f t="shared" si="0"/>
        <v>4322.8799999999874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6</v>
      </c>
      <c r="C24" s="298">
        <v>46195</v>
      </c>
      <c r="D24" s="299" t="s">
        <v>919</v>
      </c>
      <c r="E24" s="522">
        <v>200</v>
      </c>
      <c r="F24" s="522"/>
      <c r="G24" s="333">
        <f t="shared" si="0"/>
        <v>4343.0999999999876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46194</v>
      </c>
      <c r="D25" s="299" t="s">
        <v>340</v>
      </c>
      <c r="E25" s="522">
        <v>47.93</v>
      </c>
      <c r="F25" s="522"/>
      <c r="G25" s="333">
        <f t="shared" ref="G14:G44" si="1">G26-E25+F25</f>
        <v>4543.0999999999876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/>
      <c r="B26" s="330"/>
      <c r="C26" s="298">
        <v>46194</v>
      </c>
      <c r="D26" s="299" t="s">
        <v>935</v>
      </c>
      <c r="E26" s="522">
        <v>50</v>
      </c>
      <c r="F26" s="522"/>
      <c r="G26" s="333">
        <f t="shared" si="1"/>
        <v>4591.0299999999879</v>
      </c>
      <c r="H26" s="334" t="s">
        <v>298</v>
      </c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/>
      <c r="B27" s="330"/>
      <c r="C27" s="298">
        <v>46194</v>
      </c>
      <c r="D27" s="299" t="s">
        <v>922</v>
      </c>
      <c r="E27" s="522">
        <v>28.38</v>
      </c>
      <c r="F27" s="522"/>
      <c r="G27" s="333">
        <f t="shared" si="1"/>
        <v>4641.0299999999879</v>
      </c>
      <c r="H27" s="334"/>
      <c r="I27" s="335">
        <v>2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/>
      <c r="B28" s="330"/>
      <c r="C28" s="298">
        <v>46194</v>
      </c>
      <c r="D28" s="299" t="s">
        <v>920</v>
      </c>
      <c r="E28" s="522">
        <v>35.020000000000003</v>
      </c>
      <c r="F28" s="522"/>
      <c r="G28" s="333">
        <f t="shared" si="1"/>
        <v>4669.409999999988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/>
      <c r="B29" s="330"/>
      <c r="C29" s="298">
        <v>46194</v>
      </c>
      <c r="D29" s="299" t="s">
        <v>927</v>
      </c>
      <c r="E29" s="522">
        <v>83.81</v>
      </c>
      <c r="F29" s="522"/>
      <c r="G29" s="333">
        <f t="shared" si="1"/>
        <v>4704.4299999999885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/>
      <c r="B30" s="330"/>
      <c r="C30" s="298">
        <v>46194</v>
      </c>
      <c r="D30" s="299" t="s">
        <v>928</v>
      </c>
      <c r="E30" s="522">
        <v>27.43</v>
      </c>
      <c r="F30" s="522"/>
      <c r="G30" s="333">
        <f t="shared" si="1"/>
        <v>4788.2399999999889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/>
      <c r="B31" s="330"/>
      <c r="C31" s="298">
        <v>46193</v>
      </c>
      <c r="D31" s="299" t="s">
        <v>932</v>
      </c>
      <c r="E31" s="522">
        <v>30.86</v>
      </c>
      <c r="F31" s="522"/>
      <c r="G31" s="333">
        <f t="shared" si="1"/>
        <v>4815.6699999999892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/>
      <c r="B32" s="330"/>
      <c r="C32" s="298">
        <v>46193</v>
      </c>
      <c r="D32" s="299" t="s">
        <v>922</v>
      </c>
      <c r="E32" s="522">
        <v>13.95</v>
      </c>
      <c r="F32" s="522"/>
      <c r="G32" s="333">
        <f t="shared" si="1"/>
        <v>4846.5299999999888</v>
      </c>
      <c r="H32" s="334"/>
      <c r="I32" s="335">
        <v>2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/>
      <c r="B33" s="330"/>
      <c r="C33" s="298">
        <v>46192</v>
      </c>
      <c r="D33" s="299" t="s">
        <v>934</v>
      </c>
      <c r="E33" s="522">
        <v>148.54</v>
      </c>
      <c r="F33" s="522"/>
      <c r="G33" s="333">
        <f t="shared" si="1"/>
        <v>4860.4799999999886</v>
      </c>
      <c r="H33" s="334"/>
      <c r="I33" s="335">
        <v>2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/>
      <c r="B34" s="330"/>
      <c r="C34" s="298">
        <v>46192</v>
      </c>
      <c r="D34" s="299" t="s">
        <v>921</v>
      </c>
      <c r="E34" s="522">
        <v>80</v>
      </c>
      <c r="F34" s="522"/>
      <c r="G34" s="333">
        <f t="shared" si="1"/>
        <v>5009.0199999999886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/>
      <c r="B35" s="330"/>
      <c r="C35" s="298">
        <v>46192</v>
      </c>
      <c r="D35" s="299" t="s">
        <v>922</v>
      </c>
      <c r="E35" s="522">
        <v>27.98</v>
      </c>
      <c r="F35" s="522"/>
      <c r="G35" s="333">
        <f t="shared" si="1"/>
        <v>5089.0199999999886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/>
      <c r="B36" s="330"/>
      <c r="C36" s="298">
        <v>46192</v>
      </c>
      <c r="D36" s="299" t="s">
        <v>933</v>
      </c>
      <c r="E36" s="522">
        <v>30.63</v>
      </c>
      <c r="F36" s="522"/>
      <c r="G36" s="333">
        <f t="shared" si="1"/>
        <v>5116.9999999999882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22</v>
      </c>
      <c r="C37" s="298">
        <v>46192</v>
      </c>
      <c r="D37" s="299" t="s">
        <v>923</v>
      </c>
      <c r="E37" s="522">
        <v>7.46</v>
      </c>
      <c r="F37" s="522"/>
      <c r="G37" s="333">
        <f t="shared" si="1"/>
        <v>5147.6299999999883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/>
      <c r="B38" s="330"/>
      <c r="C38" s="298">
        <v>46192</v>
      </c>
      <c r="D38" s="299" t="s">
        <v>924</v>
      </c>
      <c r="E38" s="522">
        <v>22.07</v>
      </c>
      <c r="F38" s="522"/>
      <c r="G38" s="333">
        <f t="shared" si="1"/>
        <v>5155.0899999999883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/>
      <c r="B39" s="330"/>
      <c r="C39" s="298">
        <v>46192</v>
      </c>
      <c r="D39" s="299" t="s">
        <v>924</v>
      </c>
      <c r="E39" s="522">
        <v>51.04</v>
      </c>
      <c r="F39" s="522"/>
      <c r="G39" s="333">
        <f t="shared" si="1"/>
        <v>5177.159999999988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/>
      <c r="B40" s="330"/>
      <c r="C40" s="298">
        <v>46192</v>
      </c>
      <c r="D40" s="299" t="s">
        <v>924</v>
      </c>
      <c r="E40" s="522">
        <v>90.59</v>
      </c>
      <c r="F40" s="522"/>
      <c r="G40" s="333">
        <f t="shared" si="1"/>
        <v>5228.199999999988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/>
      <c r="B41" s="330"/>
      <c r="C41" s="298">
        <v>46192</v>
      </c>
      <c r="D41" s="299" t="s">
        <v>925</v>
      </c>
      <c r="E41" s="522">
        <v>26.02</v>
      </c>
      <c r="F41" s="522"/>
      <c r="G41" s="333">
        <f t="shared" si="1"/>
        <v>5318.7899999999881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/>
      <c r="B42" s="330"/>
      <c r="C42" s="298">
        <v>46192</v>
      </c>
      <c r="D42" s="299" t="s">
        <v>925</v>
      </c>
      <c r="E42" s="522">
        <v>26.02</v>
      </c>
      <c r="F42" s="522"/>
      <c r="G42" s="333">
        <f t="shared" si="1"/>
        <v>5344.8099999999886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/>
      <c r="B43" s="330"/>
      <c r="C43" s="298">
        <v>46192</v>
      </c>
      <c r="D43" s="299" t="s">
        <v>925</v>
      </c>
      <c r="E43" s="522">
        <v>38.03</v>
      </c>
      <c r="F43" s="522"/>
      <c r="G43" s="333">
        <f t="shared" si="1"/>
        <v>5370.829999999989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/>
      <c r="B44" s="330"/>
      <c r="C44" s="298">
        <v>46192</v>
      </c>
      <c r="D44" s="299" t="s">
        <v>925</v>
      </c>
      <c r="E44" s="522">
        <v>26.03</v>
      </c>
      <c r="F44" s="522"/>
      <c r="G44" s="333">
        <f t="shared" si="1"/>
        <v>5408.8599999999888</v>
      </c>
      <c r="H44" s="334"/>
      <c r="I44" s="335">
        <v>1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/>
      <c r="B45" s="330"/>
      <c r="C45" s="298">
        <v>46192</v>
      </c>
      <c r="D45" s="299" t="s">
        <v>922</v>
      </c>
      <c r="E45" s="522">
        <v>21.98</v>
      </c>
      <c r="F45" s="522"/>
      <c r="G45" s="333">
        <f t="shared" ref="G45:G102" si="2">G46-E45+F45</f>
        <v>5434.8899999999885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/>
      <c r="B46" s="330"/>
      <c r="C46" s="298">
        <v>46192</v>
      </c>
      <c r="D46" s="299" t="s">
        <v>922</v>
      </c>
      <c r="E46" s="522">
        <v>27.99</v>
      </c>
      <c r="F46" s="522"/>
      <c r="G46" s="333">
        <f t="shared" si="2"/>
        <v>5456.8699999999881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/>
      <c r="B47" s="330"/>
      <c r="C47" s="298">
        <v>46191</v>
      </c>
      <c r="D47" s="299" t="s">
        <v>926</v>
      </c>
      <c r="E47" s="522">
        <v>22.69</v>
      </c>
      <c r="F47" s="522"/>
      <c r="G47" s="333">
        <f t="shared" si="2"/>
        <v>5484.8599999999878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/>
      <c r="B48" s="330"/>
      <c r="C48" s="298">
        <v>46191</v>
      </c>
      <c r="D48" s="299" t="s">
        <v>927</v>
      </c>
      <c r="E48" s="522">
        <v>42.32</v>
      </c>
      <c r="F48" s="522"/>
      <c r="G48" s="333">
        <f t="shared" si="2"/>
        <v>5507.5499999999874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/>
      <c r="B49" s="330"/>
      <c r="C49" s="298">
        <v>46191</v>
      </c>
      <c r="D49" s="299" t="s">
        <v>928</v>
      </c>
      <c r="E49" s="522">
        <v>72.86</v>
      </c>
      <c r="F49" s="522"/>
      <c r="G49" s="333">
        <f t="shared" si="2"/>
        <v>5549.8699999999872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/>
      <c r="B50" s="330"/>
      <c r="C50" s="298">
        <v>46191</v>
      </c>
      <c r="D50" s="299" t="s">
        <v>929</v>
      </c>
      <c r="E50" s="522">
        <v>106.89</v>
      </c>
      <c r="F50" s="522"/>
      <c r="G50" s="333">
        <f t="shared" si="2"/>
        <v>5622.7299999999868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/>
      <c r="B51" s="330"/>
      <c r="C51" s="298">
        <v>46191</v>
      </c>
      <c r="D51" s="299" t="s">
        <v>931</v>
      </c>
      <c r="E51" s="522">
        <v>94.74</v>
      </c>
      <c r="F51" s="522"/>
      <c r="G51" s="333">
        <f t="shared" si="2"/>
        <v>5729.6199999999872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1</v>
      </c>
      <c r="C52" s="298">
        <v>46191</v>
      </c>
      <c r="D52" s="299" t="s">
        <v>306</v>
      </c>
      <c r="E52" s="522">
        <v>99.97</v>
      </c>
      <c r="F52" s="522"/>
      <c r="G52" s="333">
        <f t="shared" si="2"/>
        <v>5824.3599999999869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22</v>
      </c>
      <c r="C53" s="298">
        <v>46191</v>
      </c>
      <c r="D53" s="299" t="s">
        <v>930</v>
      </c>
      <c r="E53" s="522">
        <v>13.84</v>
      </c>
      <c r="F53" s="522"/>
      <c r="G53" s="333">
        <f t="shared" si="2"/>
        <v>5924.3299999999872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1</v>
      </c>
      <c r="C54" s="298">
        <v>46190</v>
      </c>
      <c r="D54" s="299" t="s">
        <v>306</v>
      </c>
      <c r="E54" s="522">
        <v>87.19</v>
      </c>
      <c r="F54" s="522"/>
      <c r="G54" s="333">
        <f t="shared" si="2"/>
        <v>5938.1699999999873</v>
      </c>
      <c r="H54" s="334"/>
      <c r="I54" s="335">
        <v>2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21</v>
      </c>
      <c r="C55" s="298">
        <v>46190</v>
      </c>
      <c r="D55" s="299" t="s">
        <v>194</v>
      </c>
      <c r="E55" s="522">
        <v>81</v>
      </c>
      <c r="F55" s="522"/>
      <c r="G55" s="333">
        <f t="shared" si="2"/>
        <v>6025.3599999999869</v>
      </c>
      <c r="H55" s="334"/>
      <c r="I55" s="335">
        <v>2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43</v>
      </c>
      <c r="C56" s="298">
        <v>46190</v>
      </c>
      <c r="D56" s="299" t="s">
        <v>333</v>
      </c>
      <c r="E56" s="522">
        <v>29.8</v>
      </c>
      <c r="F56" s="522"/>
      <c r="G56" s="333">
        <f t="shared" si="2"/>
        <v>6106.3599999999869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42</v>
      </c>
      <c r="C57" s="298">
        <v>46190</v>
      </c>
      <c r="D57" s="299" t="s">
        <v>333</v>
      </c>
      <c r="E57" s="522">
        <v>74.5</v>
      </c>
      <c r="F57" s="522"/>
      <c r="G57" s="333">
        <f t="shared" si="2"/>
        <v>6136.1599999999871</v>
      </c>
      <c r="H57" s="334"/>
      <c r="I57" s="335">
        <v>1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4</v>
      </c>
      <c r="C58" s="298">
        <v>46190</v>
      </c>
      <c r="D58" s="299" t="s">
        <v>334</v>
      </c>
      <c r="E58" s="522">
        <v>82.35</v>
      </c>
      <c r="F58" s="522"/>
      <c r="G58" s="333">
        <f t="shared" si="2"/>
        <v>6210.6599999999871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46190</v>
      </c>
      <c r="D59" s="299" t="s">
        <v>334</v>
      </c>
      <c r="E59" s="522">
        <v>17.68</v>
      </c>
      <c r="F59" s="522"/>
      <c r="G59" s="333">
        <f t="shared" si="2"/>
        <v>6293.0099999999875</v>
      </c>
      <c r="H59" s="334"/>
      <c r="I59" s="335">
        <v>1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46190</v>
      </c>
      <c r="D60" s="299" t="s">
        <v>300</v>
      </c>
      <c r="E60" s="522">
        <v>14.67</v>
      </c>
      <c r="F60" s="522"/>
      <c r="G60" s="333">
        <f t="shared" si="2"/>
        <v>6310.6899999999878</v>
      </c>
      <c r="H60" s="334"/>
      <c r="I60" s="335">
        <v>1</v>
      </c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6</v>
      </c>
      <c r="C61" s="298">
        <v>46190</v>
      </c>
      <c r="D61" s="299" t="s">
        <v>300</v>
      </c>
      <c r="E61" s="522">
        <v>56.42</v>
      </c>
      <c r="F61" s="522"/>
      <c r="G61" s="333">
        <f t="shared" si="2"/>
        <v>6325.3599999999878</v>
      </c>
      <c r="H61" s="334"/>
      <c r="I61" s="335">
        <v>1</v>
      </c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6</v>
      </c>
      <c r="C62" s="298">
        <v>46190</v>
      </c>
      <c r="D62" s="299" t="s">
        <v>300</v>
      </c>
      <c r="E62" s="522">
        <v>53.23</v>
      </c>
      <c r="F62" s="522"/>
      <c r="G62" s="333">
        <f t="shared" si="2"/>
        <v>6381.7799999999879</v>
      </c>
      <c r="H62" s="334"/>
      <c r="I62" s="335">
        <v>1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23</v>
      </c>
      <c r="C63" s="298">
        <v>46190</v>
      </c>
      <c r="D63" s="299" t="s">
        <v>63</v>
      </c>
      <c r="E63" s="522">
        <v>529.46</v>
      </c>
      <c r="F63" s="522"/>
      <c r="G63" s="333">
        <f t="shared" si="2"/>
        <v>6435.0099999999875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17</v>
      </c>
      <c r="C64" s="298">
        <v>46190</v>
      </c>
      <c r="D64" s="299" t="s">
        <v>188</v>
      </c>
      <c r="E64" s="522">
        <v>42.65</v>
      </c>
      <c r="F64" s="522"/>
      <c r="G64" s="333">
        <f t="shared" si="2"/>
        <v>6964.4699999999875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294</v>
      </c>
      <c r="B65" s="330">
        <v>15</v>
      </c>
      <c r="C65" s="298">
        <v>46190</v>
      </c>
      <c r="D65" s="299" t="s">
        <v>185</v>
      </c>
      <c r="E65" s="522">
        <v>87.41</v>
      </c>
      <c r="F65" s="522"/>
      <c r="G65" s="333">
        <f t="shared" si="2"/>
        <v>7007.1199999999872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335</v>
      </c>
      <c r="B66" s="330" t="s">
        <v>335</v>
      </c>
      <c r="C66" s="298">
        <v>46190</v>
      </c>
      <c r="D66" s="299" t="s">
        <v>336</v>
      </c>
      <c r="E66" s="522">
        <v>86.48</v>
      </c>
      <c r="F66" s="522"/>
      <c r="G66" s="333">
        <f t="shared" si="2"/>
        <v>7094.529999999987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291</v>
      </c>
      <c r="B67" s="330">
        <v>40</v>
      </c>
      <c r="C67" s="298">
        <v>46190</v>
      </c>
      <c r="D67" s="299" t="s">
        <v>316</v>
      </c>
      <c r="E67" s="522"/>
      <c r="F67" s="522">
        <v>854.38</v>
      </c>
      <c r="G67" s="333">
        <f t="shared" si="2"/>
        <v>7181.0099999999866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5</v>
      </c>
      <c r="C68" s="298">
        <v>46189</v>
      </c>
      <c r="D68" s="299" t="s">
        <v>340</v>
      </c>
      <c r="E68" s="522">
        <v>21.3</v>
      </c>
      <c r="F68" s="522"/>
      <c r="G68" s="333">
        <f t="shared" si="2"/>
        <v>6326.6299999999865</v>
      </c>
      <c r="H68" s="334"/>
      <c r="I68" s="335">
        <v>1</v>
      </c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11</v>
      </c>
      <c r="C69" s="298">
        <v>46189</v>
      </c>
      <c r="D69" s="299" t="s">
        <v>178</v>
      </c>
      <c r="E69" s="522">
        <v>267.75</v>
      </c>
      <c r="F69" s="522"/>
      <c r="G69" s="333">
        <f t="shared" si="2"/>
        <v>6347.9299999999866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6</v>
      </c>
      <c r="C70" s="298">
        <v>46188</v>
      </c>
      <c r="D70" s="299" t="s">
        <v>885</v>
      </c>
      <c r="E70" s="522">
        <v>100</v>
      </c>
      <c r="F70" s="522"/>
      <c r="G70" s="333">
        <f t="shared" si="2"/>
        <v>6615.6799999999866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46188</v>
      </c>
      <c r="D71" s="299" t="s">
        <v>334</v>
      </c>
      <c r="E71" s="522">
        <v>11.29</v>
      </c>
      <c r="F71" s="522"/>
      <c r="G71" s="333">
        <f t="shared" si="2"/>
        <v>6715.6799999999866</v>
      </c>
      <c r="H71" s="334"/>
      <c r="I71" s="335">
        <v>1</v>
      </c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46188</v>
      </c>
      <c r="D72" s="299" t="s">
        <v>334</v>
      </c>
      <c r="E72" s="522">
        <v>5.39</v>
      </c>
      <c r="F72" s="522"/>
      <c r="G72" s="333">
        <f t="shared" si="2"/>
        <v>6726.9699999999866</v>
      </c>
      <c r="H72" s="334"/>
      <c r="I72" s="335">
        <v>1</v>
      </c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4</v>
      </c>
      <c r="C73" s="298">
        <v>46188</v>
      </c>
      <c r="D73" s="299" t="s">
        <v>334</v>
      </c>
      <c r="E73" s="522">
        <v>31.99</v>
      </c>
      <c r="F73" s="522"/>
      <c r="G73" s="333">
        <f t="shared" si="2"/>
        <v>6732.3599999999869</v>
      </c>
      <c r="H73" s="334"/>
      <c r="I73" s="335">
        <v>1</v>
      </c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46187</v>
      </c>
      <c r="D74" s="299" t="s">
        <v>917</v>
      </c>
      <c r="E74" s="522">
        <v>102.17</v>
      </c>
      <c r="F74" s="522"/>
      <c r="G74" s="333">
        <f t="shared" si="2"/>
        <v>6764.3499999999867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1</v>
      </c>
      <c r="C75" s="298">
        <v>46187</v>
      </c>
      <c r="D75" s="299" t="s">
        <v>831</v>
      </c>
      <c r="E75" s="522">
        <v>21.86</v>
      </c>
      <c r="F75" s="522"/>
      <c r="G75" s="333">
        <f t="shared" si="2"/>
        <v>6866.5199999999868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1</v>
      </c>
      <c r="C76" s="298">
        <v>46187</v>
      </c>
      <c r="D76" s="299" t="s">
        <v>311</v>
      </c>
      <c r="E76" s="522">
        <v>102.56</v>
      </c>
      <c r="F76" s="522"/>
      <c r="G76" s="333">
        <f t="shared" si="2"/>
        <v>6888.3799999999865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1</v>
      </c>
      <c r="C77" s="298">
        <v>46187</v>
      </c>
      <c r="D77" s="299" t="s">
        <v>329</v>
      </c>
      <c r="E77" s="522">
        <v>121.72</v>
      </c>
      <c r="F77" s="522"/>
      <c r="G77" s="333">
        <f t="shared" si="2"/>
        <v>6990.9399999999869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46186</v>
      </c>
      <c r="D78" s="299" t="s">
        <v>308</v>
      </c>
      <c r="E78" s="522">
        <v>143.91999999999999</v>
      </c>
      <c r="F78" s="522"/>
      <c r="G78" s="333">
        <f t="shared" si="2"/>
        <v>7112.6599999999871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46186</v>
      </c>
      <c r="D79" s="299" t="s">
        <v>346</v>
      </c>
      <c r="E79" s="522">
        <v>11.95</v>
      </c>
      <c r="F79" s="522"/>
      <c r="G79" s="333">
        <f t="shared" si="2"/>
        <v>7256.5799999999872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4</v>
      </c>
      <c r="C80" s="298">
        <v>46186</v>
      </c>
      <c r="D80" s="299" t="s">
        <v>310</v>
      </c>
      <c r="E80" s="522">
        <v>47.29</v>
      </c>
      <c r="F80" s="522"/>
      <c r="G80" s="333">
        <f t="shared" si="2"/>
        <v>7268.529999999987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1</v>
      </c>
      <c r="C81" s="298">
        <v>46186</v>
      </c>
      <c r="D81" s="299" t="s">
        <v>306</v>
      </c>
      <c r="E81" s="522">
        <v>52.7</v>
      </c>
      <c r="F81" s="522"/>
      <c r="G81" s="333">
        <f t="shared" si="2"/>
        <v>7315.819999999987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46186</v>
      </c>
      <c r="D82" s="299" t="s">
        <v>308</v>
      </c>
      <c r="E82" s="522">
        <v>22.26</v>
      </c>
      <c r="F82" s="522"/>
      <c r="G82" s="333">
        <f t="shared" si="2"/>
        <v>7368.5199999999868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8</v>
      </c>
      <c r="C83" s="298">
        <v>46186</v>
      </c>
      <c r="D83" s="299" t="s">
        <v>308</v>
      </c>
      <c r="E83" s="522">
        <v>28.16</v>
      </c>
      <c r="F83" s="522"/>
      <c r="G83" s="333">
        <f t="shared" si="2"/>
        <v>7390.779999999987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46186</v>
      </c>
      <c r="D84" s="299" t="s">
        <v>301</v>
      </c>
      <c r="E84" s="522">
        <v>32.049999999999997</v>
      </c>
      <c r="F84" s="522"/>
      <c r="G84" s="333">
        <f t="shared" si="2"/>
        <v>7418.9399999999869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5</v>
      </c>
      <c r="C85" s="298">
        <v>46186</v>
      </c>
      <c r="D85" s="299" t="s">
        <v>918</v>
      </c>
      <c r="E85" s="522">
        <v>24</v>
      </c>
      <c r="F85" s="522"/>
      <c r="G85" s="333">
        <f t="shared" si="2"/>
        <v>7450.989999999987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1</v>
      </c>
      <c r="C86" s="298">
        <v>46186</v>
      </c>
      <c r="D86" s="299" t="s">
        <v>306</v>
      </c>
      <c r="E86" s="522">
        <v>19.98</v>
      </c>
      <c r="F86" s="522"/>
      <c r="G86" s="333">
        <f t="shared" si="2"/>
        <v>7474.989999999987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6</v>
      </c>
      <c r="C87" s="298">
        <v>46186</v>
      </c>
      <c r="D87" s="299" t="s">
        <v>300</v>
      </c>
      <c r="E87" s="522">
        <v>60.07</v>
      </c>
      <c r="F87" s="522"/>
      <c r="G87" s="333">
        <f t="shared" si="2"/>
        <v>7494.9699999999866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46186</v>
      </c>
      <c r="D88" s="299" t="s">
        <v>915</v>
      </c>
      <c r="E88" s="522"/>
      <c r="F88" s="522">
        <v>319.49</v>
      </c>
      <c r="G88" s="333">
        <f t="shared" si="2"/>
        <v>7555.0399999999863</v>
      </c>
      <c r="H88" s="334" t="s">
        <v>298</v>
      </c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287</v>
      </c>
      <c r="B89" s="330" t="s">
        <v>287</v>
      </c>
      <c r="C89" s="298">
        <v>46186</v>
      </c>
      <c r="D89" s="299" t="s">
        <v>300</v>
      </c>
      <c r="E89" s="522">
        <v>319.49</v>
      </c>
      <c r="F89" s="522"/>
      <c r="G89" s="333">
        <f t="shared" si="2"/>
        <v>7235.5499999999865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46186</v>
      </c>
      <c r="D90" s="299" t="s">
        <v>914</v>
      </c>
      <c r="E90" s="522">
        <v>-0.51</v>
      </c>
      <c r="F90" s="522"/>
      <c r="G90" s="333">
        <f t="shared" si="2"/>
        <v>7555.0399999999863</v>
      </c>
      <c r="H90" s="334" t="s">
        <v>298</v>
      </c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46186</v>
      </c>
      <c r="D91" s="299" t="s">
        <v>319</v>
      </c>
      <c r="E91" s="522">
        <v>13.58</v>
      </c>
      <c r="F91" s="522"/>
      <c r="G91" s="333">
        <f t="shared" si="2"/>
        <v>7554.5299999999861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24</v>
      </c>
      <c r="C92" s="298">
        <v>46186</v>
      </c>
      <c r="D92" s="299" t="s">
        <v>860</v>
      </c>
      <c r="E92" s="522">
        <v>109.5</v>
      </c>
      <c r="F92" s="522"/>
      <c r="G92" s="333">
        <f t="shared" si="2"/>
        <v>7568.109999999986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19</v>
      </c>
      <c r="C93" s="298">
        <v>46186</v>
      </c>
      <c r="D93" s="299" t="s">
        <v>191</v>
      </c>
      <c r="E93" s="522">
        <v>200</v>
      </c>
      <c r="F93" s="522"/>
      <c r="G93" s="333">
        <f t="shared" si="2"/>
        <v>7677.609999999986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291</v>
      </c>
      <c r="B94" s="330">
        <v>38</v>
      </c>
      <c r="C94" s="298">
        <v>46186</v>
      </c>
      <c r="D94" s="299" t="s">
        <v>293</v>
      </c>
      <c r="E94" s="522"/>
      <c r="F94" s="522">
        <v>4597.82</v>
      </c>
      <c r="G94" s="333">
        <f t="shared" si="2"/>
        <v>7877.609999999986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46185</v>
      </c>
      <c r="D95" s="299" t="s">
        <v>916</v>
      </c>
      <c r="E95" s="522">
        <v>90.54</v>
      </c>
      <c r="F95" s="522"/>
      <c r="G95" s="333">
        <f t="shared" si="2"/>
        <v>3279.7899999999863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46185</v>
      </c>
      <c r="D96" s="299" t="s">
        <v>916</v>
      </c>
      <c r="E96" s="522">
        <v>50</v>
      </c>
      <c r="F96" s="522"/>
      <c r="G96" s="333">
        <f t="shared" si="2"/>
        <v>3370.3299999999863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46185</v>
      </c>
      <c r="D97" s="299" t="s">
        <v>300</v>
      </c>
      <c r="E97" s="522">
        <v>79.849999999999994</v>
      </c>
      <c r="F97" s="522"/>
      <c r="G97" s="333">
        <f t="shared" si="2"/>
        <v>3420.3299999999863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46184</v>
      </c>
      <c r="D98" s="299" t="s">
        <v>360</v>
      </c>
      <c r="E98" s="522">
        <v>70</v>
      </c>
      <c r="F98" s="522"/>
      <c r="G98" s="333">
        <f t="shared" si="2"/>
        <v>3500.1799999999862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287</v>
      </c>
      <c r="B99" s="330" t="s">
        <v>287</v>
      </c>
      <c r="C99" s="298">
        <v>46184</v>
      </c>
      <c r="D99" s="299" t="s">
        <v>911</v>
      </c>
      <c r="E99" s="522">
        <v>2159</v>
      </c>
      <c r="F99" s="522">
        <v>2159</v>
      </c>
      <c r="G99" s="333">
        <f t="shared" si="2"/>
        <v>3570.1799999999862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46184</v>
      </c>
      <c r="D100" s="299" t="s">
        <v>352</v>
      </c>
      <c r="E100" s="522">
        <v>21.29</v>
      </c>
      <c r="F100" s="522"/>
      <c r="G100" s="333">
        <f t="shared" si="2"/>
        <v>3570.1799999999862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4</v>
      </c>
      <c r="C101" s="298">
        <v>46184</v>
      </c>
      <c r="D101" s="299" t="s">
        <v>296</v>
      </c>
      <c r="E101" s="522">
        <v>40.67</v>
      </c>
      <c r="F101" s="522"/>
      <c r="G101" s="333">
        <f t="shared" si="2"/>
        <v>3591.4699999999862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46184</v>
      </c>
      <c r="D102" s="299" t="s">
        <v>319</v>
      </c>
      <c r="E102" s="522">
        <v>15.53</v>
      </c>
      <c r="F102" s="522"/>
      <c r="G102" s="333">
        <f t="shared" si="2"/>
        <v>3632.1399999999862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46184</v>
      </c>
      <c r="D103" s="299" t="s">
        <v>473</v>
      </c>
      <c r="E103" s="522">
        <v>83.89</v>
      </c>
      <c r="F103" s="522"/>
      <c r="G103" s="333">
        <f t="shared" ref="G103:G120" si="3">G104-E103+F103</f>
        <v>3647.6699999999864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23</v>
      </c>
      <c r="C104" s="298">
        <v>46184</v>
      </c>
      <c r="D104" s="299" t="s">
        <v>67</v>
      </c>
      <c r="E104" s="522">
        <v>599.86</v>
      </c>
      <c r="F104" s="522"/>
      <c r="G104" s="333">
        <f t="shared" si="3"/>
        <v>3731.5599999999863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291</v>
      </c>
      <c r="B105" s="330">
        <v>41</v>
      </c>
      <c r="C105" s="298">
        <v>46184</v>
      </c>
      <c r="D105" s="299" t="s">
        <v>909</v>
      </c>
      <c r="E105" s="522"/>
      <c r="F105" s="522">
        <v>800</v>
      </c>
      <c r="G105" s="333">
        <f t="shared" si="3"/>
        <v>4331.4199999999864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291</v>
      </c>
      <c r="B106" s="330">
        <v>39</v>
      </c>
      <c r="C106" s="298">
        <v>46184</v>
      </c>
      <c r="D106" s="299" t="s">
        <v>292</v>
      </c>
      <c r="E106" s="522"/>
      <c r="F106" s="522">
        <v>2763.78</v>
      </c>
      <c r="G106" s="333">
        <f t="shared" si="3"/>
        <v>3531.4199999999864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287</v>
      </c>
      <c r="B107" s="330" t="s">
        <v>287</v>
      </c>
      <c r="C107" s="298">
        <v>46183</v>
      </c>
      <c r="D107" s="299" t="s">
        <v>910</v>
      </c>
      <c r="E107" s="522">
        <v>816.19</v>
      </c>
      <c r="F107" s="522">
        <v>816.19</v>
      </c>
      <c r="G107" s="333">
        <f t="shared" si="3"/>
        <v>767.639999999986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46183</v>
      </c>
      <c r="D108" s="299" t="s">
        <v>412</v>
      </c>
      <c r="E108" s="522">
        <v>-3.99</v>
      </c>
      <c r="F108" s="522"/>
      <c r="G108" s="333">
        <f t="shared" si="3"/>
        <v>767.639999999986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46183</v>
      </c>
      <c r="D109" s="299" t="s">
        <v>907</v>
      </c>
      <c r="E109" s="522">
        <v>-0.03</v>
      </c>
      <c r="F109" s="522"/>
      <c r="G109" s="333">
        <f t="shared" si="3"/>
        <v>763.64999999998599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291</v>
      </c>
      <c r="B110" s="330">
        <v>40</v>
      </c>
      <c r="C110" s="298">
        <v>46183</v>
      </c>
      <c r="D110" s="299" t="s">
        <v>316</v>
      </c>
      <c r="E110" s="522"/>
      <c r="F110" s="522">
        <v>1250.17</v>
      </c>
      <c r="G110" s="333">
        <f t="shared" si="3"/>
        <v>763.61999999998602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46182</v>
      </c>
      <c r="D111" s="299" t="s">
        <v>353</v>
      </c>
      <c r="E111" s="522">
        <v>25.98</v>
      </c>
      <c r="F111" s="522"/>
      <c r="G111" s="333">
        <f t="shared" si="3"/>
        <v>-486.55000000001405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5</v>
      </c>
      <c r="C112" s="298">
        <v>46182</v>
      </c>
      <c r="D112" s="299" t="s">
        <v>854</v>
      </c>
      <c r="E112" s="522">
        <v>10.68</v>
      </c>
      <c r="F112" s="522"/>
      <c r="G112" s="333">
        <f t="shared" si="3"/>
        <v>-460.57000000001403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46182</v>
      </c>
      <c r="D113" s="299" t="s">
        <v>301</v>
      </c>
      <c r="E113" s="522">
        <v>29.95</v>
      </c>
      <c r="F113" s="522"/>
      <c r="G113" s="333">
        <f t="shared" si="3"/>
        <v>-449.89000000001403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22</v>
      </c>
      <c r="C114" s="298">
        <v>46182</v>
      </c>
      <c r="D114" s="299" t="s">
        <v>908</v>
      </c>
      <c r="E114" s="522">
        <v>5.31</v>
      </c>
      <c r="F114" s="522"/>
      <c r="G114" s="333">
        <f t="shared" si="3"/>
        <v>-419.94000000001404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46182</v>
      </c>
      <c r="D115" s="299" t="s">
        <v>435</v>
      </c>
      <c r="E115" s="522">
        <v>58.69</v>
      </c>
      <c r="F115" s="522"/>
      <c r="G115" s="333">
        <f t="shared" si="3"/>
        <v>-414.63000000001404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8</v>
      </c>
      <c r="C116" s="298">
        <v>46182</v>
      </c>
      <c r="D116" s="299" t="s">
        <v>435</v>
      </c>
      <c r="E116" s="522">
        <v>58.69</v>
      </c>
      <c r="F116" s="522"/>
      <c r="G116" s="333">
        <f t="shared" si="3"/>
        <v>-355.94000000001404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8</v>
      </c>
      <c r="C117" s="298">
        <v>46181</v>
      </c>
      <c r="D117" s="299" t="s">
        <v>319</v>
      </c>
      <c r="E117" s="522">
        <v>8.86</v>
      </c>
      <c r="F117" s="522"/>
      <c r="G117" s="333">
        <f t="shared" si="3"/>
        <v>-297.25000000001404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46181</v>
      </c>
      <c r="D118" s="299" t="s">
        <v>397</v>
      </c>
      <c r="E118" s="522">
        <v>12.84</v>
      </c>
      <c r="F118" s="522"/>
      <c r="G118" s="333">
        <f t="shared" si="3"/>
        <v>-288.39000000001403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9</v>
      </c>
      <c r="C119" s="298">
        <v>46181</v>
      </c>
      <c r="D119" s="299" t="s">
        <v>58</v>
      </c>
      <c r="E119" s="522">
        <v>1231.68</v>
      </c>
      <c r="F119" s="522"/>
      <c r="G119" s="333">
        <f t="shared" si="3"/>
        <v>-275.55000000001405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4</v>
      </c>
      <c r="C120" s="298">
        <v>46180</v>
      </c>
      <c r="D120" s="299" t="s">
        <v>310</v>
      </c>
      <c r="E120" s="522">
        <v>47.6</v>
      </c>
      <c r="F120" s="522"/>
      <c r="G120" s="333">
        <f t="shared" si="3"/>
        <v>956.12999999998601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1</v>
      </c>
      <c r="C121" s="298">
        <v>46180</v>
      </c>
      <c r="D121" s="299" t="s">
        <v>368</v>
      </c>
      <c r="E121" s="522">
        <v>48.62</v>
      </c>
      <c r="F121" s="522"/>
      <c r="G121" s="333">
        <f t="shared" ref="G121:G131" si="4">G122-E121+F121</f>
        <v>1003.729999999986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8</v>
      </c>
      <c r="C122" s="298">
        <v>46180</v>
      </c>
      <c r="D122" s="299" t="s">
        <v>363</v>
      </c>
      <c r="E122" s="522">
        <v>6.37</v>
      </c>
      <c r="F122" s="522"/>
      <c r="G122" s="333">
        <f t="shared" si="4"/>
        <v>1052.349999999986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287</v>
      </c>
      <c r="B123" s="330" t="s">
        <v>287</v>
      </c>
      <c r="C123" s="298">
        <v>46180</v>
      </c>
      <c r="D123" s="299" t="s">
        <v>890</v>
      </c>
      <c r="E123" s="522">
        <v>313.77999999999997</v>
      </c>
      <c r="F123" s="522">
        <v>313.77999999999997</v>
      </c>
      <c r="G123" s="333">
        <f t="shared" si="4"/>
        <v>1058.7199999999859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6</v>
      </c>
      <c r="C124" s="298">
        <v>46180</v>
      </c>
      <c r="D124" s="299" t="s">
        <v>397</v>
      </c>
      <c r="E124" s="522">
        <v>10.86</v>
      </c>
      <c r="F124" s="522"/>
      <c r="G124" s="333">
        <f t="shared" si="4"/>
        <v>1058.7199999999859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14</v>
      </c>
      <c r="C125" s="298">
        <v>46179</v>
      </c>
      <c r="D125" s="299" t="s">
        <v>366</v>
      </c>
      <c r="E125" s="522">
        <v>66.67</v>
      </c>
      <c r="F125" s="522"/>
      <c r="G125" s="333">
        <f t="shared" si="4"/>
        <v>1069.5799999999858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5</v>
      </c>
      <c r="C126" s="298">
        <v>46179</v>
      </c>
      <c r="D126" s="299" t="s">
        <v>906</v>
      </c>
      <c r="E126" s="522">
        <v>20</v>
      </c>
      <c r="F126" s="522"/>
      <c r="G126" s="333">
        <f t="shared" si="4"/>
        <v>1136.2499999999859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1</v>
      </c>
      <c r="C127" s="298">
        <v>46179</v>
      </c>
      <c r="D127" s="299" t="s">
        <v>831</v>
      </c>
      <c r="E127" s="522">
        <v>54.06</v>
      </c>
      <c r="F127" s="522"/>
      <c r="G127" s="333">
        <f t="shared" si="4"/>
        <v>1156.2499999999859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46179</v>
      </c>
      <c r="D128" s="299" t="s">
        <v>903</v>
      </c>
      <c r="E128" s="522">
        <v>19.98</v>
      </c>
      <c r="F128" s="522"/>
      <c r="G128" s="333">
        <f t="shared" si="4"/>
        <v>1210.3099999999858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46179</v>
      </c>
      <c r="D129" s="299" t="s">
        <v>885</v>
      </c>
      <c r="E129" s="522">
        <v>100</v>
      </c>
      <c r="F129" s="522"/>
      <c r="G129" s="333">
        <f t="shared" si="4"/>
        <v>1230.2899999999859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46178</v>
      </c>
      <c r="D130" s="299" t="s">
        <v>319</v>
      </c>
      <c r="E130" s="522">
        <v>179.72</v>
      </c>
      <c r="F130" s="522"/>
      <c r="G130" s="333">
        <f t="shared" si="4"/>
        <v>1330.2899999999859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4</v>
      </c>
      <c r="C131" s="298">
        <v>46178</v>
      </c>
      <c r="D131" s="299" t="s">
        <v>904</v>
      </c>
      <c r="E131" s="522">
        <v>41.26</v>
      </c>
      <c r="F131" s="522"/>
      <c r="G131" s="333">
        <f t="shared" si="4"/>
        <v>1510.0099999999859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46178</v>
      </c>
      <c r="D132" s="299" t="s">
        <v>358</v>
      </c>
      <c r="E132" s="522">
        <v>10.07</v>
      </c>
      <c r="F132" s="522"/>
      <c r="G132" s="333">
        <f t="shared" ref="G132:G144" si="5">G133-E132+F132</f>
        <v>1551.2699999999859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46178</v>
      </c>
      <c r="D133" s="299" t="s">
        <v>905</v>
      </c>
      <c r="E133" s="522">
        <v>11.75</v>
      </c>
      <c r="F133" s="522"/>
      <c r="G133" s="333">
        <f t="shared" si="5"/>
        <v>1561.3399999999858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335</v>
      </c>
      <c r="B134" s="330" t="s">
        <v>335</v>
      </c>
      <c r="C134" s="298">
        <v>46178</v>
      </c>
      <c r="D134" s="299" t="s">
        <v>447</v>
      </c>
      <c r="E134" s="522">
        <v>39.659999999999997</v>
      </c>
      <c r="F134" s="522"/>
      <c r="G134" s="333">
        <f t="shared" si="5"/>
        <v>1573.0899999999858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46178</v>
      </c>
      <c r="D135" s="299" t="s">
        <v>300</v>
      </c>
      <c r="E135" s="522">
        <v>9.57</v>
      </c>
      <c r="F135" s="522"/>
      <c r="G135" s="333">
        <f t="shared" si="5"/>
        <v>1612.7499999999859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46178</v>
      </c>
      <c r="D136" s="299" t="s">
        <v>376</v>
      </c>
      <c r="E136" s="522">
        <v>46.65</v>
      </c>
      <c r="F136" s="522"/>
      <c r="G136" s="333">
        <f t="shared" si="5"/>
        <v>1622.3199999999858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4</v>
      </c>
      <c r="C137" s="298">
        <v>46177</v>
      </c>
      <c r="D137" s="299" t="s">
        <v>296</v>
      </c>
      <c r="E137" s="522">
        <v>43.69</v>
      </c>
      <c r="F137" s="522"/>
      <c r="G137" s="333">
        <f t="shared" si="5"/>
        <v>1668.9699999999859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3</v>
      </c>
      <c r="C138" s="298">
        <v>46177</v>
      </c>
      <c r="D138" s="299" t="s">
        <v>334</v>
      </c>
      <c r="E138" s="522">
        <v>8.52</v>
      </c>
      <c r="F138" s="522"/>
      <c r="G138" s="333">
        <f t="shared" si="5"/>
        <v>1712.659999999986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14</v>
      </c>
      <c r="C139" s="298">
        <v>46177</v>
      </c>
      <c r="D139" s="299" t="s">
        <v>367</v>
      </c>
      <c r="E139" s="522">
        <v>70.25</v>
      </c>
      <c r="F139" s="522"/>
      <c r="G139" s="333">
        <f t="shared" si="5"/>
        <v>1721.179999999986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46177</v>
      </c>
      <c r="D140" s="299" t="s">
        <v>386</v>
      </c>
      <c r="E140" s="522">
        <v>14.38</v>
      </c>
      <c r="F140" s="522"/>
      <c r="G140" s="333">
        <f t="shared" si="5"/>
        <v>1791.429999999986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13</v>
      </c>
      <c r="C141" s="298">
        <v>46177</v>
      </c>
      <c r="D141" s="299" t="s">
        <v>902</v>
      </c>
      <c r="E141" s="522">
        <v>122.46</v>
      </c>
      <c r="F141" s="522"/>
      <c r="G141" s="333">
        <f t="shared" si="5"/>
        <v>1805.8099999999861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17</v>
      </c>
      <c r="C142" s="298">
        <v>46177</v>
      </c>
      <c r="D142" s="299" t="s">
        <v>370</v>
      </c>
      <c r="E142" s="522">
        <v>99</v>
      </c>
      <c r="F142" s="522"/>
      <c r="G142" s="333">
        <f t="shared" si="5"/>
        <v>1928.2699999999861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22</v>
      </c>
      <c r="C143" s="298">
        <v>46176</v>
      </c>
      <c r="D143" s="299" t="s">
        <v>861</v>
      </c>
      <c r="E143" s="522">
        <v>12.77</v>
      </c>
      <c r="F143" s="522"/>
      <c r="G143" s="333">
        <f t="shared" si="5"/>
        <v>2027.2699999999861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8</v>
      </c>
      <c r="C144" s="298">
        <v>46176</v>
      </c>
      <c r="D144" s="299" t="s">
        <v>319</v>
      </c>
      <c r="E144" s="522">
        <v>11.55</v>
      </c>
      <c r="F144" s="522"/>
      <c r="G144" s="333">
        <f t="shared" si="5"/>
        <v>2040.0399999999861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1</v>
      </c>
      <c r="C145" s="298">
        <v>46176</v>
      </c>
      <c r="D145" s="299" t="s">
        <v>306</v>
      </c>
      <c r="E145" s="522">
        <v>96.16</v>
      </c>
      <c r="F145" s="522"/>
      <c r="G145" s="333">
        <f t="shared" ref="G145:G203" si="6">G146-E145+F145</f>
        <v>2051.589999999986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46175</v>
      </c>
      <c r="D146" s="299" t="s">
        <v>899</v>
      </c>
      <c r="E146" s="522">
        <v>21.38</v>
      </c>
      <c r="F146" s="522"/>
      <c r="G146" s="333">
        <f t="shared" si="6"/>
        <v>2147.7499999999859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46175</v>
      </c>
      <c r="D147" s="299" t="s">
        <v>386</v>
      </c>
      <c r="E147" s="522">
        <v>14.38</v>
      </c>
      <c r="F147" s="522"/>
      <c r="G147" s="333">
        <f t="shared" si="6"/>
        <v>2169.129999999986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46175</v>
      </c>
      <c r="D148" s="299" t="s">
        <v>433</v>
      </c>
      <c r="E148" s="522">
        <v>-142</v>
      </c>
      <c r="F148" s="522"/>
      <c r="G148" s="333">
        <f t="shared" si="6"/>
        <v>2183.5099999999861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284</v>
      </c>
      <c r="B149" s="330">
        <v>36</v>
      </c>
      <c r="C149" s="298">
        <v>46175</v>
      </c>
      <c r="D149" s="299" t="s">
        <v>374</v>
      </c>
      <c r="E149" s="522">
        <v>50</v>
      </c>
      <c r="F149" s="522"/>
      <c r="G149" s="333">
        <f t="shared" si="6"/>
        <v>2041.5099999999861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22</v>
      </c>
      <c r="C150" s="298">
        <v>46175</v>
      </c>
      <c r="D150" s="299" t="s">
        <v>375</v>
      </c>
      <c r="E150" s="522">
        <v>6.37</v>
      </c>
      <c r="F150" s="522"/>
      <c r="G150" s="333">
        <f t="shared" si="6"/>
        <v>2091.5099999999861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1</v>
      </c>
      <c r="C151" s="298">
        <v>46174</v>
      </c>
      <c r="D151" s="299" t="s">
        <v>306</v>
      </c>
      <c r="E151" s="522">
        <v>84.03</v>
      </c>
      <c r="F151" s="522"/>
      <c r="G151" s="333">
        <f t="shared" si="6"/>
        <v>2097.879999999986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3</v>
      </c>
      <c r="C152" s="298">
        <v>46174</v>
      </c>
      <c r="D152" s="299" t="s">
        <v>296</v>
      </c>
      <c r="E152" s="522">
        <v>10.31</v>
      </c>
      <c r="F152" s="522"/>
      <c r="G152" s="333">
        <f t="shared" si="6"/>
        <v>2181.9099999999862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46174</v>
      </c>
      <c r="D153" s="299" t="s">
        <v>301</v>
      </c>
      <c r="E153" s="522">
        <v>16.05</v>
      </c>
      <c r="F153" s="522"/>
      <c r="G153" s="333">
        <f t="shared" si="6"/>
        <v>2192.2199999999862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1</v>
      </c>
      <c r="C154" s="298">
        <v>46174</v>
      </c>
      <c r="D154" s="299" t="s">
        <v>457</v>
      </c>
      <c r="E154" s="522">
        <v>50.44</v>
      </c>
      <c r="F154" s="522"/>
      <c r="G154" s="333">
        <f t="shared" si="6"/>
        <v>2208.2699999999863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46174</v>
      </c>
      <c r="D155" s="299" t="s">
        <v>898</v>
      </c>
      <c r="E155" s="522">
        <v>9.99</v>
      </c>
      <c r="F155" s="522"/>
      <c r="G155" s="333">
        <f t="shared" si="6"/>
        <v>2258.7099999999864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4</v>
      </c>
      <c r="C156" s="298">
        <v>46174</v>
      </c>
      <c r="D156" s="299" t="s">
        <v>310</v>
      </c>
      <c r="E156" s="522">
        <v>44.98</v>
      </c>
      <c r="F156" s="522"/>
      <c r="G156" s="333">
        <f t="shared" si="6"/>
        <v>2268.6999999999862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1</v>
      </c>
      <c r="C157" s="298">
        <v>46174</v>
      </c>
      <c r="D157" s="299" t="s">
        <v>311</v>
      </c>
      <c r="E157" s="522">
        <v>106.14</v>
      </c>
      <c r="F157" s="522"/>
      <c r="G157" s="333">
        <f t="shared" si="6"/>
        <v>2313.6799999999862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16</v>
      </c>
      <c r="C158" s="298">
        <v>46174</v>
      </c>
      <c r="D158" s="299" t="s">
        <v>624</v>
      </c>
      <c r="E158" s="522">
        <v>62.31</v>
      </c>
      <c r="F158" s="522"/>
      <c r="G158" s="333">
        <f t="shared" si="6"/>
        <v>2419.8199999999861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3</v>
      </c>
      <c r="C159" s="298">
        <v>46174</v>
      </c>
      <c r="D159" s="299" t="s">
        <v>351</v>
      </c>
      <c r="E159" s="522">
        <v>8.1</v>
      </c>
      <c r="F159" s="522"/>
      <c r="G159" s="333">
        <f t="shared" si="6"/>
        <v>2482.129999999986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46174</v>
      </c>
      <c r="D160" s="299" t="s">
        <v>888</v>
      </c>
      <c r="E160" s="522">
        <v>320</v>
      </c>
      <c r="F160" s="522">
        <v>320</v>
      </c>
      <c r="G160" s="333">
        <f t="shared" si="6"/>
        <v>2490.2299999999859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46174</v>
      </c>
      <c r="D161" s="299" t="s">
        <v>889</v>
      </c>
      <c r="E161" s="522">
        <v>20</v>
      </c>
      <c r="F161" s="522"/>
      <c r="G161" s="333">
        <f t="shared" si="6"/>
        <v>2490.2299999999859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284</v>
      </c>
      <c r="B162" s="330">
        <v>37</v>
      </c>
      <c r="C162" s="298">
        <v>46173</v>
      </c>
      <c r="D162" s="299" t="s">
        <v>895</v>
      </c>
      <c r="E162" s="522">
        <v>1160.3599999999999</v>
      </c>
      <c r="F162" s="522"/>
      <c r="G162" s="333">
        <f t="shared" si="6"/>
        <v>2510.2299999999859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286</v>
      </c>
      <c r="B163" s="330">
        <v>25</v>
      </c>
      <c r="C163" s="298">
        <v>46173</v>
      </c>
      <c r="D163" s="298" t="s">
        <v>204</v>
      </c>
      <c r="E163" s="331">
        <v>350</v>
      </c>
      <c r="F163" s="522"/>
      <c r="G163" s="333">
        <f t="shared" si="6"/>
        <v>3670.5899999999856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286</v>
      </c>
      <c r="B164" s="330">
        <v>26</v>
      </c>
      <c r="C164" s="298">
        <v>46173</v>
      </c>
      <c r="D164" s="298" t="s">
        <v>205</v>
      </c>
      <c r="E164" s="331">
        <v>320</v>
      </c>
      <c r="F164" s="522"/>
      <c r="G164" s="333">
        <f t="shared" si="6"/>
        <v>4020.5899999999856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286</v>
      </c>
      <c r="B165" s="330">
        <v>27</v>
      </c>
      <c r="C165" s="298">
        <v>46173</v>
      </c>
      <c r="D165" s="298" t="s">
        <v>206</v>
      </c>
      <c r="E165" s="331">
        <v>25</v>
      </c>
      <c r="F165" s="522"/>
      <c r="G165" s="333">
        <f t="shared" si="6"/>
        <v>4340.5899999999856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286</v>
      </c>
      <c r="B166" s="330">
        <v>28</v>
      </c>
      <c r="C166" s="298">
        <v>46173</v>
      </c>
      <c r="D166" s="298" t="s">
        <v>207</v>
      </c>
      <c r="E166" s="331">
        <v>25</v>
      </c>
      <c r="F166" s="522"/>
      <c r="G166" s="333">
        <f t="shared" si="6"/>
        <v>4365.5899999999856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286</v>
      </c>
      <c r="B167" s="330">
        <v>29</v>
      </c>
      <c r="C167" s="298">
        <v>46173</v>
      </c>
      <c r="D167" s="298" t="s">
        <v>208</v>
      </c>
      <c r="E167" s="331">
        <v>45</v>
      </c>
      <c r="F167" s="522"/>
      <c r="G167" s="333">
        <f t="shared" si="6"/>
        <v>4390.5899999999856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286</v>
      </c>
      <c r="B168" s="330">
        <v>30</v>
      </c>
      <c r="C168" s="298">
        <v>46173</v>
      </c>
      <c r="D168" s="298" t="s">
        <v>209</v>
      </c>
      <c r="E168" s="331">
        <v>400</v>
      </c>
      <c r="F168" s="522"/>
      <c r="G168" s="333">
        <f t="shared" si="6"/>
        <v>4435.5899999999856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286</v>
      </c>
      <c r="B169" s="330">
        <v>31</v>
      </c>
      <c r="C169" s="298">
        <v>46173</v>
      </c>
      <c r="D169" s="298" t="s">
        <v>210</v>
      </c>
      <c r="E169" s="331">
        <v>375</v>
      </c>
      <c r="F169" s="522"/>
      <c r="G169" s="333">
        <f t="shared" si="6"/>
        <v>4835.5899999999856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286</v>
      </c>
      <c r="B170" s="330">
        <v>32</v>
      </c>
      <c r="C170" s="298">
        <v>46173</v>
      </c>
      <c r="D170" s="298" t="s">
        <v>211</v>
      </c>
      <c r="E170" s="331">
        <v>100</v>
      </c>
      <c r="F170" s="522"/>
      <c r="G170" s="333">
        <f t="shared" si="6"/>
        <v>5210.5899999999856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286</v>
      </c>
      <c r="B171" s="330">
        <v>33</v>
      </c>
      <c r="C171" s="298">
        <v>46173</v>
      </c>
      <c r="D171" s="298" t="s">
        <v>212</v>
      </c>
      <c r="E171" s="331">
        <v>85</v>
      </c>
      <c r="F171" s="522"/>
      <c r="G171" s="333">
        <f t="shared" si="6"/>
        <v>5310.5899999999856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286</v>
      </c>
      <c r="B172" s="330">
        <v>34</v>
      </c>
      <c r="C172" s="298">
        <v>46173</v>
      </c>
      <c r="D172" s="298" t="s">
        <v>213</v>
      </c>
      <c r="E172" s="331">
        <v>230</v>
      </c>
      <c r="F172" s="522"/>
      <c r="G172" s="333">
        <f t="shared" si="6"/>
        <v>5395.5899999999856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286</v>
      </c>
      <c r="B173" s="330">
        <v>35</v>
      </c>
      <c r="C173" s="298">
        <v>46173</v>
      </c>
      <c r="D173" s="298" t="s">
        <v>214</v>
      </c>
      <c r="E173" s="331">
        <v>45</v>
      </c>
      <c r="F173" s="522"/>
      <c r="G173" s="333">
        <f t="shared" si="6"/>
        <v>5625.5899999999856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6</v>
      </c>
      <c r="C174" s="298">
        <v>46173</v>
      </c>
      <c r="D174" s="298" t="s">
        <v>885</v>
      </c>
      <c r="E174" s="522">
        <v>50</v>
      </c>
      <c r="F174" s="522"/>
      <c r="G174" s="333">
        <f t="shared" si="6"/>
        <v>5670.5899999999856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22</v>
      </c>
      <c r="C175" s="298">
        <v>46173</v>
      </c>
      <c r="D175" s="298" t="s">
        <v>835</v>
      </c>
      <c r="E175" s="522">
        <v>10.63</v>
      </c>
      <c r="F175" s="522"/>
      <c r="G175" s="333">
        <f t="shared" si="6"/>
        <v>5720.5899999999856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4</v>
      </c>
      <c r="C176" s="298">
        <v>46173</v>
      </c>
      <c r="D176" s="298" t="s">
        <v>363</v>
      </c>
      <c r="E176" s="522">
        <v>108.69</v>
      </c>
      <c r="F176" s="522"/>
      <c r="G176" s="333">
        <f t="shared" si="6"/>
        <v>5731.2199999999857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10</v>
      </c>
      <c r="C177" s="298">
        <v>46173</v>
      </c>
      <c r="D177" s="298" t="s">
        <v>176</v>
      </c>
      <c r="E177" s="522">
        <v>17.899999999999999</v>
      </c>
      <c r="F177" s="522"/>
      <c r="G177" s="333">
        <f t="shared" si="6"/>
        <v>5839.9099999999853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1</v>
      </c>
      <c r="C178" s="298">
        <v>46173</v>
      </c>
      <c r="D178" s="298" t="s">
        <v>445</v>
      </c>
      <c r="E178" s="522">
        <v>9.57</v>
      </c>
      <c r="F178" s="522"/>
      <c r="G178" s="333">
        <f t="shared" si="6"/>
        <v>5857.8099999999849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8</v>
      </c>
      <c r="C179" s="298">
        <v>46172</v>
      </c>
      <c r="D179" s="298" t="s">
        <v>319</v>
      </c>
      <c r="E179" s="522">
        <v>88.98</v>
      </c>
      <c r="F179" s="522"/>
      <c r="G179" s="333">
        <f t="shared" si="6"/>
        <v>5867.3799999999846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46172</v>
      </c>
      <c r="D180" s="298" t="s">
        <v>891</v>
      </c>
      <c r="E180" s="522">
        <v>219.38</v>
      </c>
      <c r="F180" s="522">
        <v>219.38</v>
      </c>
      <c r="G180" s="333">
        <f t="shared" si="6"/>
        <v>5956.3599999999842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46172</v>
      </c>
      <c r="D181" s="298" t="s">
        <v>890</v>
      </c>
      <c r="E181" s="522">
        <v>310.98</v>
      </c>
      <c r="F181" s="522">
        <v>310.98</v>
      </c>
      <c r="G181" s="333">
        <f t="shared" si="6"/>
        <v>5956.3599999999842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46172</v>
      </c>
      <c r="D182" s="298" t="s">
        <v>894</v>
      </c>
      <c r="E182" s="522">
        <v>130.68</v>
      </c>
      <c r="F182" s="522"/>
      <c r="G182" s="333">
        <f t="shared" si="6"/>
        <v>5956.3599999999842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46172</v>
      </c>
      <c r="D183" s="298" t="s">
        <v>356</v>
      </c>
      <c r="E183" s="522">
        <v>49.99</v>
      </c>
      <c r="F183" s="522"/>
      <c r="G183" s="333">
        <f t="shared" si="6"/>
        <v>6087.0399999999845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46171</v>
      </c>
      <c r="D184" s="298" t="s">
        <v>296</v>
      </c>
      <c r="E184" s="522">
        <v>15.1</v>
      </c>
      <c r="F184" s="522"/>
      <c r="G184" s="333">
        <f t="shared" si="6"/>
        <v>6137.0299999999843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46171</v>
      </c>
      <c r="D185" s="298" t="s">
        <v>295</v>
      </c>
      <c r="E185" s="522">
        <v>7.02</v>
      </c>
      <c r="F185" s="522"/>
      <c r="G185" s="333">
        <f t="shared" si="6"/>
        <v>6152.1299999999846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4</v>
      </c>
      <c r="C186" s="298">
        <v>46171</v>
      </c>
      <c r="D186" s="298" t="s">
        <v>295</v>
      </c>
      <c r="E186" s="522">
        <v>93.38</v>
      </c>
      <c r="F186" s="522"/>
      <c r="G186" s="333">
        <f t="shared" si="6"/>
        <v>6159.1499999999851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46171</v>
      </c>
      <c r="D187" s="298" t="s">
        <v>353</v>
      </c>
      <c r="E187" s="522">
        <v>18.98</v>
      </c>
      <c r="F187" s="522"/>
      <c r="G187" s="333">
        <f t="shared" si="6"/>
        <v>6252.5299999999852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23</v>
      </c>
      <c r="C188" s="298">
        <v>46171</v>
      </c>
      <c r="D188" s="299" t="s">
        <v>67</v>
      </c>
      <c r="E188" s="522">
        <v>650.88</v>
      </c>
      <c r="F188" s="522"/>
      <c r="G188" s="333">
        <f t="shared" si="6"/>
        <v>6271.5099999999848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20</v>
      </c>
      <c r="C189" s="298">
        <v>46171</v>
      </c>
      <c r="D189" s="299" t="s">
        <v>193</v>
      </c>
      <c r="E189" s="522">
        <v>600</v>
      </c>
      <c r="F189" s="522"/>
      <c r="G189" s="333">
        <f t="shared" si="6"/>
        <v>6922.3899999999849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291</v>
      </c>
      <c r="B190" s="330">
        <v>38</v>
      </c>
      <c r="C190" s="298">
        <v>46171</v>
      </c>
      <c r="D190" s="299" t="s">
        <v>293</v>
      </c>
      <c r="E190" s="522"/>
      <c r="F190" s="522">
        <v>4597.8100000000004</v>
      </c>
      <c r="G190" s="333">
        <f t="shared" si="6"/>
        <v>7522.3899999999849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294</v>
      </c>
      <c r="B191" s="330">
        <v>42</v>
      </c>
      <c r="C191" s="298">
        <v>46171</v>
      </c>
      <c r="D191" s="299" t="s">
        <v>200</v>
      </c>
      <c r="E191" s="522">
        <v>50.92</v>
      </c>
      <c r="F191" s="522"/>
      <c r="G191" s="333">
        <f t="shared" si="6"/>
        <v>2924.5799999999849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43</v>
      </c>
      <c r="C192" s="298">
        <v>46171</v>
      </c>
      <c r="D192" s="299" t="s">
        <v>201</v>
      </c>
      <c r="E192" s="522">
        <v>42.84</v>
      </c>
      <c r="F192" s="522"/>
      <c r="G192" s="333">
        <f t="shared" si="6"/>
        <v>2975.499999999985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291</v>
      </c>
      <c r="B193" s="330">
        <v>39</v>
      </c>
      <c r="C193" s="298">
        <v>46170</v>
      </c>
      <c r="D193" s="299" t="s">
        <v>292</v>
      </c>
      <c r="E193" s="522"/>
      <c r="F193" s="522">
        <v>2763.79</v>
      </c>
      <c r="G193" s="333">
        <f t="shared" si="6"/>
        <v>3018.3399999999851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3</v>
      </c>
      <c r="C194" s="298">
        <v>46170</v>
      </c>
      <c r="D194" s="299" t="s">
        <v>884</v>
      </c>
      <c r="E194" s="522">
        <v>8.9499999999999993</v>
      </c>
      <c r="F194" s="522"/>
      <c r="G194" s="333">
        <f t="shared" si="6"/>
        <v>254.54999999998506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4</v>
      </c>
      <c r="C195" s="298">
        <v>46170</v>
      </c>
      <c r="D195" s="299" t="s">
        <v>884</v>
      </c>
      <c r="E195" s="522">
        <v>43.44</v>
      </c>
      <c r="F195" s="522"/>
      <c r="G195" s="333">
        <f t="shared" si="6"/>
        <v>263.49999999998505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6</v>
      </c>
      <c r="C196" s="298">
        <v>46170</v>
      </c>
      <c r="D196" s="299" t="s">
        <v>892</v>
      </c>
      <c r="E196" s="522">
        <v>30.89</v>
      </c>
      <c r="F196" s="522"/>
      <c r="G196" s="333">
        <f t="shared" si="6"/>
        <v>306.93999999998505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46170</v>
      </c>
      <c r="D197" s="299" t="s">
        <v>346</v>
      </c>
      <c r="E197" s="522">
        <v>32.659999999999997</v>
      </c>
      <c r="F197" s="522"/>
      <c r="G197" s="333">
        <f t="shared" si="6"/>
        <v>337.82999999998503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46170</v>
      </c>
      <c r="D198" s="299" t="s">
        <v>386</v>
      </c>
      <c r="E198" s="522">
        <v>9.09</v>
      </c>
      <c r="F198" s="522"/>
      <c r="G198" s="333">
        <f t="shared" si="6"/>
        <v>370.48999999998506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8</v>
      </c>
      <c r="C199" s="298">
        <v>46170</v>
      </c>
      <c r="D199" s="299" t="s">
        <v>846</v>
      </c>
      <c r="E199" s="522">
        <v>36.74</v>
      </c>
      <c r="F199" s="522"/>
      <c r="G199" s="333">
        <f t="shared" si="6"/>
        <v>379.57999999998503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5</v>
      </c>
      <c r="C200" s="298">
        <v>46170</v>
      </c>
      <c r="D200" s="299" t="s">
        <v>846</v>
      </c>
      <c r="E200" s="522">
        <v>11.2</v>
      </c>
      <c r="F200" s="522"/>
      <c r="G200" s="333">
        <f t="shared" si="6"/>
        <v>416.31999999998504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46169</v>
      </c>
      <c r="D201" s="299" t="s">
        <v>358</v>
      </c>
      <c r="E201" s="522">
        <v>11.29</v>
      </c>
      <c r="F201" s="522"/>
      <c r="G201" s="333">
        <f t="shared" si="6"/>
        <v>427.51999999998503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4</v>
      </c>
      <c r="C202" s="298">
        <v>46169</v>
      </c>
      <c r="D202" s="299" t="s">
        <v>363</v>
      </c>
      <c r="E202" s="522">
        <v>44.84</v>
      </c>
      <c r="F202" s="522"/>
      <c r="G202" s="333">
        <f t="shared" si="6"/>
        <v>438.80999999998505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7</v>
      </c>
      <c r="C203" s="298">
        <v>46169</v>
      </c>
      <c r="D203" s="299" t="s">
        <v>338</v>
      </c>
      <c r="E203" s="522">
        <v>139.88</v>
      </c>
      <c r="F203" s="522"/>
      <c r="G203" s="333">
        <f t="shared" si="6"/>
        <v>483.64999999998508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8</v>
      </c>
      <c r="C204" s="298">
        <v>46169</v>
      </c>
      <c r="D204" s="299" t="s">
        <v>319</v>
      </c>
      <c r="E204" s="522">
        <v>46.84</v>
      </c>
      <c r="F204" s="522"/>
      <c r="G204" s="333">
        <f t="shared" ref="G204:G241" si="7">G205-E204+F204</f>
        <v>623.52999999998508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46169</v>
      </c>
      <c r="D205" s="299" t="s">
        <v>358</v>
      </c>
      <c r="E205" s="522">
        <v>9.4700000000000006</v>
      </c>
      <c r="F205" s="522"/>
      <c r="G205" s="333">
        <f t="shared" si="7"/>
        <v>670.36999999998511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46168</v>
      </c>
      <c r="D206" s="299" t="s">
        <v>308</v>
      </c>
      <c r="E206" s="522">
        <v>47.99</v>
      </c>
      <c r="F206" s="522"/>
      <c r="G206" s="333">
        <f t="shared" si="7"/>
        <v>679.83999999998514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5</v>
      </c>
      <c r="C207" s="298">
        <v>46168</v>
      </c>
      <c r="D207" s="299" t="s">
        <v>872</v>
      </c>
      <c r="E207" s="522">
        <v>26</v>
      </c>
      <c r="F207" s="522"/>
      <c r="G207" s="333">
        <f t="shared" si="7"/>
        <v>727.82999999998515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4</v>
      </c>
      <c r="C208" s="298">
        <v>46168</v>
      </c>
      <c r="D208" s="299" t="s">
        <v>310</v>
      </c>
      <c r="E208" s="522">
        <v>50.15</v>
      </c>
      <c r="F208" s="522"/>
      <c r="G208" s="333">
        <f t="shared" si="7"/>
        <v>753.82999999998515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46168</v>
      </c>
      <c r="D209" s="299" t="s">
        <v>882</v>
      </c>
      <c r="E209" s="522">
        <v>400</v>
      </c>
      <c r="F209" s="522">
        <v>400</v>
      </c>
      <c r="G209" s="333">
        <f t="shared" si="7"/>
        <v>803.97999999998513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22</v>
      </c>
      <c r="C210" s="298">
        <v>46168</v>
      </c>
      <c r="D210" s="299" t="s">
        <v>835</v>
      </c>
      <c r="E210" s="522">
        <v>15.96</v>
      </c>
      <c r="F210" s="522"/>
      <c r="G210" s="333">
        <f t="shared" si="7"/>
        <v>803.97999999998513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46168</v>
      </c>
      <c r="D211" s="299" t="s">
        <v>296</v>
      </c>
      <c r="E211" s="522">
        <v>15.1</v>
      </c>
      <c r="F211" s="522"/>
      <c r="G211" s="333">
        <f t="shared" si="7"/>
        <v>819.93999999998516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4</v>
      </c>
      <c r="C212" s="298">
        <v>46168</v>
      </c>
      <c r="D212" s="299" t="s">
        <v>296</v>
      </c>
      <c r="E212" s="522">
        <v>44.67</v>
      </c>
      <c r="F212" s="522"/>
      <c r="G212" s="333">
        <f t="shared" si="7"/>
        <v>835.03999999998518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1</v>
      </c>
      <c r="C213" s="298">
        <v>46168</v>
      </c>
      <c r="D213" s="299" t="s">
        <v>300</v>
      </c>
      <c r="E213" s="522">
        <v>32.99</v>
      </c>
      <c r="F213" s="522"/>
      <c r="G213" s="333">
        <f t="shared" si="7"/>
        <v>879.70999999998514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46168</v>
      </c>
      <c r="D214" s="299" t="s">
        <v>386</v>
      </c>
      <c r="E214" s="522">
        <v>14.39</v>
      </c>
      <c r="F214" s="522"/>
      <c r="G214" s="333">
        <f t="shared" si="7"/>
        <v>912.69999999998515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12</v>
      </c>
      <c r="C215" s="298">
        <v>46167</v>
      </c>
      <c r="D215" s="299" t="s">
        <v>314</v>
      </c>
      <c r="E215" s="522">
        <v>204.48</v>
      </c>
      <c r="F215" s="522"/>
      <c r="G215" s="333">
        <f t="shared" si="7"/>
        <v>927.08999999998514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46167</v>
      </c>
      <c r="D216" s="299" t="s">
        <v>319</v>
      </c>
      <c r="E216" s="522">
        <v>29.79</v>
      </c>
      <c r="F216" s="522"/>
      <c r="G216" s="333">
        <f t="shared" si="7"/>
        <v>1131.5699999999852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3</v>
      </c>
      <c r="C217" s="298">
        <v>46167</v>
      </c>
      <c r="D217" s="299" t="s">
        <v>348</v>
      </c>
      <c r="E217" s="522">
        <v>50</v>
      </c>
      <c r="F217" s="522"/>
      <c r="G217" s="333">
        <f t="shared" si="7"/>
        <v>1161.3599999999851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1</v>
      </c>
      <c r="C218" s="298">
        <v>46166</v>
      </c>
      <c r="D218" s="299" t="s">
        <v>329</v>
      </c>
      <c r="E218" s="522">
        <v>122.54</v>
      </c>
      <c r="F218" s="522"/>
      <c r="G218" s="333">
        <f t="shared" si="7"/>
        <v>1211.3599999999851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1</v>
      </c>
      <c r="C219" s="298">
        <v>46166</v>
      </c>
      <c r="D219" s="299" t="s">
        <v>311</v>
      </c>
      <c r="E219" s="522">
        <v>157.97</v>
      </c>
      <c r="F219" s="522"/>
      <c r="G219" s="333">
        <f t="shared" si="7"/>
        <v>1333.8999999999851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6</v>
      </c>
      <c r="C220" s="298">
        <v>46166</v>
      </c>
      <c r="D220" s="299" t="s">
        <v>300</v>
      </c>
      <c r="E220" s="522">
        <v>44.05</v>
      </c>
      <c r="F220" s="522"/>
      <c r="G220" s="333">
        <f t="shared" si="7"/>
        <v>1491.8699999999851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8</v>
      </c>
      <c r="C221" s="298">
        <v>46166</v>
      </c>
      <c r="D221" s="299" t="s">
        <v>319</v>
      </c>
      <c r="E221" s="522">
        <v>70.44</v>
      </c>
      <c r="F221" s="522"/>
      <c r="G221" s="333">
        <f t="shared" si="7"/>
        <v>1535.9199999999851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1</v>
      </c>
      <c r="C222" s="298">
        <v>46166</v>
      </c>
      <c r="D222" s="299" t="s">
        <v>329</v>
      </c>
      <c r="E222" s="522">
        <v>55.96</v>
      </c>
      <c r="F222" s="522"/>
      <c r="G222" s="333">
        <f t="shared" si="7"/>
        <v>1606.3599999999851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6</v>
      </c>
      <c r="C223" s="298">
        <v>46166</v>
      </c>
      <c r="D223" s="299" t="s">
        <v>883</v>
      </c>
      <c r="E223" s="522">
        <v>597.83000000000004</v>
      </c>
      <c r="F223" s="522"/>
      <c r="G223" s="333">
        <f t="shared" si="7"/>
        <v>1662.3199999999852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287</v>
      </c>
      <c r="B224" s="330" t="s">
        <v>287</v>
      </c>
      <c r="C224" s="298">
        <v>46166</v>
      </c>
      <c r="D224" s="299" t="s">
        <v>845</v>
      </c>
      <c r="E224" s="522">
        <v>69.2</v>
      </c>
      <c r="F224" s="522">
        <v>69.2</v>
      </c>
      <c r="G224" s="333">
        <f t="shared" si="7"/>
        <v>2260.1499999999851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1</v>
      </c>
      <c r="C225" s="298">
        <v>46165</v>
      </c>
      <c r="D225" s="299" t="s">
        <v>880</v>
      </c>
      <c r="E225" s="522">
        <v>94.76</v>
      </c>
      <c r="F225" s="522"/>
      <c r="G225" s="333">
        <f t="shared" si="7"/>
        <v>2260.1499999999851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46165</v>
      </c>
      <c r="D226" s="299" t="s">
        <v>393</v>
      </c>
      <c r="E226" s="522">
        <v>34.869999999999997</v>
      </c>
      <c r="F226" s="522"/>
      <c r="G226" s="333">
        <f t="shared" si="7"/>
        <v>2354.9099999999853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46165</v>
      </c>
      <c r="D227" s="299" t="s">
        <v>481</v>
      </c>
      <c r="E227" s="522">
        <v>80.48</v>
      </c>
      <c r="F227" s="522"/>
      <c r="G227" s="333">
        <f t="shared" si="7"/>
        <v>2389.7799999999852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5</v>
      </c>
      <c r="C228" s="298">
        <v>46165</v>
      </c>
      <c r="D228" s="299" t="s">
        <v>879</v>
      </c>
      <c r="E228" s="522">
        <v>25</v>
      </c>
      <c r="F228" s="522"/>
      <c r="G228" s="333">
        <f t="shared" si="7"/>
        <v>2470.2599999999852</v>
      </c>
      <c r="H228" s="334" t="s">
        <v>298</v>
      </c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6</v>
      </c>
      <c r="C229" s="298">
        <v>46165</v>
      </c>
      <c r="D229" s="299" t="s">
        <v>877</v>
      </c>
      <c r="E229" s="522">
        <v>50</v>
      </c>
      <c r="F229" s="522"/>
      <c r="G229" s="333">
        <f t="shared" si="7"/>
        <v>2495.2599999999852</v>
      </c>
      <c r="H229" s="334" t="s">
        <v>298</v>
      </c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2</v>
      </c>
      <c r="C230" s="298">
        <v>46165</v>
      </c>
      <c r="D230" s="299" t="s">
        <v>878</v>
      </c>
      <c r="E230" s="522">
        <v>25</v>
      </c>
      <c r="F230" s="522"/>
      <c r="G230" s="333">
        <f t="shared" si="7"/>
        <v>2545.2599999999852</v>
      </c>
      <c r="H230" s="334" t="s">
        <v>298</v>
      </c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46164</v>
      </c>
      <c r="D231" s="299" t="s">
        <v>881</v>
      </c>
      <c r="E231" s="522">
        <v>45.46</v>
      </c>
      <c r="F231" s="522"/>
      <c r="G231" s="333">
        <f t="shared" si="7"/>
        <v>2570.2599999999852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46164</v>
      </c>
      <c r="D232" s="299" t="s">
        <v>873</v>
      </c>
      <c r="E232" s="522">
        <v>22</v>
      </c>
      <c r="F232" s="522"/>
      <c r="G232" s="333">
        <f t="shared" si="7"/>
        <v>2615.7199999999852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46164</v>
      </c>
      <c r="D233" s="299" t="s">
        <v>296</v>
      </c>
      <c r="E233" s="522">
        <v>14.57</v>
      </c>
      <c r="F233" s="522"/>
      <c r="G233" s="333">
        <f t="shared" si="7"/>
        <v>2637.7199999999852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3</v>
      </c>
      <c r="C234" s="298">
        <v>46163</v>
      </c>
      <c r="D234" s="299" t="s">
        <v>334</v>
      </c>
      <c r="E234" s="522">
        <v>9.01</v>
      </c>
      <c r="F234" s="522"/>
      <c r="G234" s="333">
        <f t="shared" si="7"/>
        <v>2652.2899999999854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8</v>
      </c>
      <c r="C235" s="298">
        <v>46163</v>
      </c>
      <c r="D235" s="299" t="s">
        <v>334</v>
      </c>
      <c r="E235" s="522">
        <v>6.8</v>
      </c>
      <c r="F235" s="522"/>
      <c r="G235" s="333">
        <f t="shared" si="7"/>
        <v>2661.2999999999856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46163</v>
      </c>
      <c r="D236" s="299" t="s">
        <v>358</v>
      </c>
      <c r="E236" s="522">
        <v>16.649999999999999</v>
      </c>
      <c r="F236" s="522"/>
      <c r="G236" s="333">
        <f t="shared" si="7"/>
        <v>2668.0999999999858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46163</v>
      </c>
      <c r="D237" s="299" t="s">
        <v>846</v>
      </c>
      <c r="E237" s="522">
        <v>24.89</v>
      </c>
      <c r="F237" s="522"/>
      <c r="G237" s="333">
        <f t="shared" si="7"/>
        <v>2684.7499999999859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5</v>
      </c>
      <c r="C238" s="298">
        <v>46163</v>
      </c>
      <c r="D238" s="299" t="s">
        <v>846</v>
      </c>
      <c r="E238" s="522">
        <v>11.2</v>
      </c>
      <c r="F238" s="522"/>
      <c r="G238" s="333">
        <f t="shared" si="7"/>
        <v>2709.6399999999858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46162</v>
      </c>
      <c r="D239" s="299" t="s">
        <v>296</v>
      </c>
      <c r="E239" s="522">
        <v>11.18</v>
      </c>
      <c r="F239" s="522"/>
      <c r="G239" s="333">
        <f t="shared" si="7"/>
        <v>2720.8399999999856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46162</v>
      </c>
      <c r="D240" s="299" t="s">
        <v>386</v>
      </c>
      <c r="E240" s="522">
        <v>14.38</v>
      </c>
      <c r="F240" s="522"/>
      <c r="G240" s="333">
        <f t="shared" si="7"/>
        <v>2732.0199999999854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22</v>
      </c>
      <c r="C241" s="298">
        <v>46162</v>
      </c>
      <c r="D241" s="299" t="s">
        <v>323</v>
      </c>
      <c r="E241" s="522">
        <v>20.22</v>
      </c>
      <c r="F241" s="522"/>
      <c r="G241" s="333">
        <f t="shared" si="7"/>
        <v>2746.3999999999855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5</v>
      </c>
      <c r="C242" s="298">
        <v>46162</v>
      </c>
      <c r="D242" s="299" t="s">
        <v>872</v>
      </c>
      <c r="E242" s="522">
        <v>30</v>
      </c>
      <c r="F242" s="522"/>
      <c r="G242" s="333">
        <f t="shared" ref="G242:G256" si="8">G243-E242+F242</f>
        <v>2766.6199999999853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46162</v>
      </c>
      <c r="D243" s="299" t="s">
        <v>874</v>
      </c>
      <c r="E243" s="522">
        <v>46.72</v>
      </c>
      <c r="F243" s="522"/>
      <c r="G243" s="333">
        <f t="shared" si="8"/>
        <v>2796.6199999999853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4</v>
      </c>
      <c r="C244" s="298">
        <v>46162</v>
      </c>
      <c r="D244" s="299" t="s">
        <v>310</v>
      </c>
      <c r="E244" s="522">
        <v>56.51</v>
      </c>
      <c r="F244" s="522"/>
      <c r="G244" s="333">
        <f t="shared" si="8"/>
        <v>2843.3399999999851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46161</v>
      </c>
      <c r="D245" s="299" t="s">
        <v>871</v>
      </c>
      <c r="E245" s="522">
        <v>63.99</v>
      </c>
      <c r="F245" s="522"/>
      <c r="G245" s="333">
        <f t="shared" si="8"/>
        <v>2899.8499999999854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4</v>
      </c>
      <c r="C246" s="298">
        <v>46161</v>
      </c>
      <c r="D246" s="299" t="s">
        <v>296</v>
      </c>
      <c r="E246" s="522">
        <v>43.46</v>
      </c>
      <c r="F246" s="522"/>
      <c r="G246" s="333">
        <f t="shared" si="8"/>
        <v>2963.8399999999851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3</v>
      </c>
      <c r="C247" s="298">
        <v>46161</v>
      </c>
      <c r="D247" s="299" t="s">
        <v>296</v>
      </c>
      <c r="E247" s="522">
        <v>8.7200000000000006</v>
      </c>
      <c r="F247" s="522"/>
      <c r="G247" s="333">
        <f t="shared" si="8"/>
        <v>3007.2999999999852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46161</v>
      </c>
      <c r="D248" s="299" t="s">
        <v>301</v>
      </c>
      <c r="E248" s="522">
        <v>30.9</v>
      </c>
      <c r="F248" s="522"/>
      <c r="G248" s="333">
        <f t="shared" si="8"/>
        <v>3016.019999999985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22</v>
      </c>
      <c r="C249" s="298">
        <v>46161</v>
      </c>
      <c r="D249" s="299" t="s">
        <v>328</v>
      </c>
      <c r="E249" s="522">
        <v>7.46</v>
      </c>
      <c r="F249" s="522"/>
      <c r="G249" s="333">
        <f t="shared" si="8"/>
        <v>3046.9199999999851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46161</v>
      </c>
      <c r="D250" s="299" t="s">
        <v>869</v>
      </c>
      <c r="E250" s="522">
        <v>31.05</v>
      </c>
      <c r="F250" s="522"/>
      <c r="G250" s="333">
        <f t="shared" si="8"/>
        <v>3054.3799999999851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46161</v>
      </c>
      <c r="D251" s="299" t="s">
        <v>870</v>
      </c>
      <c r="E251" s="522">
        <v>54.41</v>
      </c>
      <c r="F251" s="522"/>
      <c r="G251" s="333">
        <f t="shared" si="8"/>
        <v>3085.4299999999853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8</v>
      </c>
      <c r="C252" s="298">
        <v>46161</v>
      </c>
      <c r="D252" s="299" t="s">
        <v>875</v>
      </c>
      <c r="E252" s="522">
        <v>20.49</v>
      </c>
      <c r="F252" s="522"/>
      <c r="G252" s="333">
        <f t="shared" si="8"/>
        <v>3139.8399999999851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22</v>
      </c>
      <c r="C253" s="298">
        <v>46160</v>
      </c>
      <c r="D253" s="299" t="s">
        <v>401</v>
      </c>
      <c r="E253" s="522">
        <v>13.84</v>
      </c>
      <c r="F253" s="522"/>
      <c r="G253" s="333">
        <f t="shared" si="8"/>
        <v>3160.3299999999849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46160</v>
      </c>
      <c r="D254" s="299" t="s">
        <v>876</v>
      </c>
      <c r="E254" s="522">
        <v>138.44</v>
      </c>
      <c r="F254" s="522">
        <v>138.44</v>
      </c>
      <c r="G254" s="333">
        <f t="shared" si="8"/>
        <v>3174.1699999999851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46160</v>
      </c>
      <c r="D255" s="299" t="s">
        <v>353</v>
      </c>
      <c r="E255" s="522">
        <v>25.48</v>
      </c>
      <c r="F255" s="522"/>
      <c r="G255" s="333">
        <f t="shared" si="8"/>
        <v>3174.1699999999851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17</v>
      </c>
      <c r="C256" s="298">
        <v>46160</v>
      </c>
      <c r="D256" s="299" t="s">
        <v>188</v>
      </c>
      <c r="E256" s="522">
        <v>42.65</v>
      </c>
      <c r="F256" s="522"/>
      <c r="G256" s="333">
        <f t="shared" si="8"/>
        <v>3199.6499999999851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294</v>
      </c>
      <c r="B257" s="330">
        <v>15</v>
      </c>
      <c r="C257" s="298">
        <v>46160</v>
      </c>
      <c r="D257" s="299" t="s">
        <v>185</v>
      </c>
      <c r="E257" s="522">
        <v>101.37</v>
      </c>
      <c r="F257" s="522"/>
      <c r="G257" s="333">
        <f t="shared" ref="G257:G337" si="9">G258-E257+F257</f>
        <v>3242.2999999999852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335</v>
      </c>
      <c r="B258" s="330" t="s">
        <v>335</v>
      </c>
      <c r="C258" s="298">
        <v>46160</v>
      </c>
      <c r="D258" s="299" t="s">
        <v>336</v>
      </c>
      <c r="E258" s="522">
        <v>93.13</v>
      </c>
      <c r="F258" s="522"/>
      <c r="G258" s="333">
        <f t="shared" si="9"/>
        <v>3343.6699999999851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11</v>
      </c>
      <c r="C259" s="298">
        <v>46160</v>
      </c>
      <c r="D259" s="299" t="s">
        <v>178</v>
      </c>
      <c r="E259" s="522">
        <v>267.68</v>
      </c>
      <c r="F259" s="522"/>
      <c r="G259" s="333">
        <f t="shared" si="9"/>
        <v>3436.7999999999852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23</v>
      </c>
      <c r="C260" s="298">
        <v>46160</v>
      </c>
      <c r="D260" s="299" t="s">
        <v>63</v>
      </c>
      <c r="E260" s="522">
        <v>529.46</v>
      </c>
      <c r="F260" s="522"/>
      <c r="G260" s="333">
        <f t="shared" si="9"/>
        <v>3704.479999999985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1</v>
      </c>
      <c r="C261" s="298">
        <v>46159</v>
      </c>
      <c r="D261" s="299" t="s">
        <v>311</v>
      </c>
      <c r="E261" s="522">
        <v>148.25</v>
      </c>
      <c r="F261" s="522"/>
      <c r="G261" s="333">
        <f t="shared" si="9"/>
        <v>4233.939999999985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46159</v>
      </c>
      <c r="D262" s="299" t="s">
        <v>306</v>
      </c>
      <c r="E262" s="522">
        <v>90.2</v>
      </c>
      <c r="F262" s="522"/>
      <c r="G262" s="333">
        <f t="shared" si="9"/>
        <v>4382.189999999985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21</v>
      </c>
      <c r="C263" s="298">
        <v>46159</v>
      </c>
      <c r="D263" s="299" t="s">
        <v>194</v>
      </c>
      <c r="E263" s="522">
        <v>81</v>
      </c>
      <c r="F263" s="522"/>
      <c r="G263" s="333">
        <f t="shared" si="9"/>
        <v>4472.3899999999849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46159</v>
      </c>
      <c r="D264" s="299" t="s">
        <v>300</v>
      </c>
      <c r="E264" s="522">
        <v>38.33</v>
      </c>
      <c r="F264" s="522"/>
      <c r="G264" s="333">
        <f t="shared" si="9"/>
        <v>4553.3899999999849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42</v>
      </c>
      <c r="C265" s="298">
        <v>46159</v>
      </c>
      <c r="D265" s="299" t="s">
        <v>333</v>
      </c>
      <c r="E265" s="522">
        <v>29.8</v>
      </c>
      <c r="F265" s="522"/>
      <c r="G265" s="333">
        <f t="shared" si="9"/>
        <v>4591.7199999999848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43</v>
      </c>
      <c r="C266" s="298">
        <v>46159</v>
      </c>
      <c r="D266" s="299" t="s">
        <v>333</v>
      </c>
      <c r="E266" s="522">
        <v>22.35</v>
      </c>
      <c r="F266" s="522"/>
      <c r="G266" s="333">
        <f t="shared" si="9"/>
        <v>4621.519999999985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46159</v>
      </c>
      <c r="D267" s="299" t="s">
        <v>319</v>
      </c>
      <c r="E267" s="522">
        <v>50.75</v>
      </c>
      <c r="F267" s="522"/>
      <c r="G267" s="333">
        <f t="shared" si="9"/>
        <v>4643.8699999999853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5</v>
      </c>
      <c r="C268" s="298">
        <v>46158</v>
      </c>
      <c r="D268" s="299" t="s">
        <v>340</v>
      </c>
      <c r="E268" s="522">
        <v>21.3</v>
      </c>
      <c r="F268" s="522"/>
      <c r="G268" s="333">
        <f t="shared" si="9"/>
        <v>4694.6199999999853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46158</v>
      </c>
      <c r="D269" s="299" t="s">
        <v>319</v>
      </c>
      <c r="E269" s="522">
        <v>41.46</v>
      </c>
      <c r="F269" s="522"/>
      <c r="G269" s="333">
        <f t="shared" si="9"/>
        <v>4715.9199999999855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287</v>
      </c>
      <c r="B270" s="330" t="s">
        <v>287</v>
      </c>
      <c r="C270" s="298">
        <v>46158</v>
      </c>
      <c r="D270" s="299" t="s">
        <v>849</v>
      </c>
      <c r="E270" s="522">
        <v>95.85</v>
      </c>
      <c r="F270" s="522">
        <v>95.85</v>
      </c>
      <c r="G270" s="333">
        <f t="shared" si="9"/>
        <v>4757.3799999999856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287</v>
      </c>
      <c r="B271" s="330" t="s">
        <v>287</v>
      </c>
      <c r="C271" s="298">
        <v>46158</v>
      </c>
      <c r="D271" s="299" t="s">
        <v>847</v>
      </c>
      <c r="E271" s="522">
        <v>87.13</v>
      </c>
      <c r="F271" s="522">
        <v>87.13</v>
      </c>
      <c r="G271" s="333">
        <f t="shared" si="9"/>
        <v>4757.3799999999856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4</v>
      </c>
      <c r="C272" s="298">
        <v>46158</v>
      </c>
      <c r="D272" s="299" t="s">
        <v>310</v>
      </c>
      <c r="E272" s="522">
        <v>48.15</v>
      </c>
      <c r="F272" s="522"/>
      <c r="G272" s="333">
        <f t="shared" si="9"/>
        <v>4757.3799999999856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8</v>
      </c>
      <c r="C273" s="298">
        <v>46158</v>
      </c>
      <c r="D273" s="299" t="s">
        <v>308</v>
      </c>
      <c r="E273" s="522">
        <v>75.069999999999993</v>
      </c>
      <c r="F273" s="522"/>
      <c r="G273" s="333">
        <f t="shared" si="9"/>
        <v>4805.5299999999852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2</v>
      </c>
      <c r="C274" s="298">
        <v>46158</v>
      </c>
      <c r="D274" s="299" t="s">
        <v>308</v>
      </c>
      <c r="E274" s="522">
        <v>75</v>
      </c>
      <c r="F274" s="522"/>
      <c r="G274" s="333">
        <f t="shared" si="9"/>
        <v>4880.5999999999849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3</v>
      </c>
      <c r="C275" s="298">
        <v>46158</v>
      </c>
      <c r="D275" s="299" t="s">
        <v>348</v>
      </c>
      <c r="E275" s="522">
        <v>8.3800000000000008</v>
      </c>
      <c r="F275" s="522"/>
      <c r="G275" s="333">
        <f t="shared" si="9"/>
        <v>4955.5999999999849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8</v>
      </c>
      <c r="C276" s="298">
        <v>46157</v>
      </c>
      <c r="D276" s="299" t="s">
        <v>319</v>
      </c>
      <c r="E276" s="522">
        <v>63.55</v>
      </c>
      <c r="F276" s="522"/>
      <c r="G276" s="333">
        <f t="shared" si="9"/>
        <v>4963.979999999985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4</v>
      </c>
      <c r="C277" s="298">
        <v>46157</v>
      </c>
      <c r="D277" s="299" t="s">
        <v>296</v>
      </c>
      <c r="E277" s="522">
        <v>45.1</v>
      </c>
      <c r="F277" s="522"/>
      <c r="G277" s="333">
        <f t="shared" si="9"/>
        <v>5027.5299999999852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46157</v>
      </c>
      <c r="D278" s="299" t="s">
        <v>296</v>
      </c>
      <c r="E278" s="522">
        <v>24.54</v>
      </c>
      <c r="F278" s="522"/>
      <c r="G278" s="333">
        <f t="shared" si="9"/>
        <v>5072.6299999999856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46157</v>
      </c>
      <c r="D279" s="299" t="s">
        <v>334</v>
      </c>
      <c r="E279" s="522">
        <v>14.28</v>
      </c>
      <c r="F279" s="522"/>
      <c r="G279" s="333">
        <f t="shared" si="9"/>
        <v>5097.1699999999855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46157</v>
      </c>
      <c r="D280" s="299" t="s">
        <v>506</v>
      </c>
      <c r="E280" s="522">
        <v>146.15</v>
      </c>
      <c r="F280" s="522">
        <v>146.15</v>
      </c>
      <c r="G280" s="333">
        <f t="shared" si="9"/>
        <v>5111.4499999999853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46157</v>
      </c>
      <c r="D281" s="299" t="s">
        <v>868</v>
      </c>
      <c r="E281" s="522">
        <v>202.87</v>
      </c>
      <c r="F281" s="522"/>
      <c r="G281" s="333">
        <f>G282-E281+F281</f>
        <v>5111.4499999999853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46157</v>
      </c>
      <c r="D282" s="299" t="s">
        <v>300</v>
      </c>
      <c r="E282" s="522">
        <v>14.9</v>
      </c>
      <c r="F282" s="522"/>
      <c r="G282" s="333">
        <f t="shared" si="9"/>
        <v>5314.3199999999852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291</v>
      </c>
      <c r="B283" s="330">
        <v>38</v>
      </c>
      <c r="C283" s="298">
        <v>46157</v>
      </c>
      <c r="D283" s="299" t="s">
        <v>293</v>
      </c>
      <c r="E283" s="522"/>
      <c r="F283" s="522">
        <v>4597.82</v>
      </c>
      <c r="G283" s="333">
        <f t="shared" si="9"/>
        <v>5329.2199999999848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8</v>
      </c>
      <c r="C284" s="298">
        <v>46156</v>
      </c>
      <c r="D284" s="299" t="s">
        <v>867</v>
      </c>
      <c r="E284" s="522">
        <v>34.96</v>
      </c>
      <c r="F284" s="522"/>
      <c r="G284" s="333">
        <f t="shared" si="9"/>
        <v>731.39999999998463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46156</v>
      </c>
      <c r="D285" s="299" t="s">
        <v>408</v>
      </c>
      <c r="E285" s="522">
        <v>23.9</v>
      </c>
      <c r="F285" s="522"/>
      <c r="G285" s="333">
        <f t="shared" si="9"/>
        <v>766.35999999998467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24</v>
      </c>
      <c r="C286" s="298">
        <v>46156</v>
      </c>
      <c r="D286" s="299" t="s">
        <v>860</v>
      </c>
      <c r="E286" s="522">
        <v>109.92</v>
      </c>
      <c r="F286" s="522"/>
      <c r="G286" s="333">
        <f t="shared" si="9"/>
        <v>790.25999999998464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46156</v>
      </c>
      <c r="D287" s="299" t="s">
        <v>334</v>
      </c>
      <c r="E287" s="522">
        <v>24.34</v>
      </c>
      <c r="F287" s="522"/>
      <c r="G287" s="333">
        <f t="shared" si="9"/>
        <v>900.1799999999846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46156</v>
      </c>
      <c r="D288" s="299" t="s">
        <v>846</v>
      </c>
      <c r="E288" s="522">
        <v>24.89</v>
      </c>
      <c r="F288" s="522"/>
      <c r="G288" s="333">
        <f t="shared" si="9"/>
        <v>924.51999999998463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5</v>
      </c>
      <c r="C289" s="298">
        <v>46156</v>
      </c>
      <c r="D289" s="299" t="s">
        <v>846</v>
      </c>
      <c r="E289" s="522">
        <v>11.2</v>
      </c>
      <c r="F289" s="522"/>
      <c r="G289" s="333">
        <f t="shared" si="9"/>
        <v>949.40999999998462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46156</v>
      </c>
      <c r="D290" s="299" t="s">
        <v>324</v>
      </c>
      <c r="E290" s="522">
        <v>22.04</v>
      </c>
      <c r="F290" s="522"/>
      <c r="G290" s="333">
        <f t="shared" si="9"/>
        <v>960.60999999998467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291</v>
      </c>
      <c r="B291" s="330">
        <v>39</v>
      </c>
      <c r="C291" s="298">
        <v>46156</v>
      </c>
      <c r="D291" s="299" t="s">
        <v>292</v>
      </c>
      <c r="E291" s="522"/>
      <c r="F291" s="522">
        <v>2763.78</v>
      </c>
      <c r="G291" s="333">
        <f t="shared" si="9"/>
        <v>982.64999999998463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291</v>
      </c>
      <c r="B292" s="330">
        <v>41</v>
      </c>
      <c r="C292" s="298">
        <v>46156</v>
      </c>
      <c r="D292" s="299" t="s">
        <v>299</v>
      </c>
      <c r="E292" s="522"/>
      <c r="F292" s="522">
        <v>250</v>
      </c>
      <c r="G292" s="333">
        <f t="shared" si="9"/>
        <v>-1781.1300000000156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335</v>
      </c>
      <c r="B293" s="330" t="s">
        <v>335</v>
      </c>
      <c r="C293" s="298">
        <v>46156</v>
      </c>
      <c r="D293" s="299" t="s">
        <v>460</v>
      </c>
      <c r="E293" s="522"/>
      <c r="F293" s="522">
        <v>100</v>
      </c>
      <c r="G293" s="333">
        <f t="shared" si="9"/>
        <v>-2031.1300000000156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6</v>
      </c>
      <c r="C294" s="298">
        <v>46156</v>
      </c>
      <c r="D294" s="299" t="s">
        <v>300</v>
      </c>
      <c r="E294" s="522">
        <v>13.3</v>
      </c>
      <c r="F294" s="522"/>
      <c r="G294" s="333">
        <f t="shared" si="9"/>
        <v>-2131.1300000000156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46155</v>
      </c>
      <c r="D295" s="299" t="s">
        <v>296</v>
      </c>
      <c r="E295" s="522">
        <v>14.67</v>
      </c>
      <c r="F295" s="522"/>
      <c r="G295" s="333">
        <f t="shared" si="9"/>
        <v>-2117.8300000000154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46155</v>
      </c>
      <c r="D296" s="299" t="s">
        <v>319</v>
      </c>
      <c r="E296" s="522">
        <v>22.96</v>
      </c>
      <c r="F296" s="522"/>
      <c r="G296" s="333">
        <f t="shared" si="9"/>
        <v>-2103.1600000000153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46155</v>
      </c>
      <c r="D297" s="299" t="s">
        <v>855</v>
      </c>
      <c r="E297" s="522">
        <v>100</v>
      </c>
      <c r="F297" s="522">
        <v>100</v>
      </c>
      <c r="G297" s="333">
        <f t="shared" si="9"/>
        <v>-2080.2000000000153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46154</v>
      </c>
      <c r="D298" s="299" t="s">
        <v>455</v>
      </c>
      <c r="E298" s="522">
        <v>43.14</v>
      </c>
      <c r="F298" s="522"/>
      <c r="G298" s="333">
        <f t="shared" si="9"/>
        <v>-2080.2000000000153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3</v>
      </c>
      <c r="C299" s="298">
        <v>46154</v>
      </c>
      <c r="D299" s="299" t="s">
        <v>455</v>
      </c>
      <c r="E299" s="522">
        <v>7.29</v>
      </c>
      <c r="F299" s="522"/>
      <c r="G299" s="333">
        <f t="shared" si="9"/>
        <v>-2037.0600000000154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294</v>
      </c>
      <c r="B300" s="330">
        <v>19</v>
      </c>
      <c r="C300" s="298">
        <v>46154</v>
      </c>
      <c r="D300" s="299" t="s">
        <v>191</v>
      </c>
      <c r="E300" s="522">
        <v>200</v>
      </c>
      <c r="F300" s="522"/>
      <c r="G300" s="333">
        <f t="shared" si="9"/>
        <v>-2029.7700000000154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46154</v>
      </c>
      <c r="D301" s="299" t="s">
        <v>446</v>
      </c>
      <c r="E301" s="522">
        <v>-0.06</v>
      </c>
      <c r="F301" s="522"/>
      <c r="G301" s="333">
        <f t="shared" si="9"/>
        <v>-1829.7700000000154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46154</v>
      </c>
      <c r="D302" s="299" t="s">
        <v>301</v>
      </c>
      <c r="E302" s="522">
        <v>21.55</v>
      </c>
      <c r="F302" s="522"/>
      <c r="G302" s="333">
        <f t="shared" si="9"/>
        <v>-1829.8300000000154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3</v>
      </c>
      <c r="C303" s="298">
        <v>46153</v>
      </c>
      <c r="D303" s="299" t="s">
        <v>296</v>
      </c>
      <c r="E303" s="522">
        <v>4.79</v>
      </c>
      <c r="F303" s="522"/>
      <c r="G303" s="333">
        <f t="shared" si="9"/>
        <v>-1808.2800000000154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46153</v>
      </c>
      <c r="D304" s="299" t="s">
        <v>296</v>
      </c>
      <c r="E304" s="522">
        <v>66.59</v>
      </c>
      <c r="F304" s="522"/>
      <c r="G304" s="333">
        <f t="shared" si="9"/>
        <v>-1803.4900000000155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287</v>
      </c>
      <c r="B305" s="330" t="s">
        <v>287</v>
      </c>
      <c r="C305" s="298">
        <v>46153</v>
      </c>
      <c r="D305" s="299" t="s">
        <v>843</v>
      </c>
      <c r="E305" s="522">
        <v>-51.06</v>
      </c>
      <c r="F305" s="522">
        <v>-51.06</v>
      </c>
      <c r="G305" s="333">
        <f t="shared" si="9"/>
        <v>-1736.9000000000156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22</v>
      </c>
      <c r="C306" s="298">
        <v>46153</v>
      </c>
      <c r="D306" s="299" t="s">
        <v>352</v>
      </c>
      <c r="E306" s="522">
        <v>21.29</v>
      </c>
      <c r="F306" s="522"/>
      <c r="G306" s="333">
        <f t="shared" si="9"/>
        <v>-1736.9000000000156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46152</v>
      </c>
      <c r="D307" s="299" t="s">
        <v>319</v>
      </c>
      <c r="E307" s="522">
        <v>59.25</v>
      </c>
      <c r="F307" s="522"/>
      <c r="G307" s="333">
        <f t="shared" si="9"/>
        <v>-1715.6100000000156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1</v>
      </c>
      <c r="C308" s="298">
        <v>46152</v>
      </c>
      <c r="D308" s="299" t="s">
        <v>304</v>
      </c>
      <c r="E308" s="522">
        <v>145.94999999999999</v>
      </c>
      <c r="F308" s="522"/>
      <c r="G308" s="333">
        <f t="shared" si="9"/>
        <v>-1656.3600000000156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1</v>
      </c>
      <c r="C309" s="298">
        <v>46152</v>
      </c>
      <c r="D309" s="299" t="s">
        <v>311</v>
      </c>
      <c r="E309" s="522">
        <v>131.9</v>
      </c>
      <c r="F309" s="522"/>
      <c r="G309" s="333">
        <f t="shared" si="9"/>
        <v>-1510.4100000000155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46152</v>
      </c>
      <c r="D310" s="299" t="s">
        <v>850</v>
      </c>
      <c r="E310" s="522">
        <v>96.46</v>
      </c>
      <c r="F310" s="522"/>
      <c r="G310" s="333">
        <f t="shared" si="9"/>
        <v>-1378.5100000000155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7</v>
      </c>
      <c r="C311" s="298">
        <v>46152</v>
      </c>
      <c r="D311" s="299" t="s">
        <v>851</v>
      </c>
      <c r="E311" s="522">
        <v>162</v>
      </c>
      <c r="F311" s="522"/>
      <c r="G311" s="333">
        <f t="shared" si="9"/>
        <v>-1282.0500000000154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3</v>
      </c>
      <c r="C312" s="298">
        <v>46152</v>
      </c>
      <c r="D312" s="299" t="s">
        <v>348</v>
      </c>
      <c r="E312" s="522">
        <v>25</v>
      </c>
      <c r="F312" s="522"/>
      <c r="G312" s="333">
        <f t="shared" si="9"/>
        <v>-1120.0500000000154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46151</v>
      </c>
      <c r="D313" s="299" t="s">
        <v>852</v>
      </c>
      <c r="E313" s="522">
        <v>35.83</v>
      </c>
      <c r="F313" s="522"/>
      <c r="G313" s="333">
        <f t="shared" si="9"/>
        <v>-1095.0500000000154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4</v>
      </c>
      <c r="C314" s="298">
        <v>46151</v>
      </c>
      <c r="D314" s="299" t="s">
        <v>310</v>
      </c>
      <c r="E314" s="522">
        <v>50.58</v>
      </c>
      <c r="F314" s="522"/>
      <c r="G314" s="333">
        <f t="shared" si="9"/>
        <v>-1059.2200000000155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46151</v>
      </c>
      <c r="D315" s="299" t="s">
        <v>853</v>
      </c>
      <c r="E315" s="522">
        <v>20.65</v>
      </c>
      <c r="F315" s="522"/>
      <c r="G315" s="333">
        <f t="shared" si="9"/>
        <v>-1008.6400000000156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46151</v>
      </c>
      <c r="D316" s="299" t="s">
        <v>319</v>
      </c>
      <c r="E316" s="522">
        <v>38.770000000000003</v>
      </c>
      <c r="F316" s="522"/>
      <c r="G316" s="333">
        <f t="shared" si="9"/>
        <v>-987.99000000001558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46151</v>
      </c>
      <c r="D317" s="299" t="s">
        <v>843</v>
      </c>
      <c r="E317" s="522">
        <v>383.63</v>
      </c>
      <c r="F317" s="522">
        <v>383.63</v>
      </c>
      <c r="G317" s="333">
        <f t="shared" si="9"/>
        <v>-949.2200000000156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5</v>
      </c>
      <c r="C318" s="298">
        <v>46151</v>
      </c>
      <c r="D318" s="299" t="s">
        <v>854</v>
      </c>
      <c r="E318" s="522">
        <v>10.68</v>
      </c>
      <c r="F318" s="522"/>
      <c r="G318" s="333">
        <f t="shared" si="9"/>
        <v>-949.2200000000156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3</v>
      </c>
      <c r="C319" s="298">
        <v>46151</v>
      </c>
      <c r="D319" s="299" t="s">
        <v>348</v>
      </c>
      <c r="E319" s="522">
        <v>9.35</v>
      </c>
      <c r="F319" s="522"/>
      <c r="G319" s="333">
        <f t="shared" si="9"/>
        <v>-938.54000000001565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287</v>
      </c>
      <c r="B320" s="330" t="s">
        <v>287</v>
      </c>
      <c r="C320" s="298">
        <v>46151</v>
      </c>
      <c r="D320" s="299" t="s">
        <v>331</v>
      </c>
      <c r="E320" s="522">
        <v>-150.9</v>
      </c>
      <c r="F320" s="522">
        <v>-150.9</v>
      </c>
      <c r="G320" s="333">
        <f t="shared" si="9"/>
        <v>-929.19000000001563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287</v>
      </c>
      <c r="B321" s="330" t="s">
        <v>287</v>
      </c>
      <c r="C321" s="298">
        <v>46151</v>
      </c>
      <c r="D321" s="299" t="s">
        <v>847</v>
      </c>
      <c r="E321" s="522">
        <v>557.9</v>
      </c>
      <c r="F321" s="522">
        <v>557.9</v>
      </c>
      <c r="G321" s="333">
        <f t="shared" si="9"/>
        <v>-929.19000000001563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18</v>
      </c>
      <c r="C322" s="298">
        <v>46150</v>
      </c>
      <c r="D322" s="299" t="s">
        <v>361</v>
      </c>
      <c r="E322" s="522">
        <v>400</v>
      </c>
      <c r="F322" s="522"/>
      <c r="G322" s="333">
        <f t="shared" si="9"/>
        <v>-929.19000000001574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287</v>
      </c>
      <c r="B323" s="330" t="s">
        <v>287</v>
      </c>
      <c r="C323" s="298">
        <v>46150</v>
      </c>
      <c r="D323" s="299" t="s">
        <v>842</v>
      </c>
      <c r="E323" s="522">
        <v>200</v>
      </c>
      <c r="F323" s="522">
        <v>200</v>
      </c>
      <c r="G323" s="333">
        <f t="shared" si="9"/>
        <v>-529.19000000001574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46150</v>
      </c>
      <c r="D324" s="299" t="s">
        <v>473</v>
      </c>
      <c r="E324" s="522">
        <v>52.78</v>
      </c>
      <c r="F324" s="522"/>
      <c r="G324" s="333">
        <f t="shared" si="9"/>
        <v>-529.19000000001574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46150</v>
      </c>
      <c r="D325" s="299" t="s">
        <v>848</v>
      </c>
      <c r="E325" s="522">
        <v>137.07</v>
      </c>
      <c r="F325" s="522">
        <v>137.07</v>
      </c>
      <c r="G325" s="333">
        <f t="shared" si="9"/>
        <v>-476.41000000001571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2</v>
      </c>
      <c r="C326" s="298">
        <v>46150</v>
      </c>
      <c r="D326" s="299" t="s">
        <v>358</v>
      </c>
      <c r="E326" s="522">
        <v>17.440000000000001</v>
      </c>
      <c r="F326" s="522"/>
      <c r="G326" s="333">
        <f t="shared" si="9"/>
        <v>-476.41000000001566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287</v>
      </c>
      <c r="B327" s="330" t="s">
        <v>287</v>
      </c>
      <c r="C327" s="298">
        <v>46150</v>
      </c>
      <c r="D327" s="299" t="s">
        <v>849</v>
      </c>
      <c r="E327" s="522">
        <v>359.81</v>
      </c>
      <c r="F327" s="522">
        <v>359.81</v>
      </c>
      <c r="G327" s="333">
        <f t="shared" si="9"/>
        <v>-458.97000000001566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8</v>
      </c>
      <c r="C328" s="298">
        <v>46149</v>
      </c>
      <c r="D328" s="299" t="s">
        <v>846</v>
      </c>
      <c r="E328" s="522">
        <v>23.7</v>
      </c>
      <c r="F328" s="522"/>
      <c r="G328" s="333">
        <f t="shared" si="9"/>
        <v>-458.97000000001566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46149</v>
      </c>
      <c r="D329" s="299" t="s">
        <v>371</v>
      </c>
      <c r="E329" s="522">
        <v>13.43</v>
      </c>
      <c r="F329" s="522"/>
      <c r="G329" s="333">
        <f t="shared" si="9"/>
        <v>-435.27000000001567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13</v>
      </c>
      <c r="C330" s="298">
        <v>46149</v>
      </c>
      <c r="D330" s="299" t="s">
        <v>182</v>
      </c>
      <c r="E330" s="522">
        <v>122.18</v>
      </c>
      <c r="F330" s="522"/>
      <c r="G330" s="333">
        <f t="shared" si="9"/>
        <v>-421.84000000001566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335</v>
      </c>
      <c r="B331" s="330" t="s">
        <v>335</v>
      </c>
      <c r="C331" s="298">
        <v>46149</v>
      </c>
      <c r="D331" s="299" t="s">
        <v>447</v>
      </c>
      <c r="E331" s="522">
        <v>43.62</v>
      </c>
      <c r="F331" s="522"/>
      <c r="G331" s="333">
        <f t="shared" si="9"/>
        <v>-299.66000000001566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9</v>
      </c>
      <c r="C332" s="298">
        <v>46149</v>
      </c>
      <c r="D332" s="299" t="s">
        <v>58</v>
      </c>
      <c r="E332" s="522">
        <v>1231.68</v>
      </c>
      <c r="F332" s="522"/>
      <c r="G332" s="333">
        <f t="shared" si="9"/>
        <v>-256.04000000001565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3</v>
      </c>
      <c r="C333" s="298">
        <v>46149</v>
      </c>
      <c r="D333" s="299" t="s">
        <v>309</v>
      </c>
      <c r="E333" s="522">
        <v>4.49</v>
      </c>
      <c r="F333" s="522"/>
      <c r="G333" s="333">
        <f t="shared" si="9"/>
        <v>975.63999999998441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5</v>
      </c>
      <c r="C334" s="298">
        <v>46149</v>
      </c>
      <c r="D334" s="299" t="s">
        <v>846</v>
      </c>
      <c r="E334" s="522">
        <v>19.2</v>
      </c>
      <c r="F334" s="522"/>
      <c r="G334" s="333">
        <f t="shared" si="9"/>
        <v>980.12999999998442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8</v>
      </c>
      <c r="C335" s="298">
        <v>46149</v>
      </c>
      <c r="D335" s="299" t="s">
        <v>846</v>
      </c>
      <c r="E335" s="522">
        <v>35</v>
      </c>
      <c r="F335" s="522"/>
      <c r="G335" s="333">
        <f t="shared" si="9"/>
        <v>999.32999999998447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8</v>
      </c>
      <c r="C336" s="298">
        <v>46149</v>
      </c>
      <c r="D336" s="299" t="s">
        <v>319</v>
      </c>
      <c r="E336" s="522">
        <v>15.93</v>
      </c>
      <c r="F336" s="522"/>
      <c r="G336" s="333">
        <f t="shared" si="9"/>
        <v>1034.3299999999845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46149</v>
      </c>
      <c r="D337" s="299" t="s">
        <v>296</v>
      </c>
      <c r="E337" s="522">
        <v>11.18</v>
      </c>
      <c r="F337" s="522"/>
      <c r="G337" s="333">
        <f t="shared" si="9"/>
        <v>1050.2599999999845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46149</v>
      </c>
      <c r="D338" s="299" t="s">
        <v>301</v>
      </c>
      <c r="E338" s="522">
        <v>16.05</v>
      </c>
      <c r="F338" s="522"/>
      <c r="G338" s="333">
        <f t="shared" ref="G338:G377" si="10">G339-E338+F338</f>
        <v>1061.4399999999846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5</v>
      </c>
      <c r="C339" s="298">
        <v>46148</v>
      </c>
      <c r="D339" s="299" t="s">
        <v>340</v>
      </c>
      <c r="E339" s="522">
        <v>47.93</v>
      </c>
      <c r="F339" s="522"/>
      <c r="G339" s="333">
        <f t="shared" si="10"/>
        <v>1077.4899999999845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294</v>
      </c>
      <c r="B340" s="330">
        <v>14</v>
      </c>
      <c r="C340" s="298">
        <v>46148</v>
      </c>
      <c r="D340" s="299" t="s">
        <v>366</v>
      </c>
      <c r="E340" s="522">
        <v>66.67</v>
      </c>
      <c r="F340" s="522"/>
      <c r="G340" s="333">
        <f t="shared" si="10"/>
        <v>1125.4199999999846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46148</v>
      </c>
      <c r="D341" s="299" t="s">
        <v>319</v>
      </c>
      <c r="E341" s="522">
        <v>19.14</v>
      </c>
      <c r="F341" s="522"/>
      <c r="G341" s="333">
        <f t="shared" si="10"/>
        <v>1192.0899999999847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4</v>
      </c>
      <c r="C342" s="298">
        <v>46148</v>
      </c>
      <c r="D342" s="299" t="s">
        <v>310</v>
      </c>
      <c r="E342" s="522">
        <v>103.69</v>
      </c>
      <c r="F342" s="522"/>
      <c r="G342" s="333">
        <f t="shared" si="10"/>
        <v>1211.2299999999848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287</v>
      </c>
      <c r="B343" s="330" t="s">
        <v>287</v>
      </c>
      <c r="C343" s="298">
        <v>46148</v>
      </c>
      <c r="D343" s="299" t="s">
        <v>843</v>
      </c>
      <c r="E343" s="522">
        <v>513.29999999999995</v>
      </c>
      <c r="F343" s="522">
        <v>513.29999999999995</v>
      </c>
      <c r="G343" s="333">
        <f t="shared" si="10"/>
        <v>1314.9199999999848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6</v>
      </c>
      <c r="C344" s="298">
        <v>46148</v>
      </c>
      <c r="D344" s="299" t="s">
        <v>300</v>
      </c>
      <c r="E344" s="522">
        <v>41.52</v>
      </c>
      <c r="F344" s="522"/>
      <c r="G344" s="333">
        <f t="shared" si="10"/>
        <v>1314.9199999999848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287</v>
      </c>
      <c r="B345" s="330" t="s">
        <v>287</v>
      </c>
      <c r="C345" s="298">
        <v>46148</v>
      </c>
      <c r="D345" s="299" t="s">
        <v>844</v>
      </c>
      <c r="E345" s="522">
        <v>500.5</v>
      </c>
      <c r="F345" s="522">
        <v>500.5</v>
      </c>
      <c r="G345" s="333">
        <f t="shared" si="10"/>
        <v>1356.4399999999848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287</v>
      </c>
      <c r="B346" s="330" t="s">
        <v>287</v>
      </c>
      <c r="C346" s="298">
        <v>46148</v>
      </c>
      <c r="D346" s="299" t="s">
        <v>845</v>
      </c>
      <c r="E346" s="522">
        <v>457.94</v>
      </c>
      <c r="F346" s="522">
        <v>457.94</v>
      </c>
      <c r="G346" s="333">
        <f t="shared" si="10"/>
        <v>1356.4399999999848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1</v>
      </c>
      <c r="C347" s="298">
        <v>46148</v>
      </c>
      <c r="D347" s="299" t="s">
        <v>306</v>
      </c>
      <c r="E347" s="522">
        <v>23.48</v>
      </c>
      <c r="F347" s="522"/>
      <c r="G347" s="333">
        <f t="shared" si="10"/>
        <v>1356.4399999999848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46147</v>
      </c>
      <c r="D348" s="299" t="s">
        <v>384</v>
      </c>
      <c r="E348" s="522">
        <v>59.03</v>
      </c>
      <c r="F348" s="522"/>
      <c r="G348" s="333">
        <f t="shared" si="10"/>
        <v>1379.9199999999848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46147</v>
      </c>
      <c r="D349" s="299" t="s">
        <v>334</v>
      </c>
      <c r="E349" s="522">
        <v>11.06</v>
      </c>
      <c r="F349" s="522"/>
      <c r="G349" s="333">
        <f t="shared" si="10"/>
        <v>1438.9499999999848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46147</v>
      </c>
      <c r="D350" s="299" t="s">
        <v>296</v>
      </c>
      <c r="E350" s="522">
        <v>8.7200000000000006</v>
      </c>
      <c r="F350" s="522"/>
      <c r="G350" s="333">
        <f t="shared" si="10"/>
        <v>1450.0099999999848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4</v>
      </c>
      <c r="C351" s="298">
        <v>46147</v>
      </c>
      <c r="D351" s="299" t="s">
        <v>296</v>
      </c>
      <c r="E351" s="522">
        <v>42.88</v>
      </c>
      <c r="F351" s="522"/>
      <c r="G351" s="333">
        <f t="shared" si="10"/>
        <v>1458.7299999999848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46147</v>
      </c>
      <c r="D352" s="299" t="s">
        <v>300</v>
      </c>
      <c r="E352" s="522">
        <v>17.03</v>
      </c>
      <c r="F352" s="522"/>
      <c r="G352" s="333">
        <f t="shared" si="10"/>
        <v>1501.6099999999849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22</v>
      </c>
      <c r="C353" s="298">
        <v>46146</v>
      </c>
      <c r="D353" s="299" t="s">
        <v>835</v>
      </c>
      <c r="E353" s="522">
        <v>13.83</v>
      </c>
      <c r="F353" s="522"/>
      <c r="G353" s="333">
        <f t="shared" si="10"/>
        <v>1518.6399999999849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5</v>
      </c>
      <c r="C354" s="298">
        <v>46146</v>
      </c>
      <c r="D354" s="299" t="s">
        <v>340</v>
      </c>
      <c r="E354" s="522">
        <v>47.93</v>
      </c>
      <c r="F354" s="522"/>
      <c r="G354" s="333">
        <f t="shared" si="10"/>
        <v>1532.4699999999848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46146</v>
      </c>
      <c r="D355" s="299" t="s">
        <v>334</v>
      </c>
      <c r="E355" s="522">
        <v>11.06</v>
      </c>
      <c r="F355" s="522"/>
      <c r="G355" s="333">
        <f t="shared" si="10"/>
        <v>1580.3999999999849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294</v>
      </c>
      <c r="B356" s="330">
        <v>14</v>
      </c>
      <c r="C356" s="298">
        <v>46146</v>
      </c>
      <c r="D356" s="299" t="s">
        <v>367</v>
      </c>
      <c r="E356" s="522">
        <v>70.25</v>
      </c>
      <c r="F356" s="522"/>
      <c r="G356" s="333">
        <f t="shared" si="10"/>
        <v>1591.4599999999848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284</v>
      </c>
      <c r="B357" s="330">
        <v>36</v>
      </c>
      <c r="C357" s="298">
        <v>46146</v>
      </c>
      <c r="D357" s="299" t="s">
        <v>374</v>
      </c>
      <c r="E357" s="522">
        <v>50</v>
      </c>
      <c r="F357" s="522"/>
      <c r="G357" s="333">
        <f t="shared" si="10"/>
        <v>1661.7099999999848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17</v>
      </c>
      <c r="C358" s="298">
        <v>46146</v>
      </c>
      <c r="D358" s="299" t="s">
        <v>370</v>
      </c>
      <c r="E358" s="522">
        <v>99</v>
      </c>
      <c r="F358" s="522"/>
      <c r="G358" s="333">
        <f t="shared" si="10"/>
        <v>1711.7099999999848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5</v>
      </c>
      <c r="C359" s="298">
        <v>46145</v>
      </c>
      <c r="D359" s="299" t="s">
        <v>834</v>
      </c>
      <c r="E359" s="522">
        <v>49.13</v>
      </c>
      <c r="F359" s="522"/>
      <c r="G359" s="333">
        <f t="shared" si="10"/>
        <v>1810.7099999999848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1</v>
      </c>
      <c r="C360" s="298">
        <v>46145</v>
      </c>
      <c r="D360" s="299" t="s">
        <v>831</v>
      </c>
      <c r="E360" s="522">
        <v>50</v>
      </c>
      <c r="F360" s="522"/>
      <c r="G360" s="333">
        <f t="shared" si="10"/>
        <v>1859.8399999999849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46145</v>
      </c>
      <c r="D361" s="299" t="s">
        <v>311</v>
      </c>
      <c r="E361" s="522">
        <v>91.98</v>
      </c>
      <c r="F361" s="522"/>
      <c r="G361" s="333">
        <f t="shared" si="10"/>
        <v>1909.8399999999849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46145</v>
      </c>
      <c r="D362" s="299" t="s">
        <v>832</v>
      </c>
      <c r="E362" s="522">
        <v>24.68</v>
      </c>
      <c r="F362" s="522"/>
      <c r="G362" s="333">
        <f t="shared" si="10"/>
        <v>2001.8199999999849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46145</v>
      </c>
      <c r="D363" s="299" t="s">
        <v>358</v>
      </c>
      <c r="E363" s="522">
        <v>2.4900000000000002</v>
      </c>
      <c r="F363" s="522"/>
      <c r="G363" s="333">
        <f t="shared" si="10"/>
        <v>2026.499999999985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22</v>
      </c>
      <c r="C364" s="298">
        <v>46145</v>
      </c>
      <c r="D364" s="299" t="s">
        <v>861</v>
      </c>
      <c r="E364" s="522">
        <v>12.77</v>
      </c>
      <c r="F364" s="522"/>
      <c r="G364" s="333">
        <f t="shared" si="10"/>
        <v>2028.989999999985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46145</v>
      </c>
      <c r="D365" s="299" t="s">
        <v>458</v>
      </c>
      <c r="E365" s="522">
        <v>192.97</v>
      </c>
      <c r="F365" s="522"/>
      <c r="G365" s="333">
        <f t="shared" si="10"/>
        <v>2041.759999999985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3</v>
      </c>
      <c r="C366" s="298">
        <v>46145</v>
      </c>
      <c r="D366" s="299" t="s">
        <v>348</v>
      </c>
      <c r="E366" s="522">
        <v>9.35</v>
      </c>
      <c r="F366" s="522"/>
      <c r="G366" s="333">
        <f t="shared" si="10"/>
        <v>2234.729999999985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4</v>
      </c>
      <c r="C367" s="298">
        <v>46144</v>
      </c>
      <c r="D367" s="299" t="s">
        <v>310</v>
      </c>
      <c r="E367" s="522">
        <v>57.69</v>
      </c>
      <c r="F367" s="522"/>
      <c r="G367" s="333">
        <f t="shared" si="10"/>
        <v>2244.0799999999849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8</v>
      </c>
      <c r="C368" s="298">
        <v>46144</v>
      </c>
      <c r="D368" s="299" t="s">
        <v>310</v>
      </c>
      <c r="E368" s="522">
        <v>6.37</v>
      </c>
      <c r="F368" s="522"/>
      <c r="G368" s="333">
        <f t="shared" si="10"/>
        <v>2301.769999999985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22</v>
      </c>
      <c r="C369" s="298">
        <v>46144</v>
      </c>
      <c r="D369" s="299" t="s">
        <v>375</v>
      </c>
      <c r="E369" s="522">
        <v>6.37</v>
      </c>
      <c r="F369" s="522"/>
      <c r="G369" s="333">
        <f t="shared" si="10"/>
        <v>2308.1399999999849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46144</v>
      </c>
      <c r="D370" s="299" t="s">
        <v>300</v>
      </c>
      <c r="E370" s="522">
        <v>41.51</v>
      </c>
      <c r="F370" s="522"/>
      <c r="G370" s="333">
        <f t="shared" si="10"/>
        <v>2314.5099999999848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7</v>
      </c>
      <c r="C371" s="298">
        <v>46144</v>
      </c>
      <c r="D371" s="299" t="s">
        <v>833</v>
      </c>
      <c r="E371" s="522">
        <v>74.53</v>
      </c>
      <c r="F371" s="522"/>
      <c r="G371" s="333">
        <f t="shared" si="10"/>
        <v>2356.019999999985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1</v>
      </c>
      <c r="C372" s="298">
        <v>46144</v>
      </c>
      <c r="D372" s="299" t="s">
        <v>306</v>
      </c>
      <c r="E372" s="522">
        <v>72.73</v>
      </c>
      <c r="F372" s="522"/>
      <c r="G372" s="333">
        <f t="shared" si="10"/>
        <v>2430.5499999999852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3</v>
      </c>
      <c r="C373" s="298">
        <v>46144</v>
      </c>
      <c r="D373" s="299" t="s">
        <v>348</v>
      </c>
      <c r="E373" s="522">
        <v>25</v>
      </c>
      <c r="F373" s="522"/>
      <c r="G373" s="333">
        <f t="shared" si="10"/>
        <v>2503.2799999999852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287</v>
      </c>
      <c r="B374" s="330" t="s">
        <v>287</v>
      </c>
      <c r="C374" s="298">
        <v>46144</v>
      </c>
      <c r="D374" s="299" t="s">
        <v>485</v>
      </c>
      <c r="E374" s="522">
        <v>121.4</v>
      </c>
      <c r="F374" s="522">
        <v>121.4</v>
      </c>
      <c r="G374" s="333">
        <f t="shared" si="10"/>
        <v>2528.2799999999852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3</v>
      </c>
      <c r="C375" s="298">
        <v>46144</v>
      </c>
      <c r="D375" s="299" t="s">
        <v>348</v>
      </c>
      <c r="E375" s="522">
        <v>9.73</v>
      </c>
      <c r="F375" s="522"/>
      <c r="G375" s="333">
        <f t="shared" si="10"/>
        <v>2528.2799999999852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46143</v>
      </c>
      <c r="D376" s="299" t="s">
        <v>358</v>
      </c>
      <c r="E376" s="522">
        <v>8.9700000000000006</v>
      </c>
      <c r="F376" s="522"/>
      <c r="G376" s="333">
        <f t="shared" si="10"/>
        <v>2538.0099999999852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s="540" customFormat="1" ht="12" customHeight="1" x14ac:dyDescent="0.3">
      <c r="A377" s="530" t="s">
        <v>284</v>
      </c>
      <c r="B377" s="531">
        <v>37</v>
      </c>
      <c r="C377" s="532">
        <v>46142</v>
      </c>
      <c r="D377" s="533" t="s">
        <v>285</v>
      </c>
      <c r="E377" s="534">
        <v>5616.82</v>
      </c>
      <c r="F377" s="534"/>
      <c r="G377" s="535">
        <f t="shared" si="10"/>
        <v>2546.979999999985</v>
      </c>
      <c r="H377" s="536"/>
      <c r="I377" s="537"/>
      <c r="J377" s="538"/>
      <c r="K377" s="539"/>
      <c r="L377" s="538"/>
      <c r="M377" s="539"/>
      <c r="N377" s="538"/>
      <c r="O377" s="539"/>
      <c r="P377" s="538"/>
      <c r="Q377" s="539"/>
      <c r="R377" s="538"/>
      <c r="S377" s="539"/>
      <c r="T377" s="538"/>
    </row>
    <row r="378" spans="1:20" ht="12" customHeight="1" x14ac:dyDescent="0.3">
      <c r="A378" s="329" t="s">
        <v>286</v>
      </c>
      <c r="B378" s="330">
        <v>25</v>
      </c>
      <c r="C378" s="298">
        <v>46142</v>
      </c>
      <c r="D378" s="298" t="s">
        <v>204</v>
      </c>
      <c r="E378" s="331">
        <v>350</v>
      </c>
      <c r="F378" s="331"/>
      <c r="G378" s="333">
        <f t="shared" ref="G378:G379" si="11">G379-E378+F378</f>
        <v>8163.7999999999847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286</v>
      </c>
      <c r="B379" s="330">
        <v>26</v>
      </c>
      <c r="C379" s="298">
        <v>46142</v>
      </c>
      <c r="D379" s="298" t="s">
        <v>205</v>
      </c>
      <c r="E379" s="331">
        <v>320</v>
      </c>
      <c r="F379" s="331"/>
      <c r="G379" s="333">
        <f t="shared" si="11"/>
        <v>8513.7999999999847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286</v>
      </c>
      <c r="B380" s="330">
        <v>27</v>
      </c>
      <c r="C380" s="298">
        <v>46142</v>
      </c>
      <c r="D380" s="298" t="s">
        <v>206</v>
      </c>
      <c r="E380" s="331">
        <v>25</v>
      </c>
      <c r="F380" s="331"/>
      <c r="G380" s="333">
        <f t="shared" ref="G380:G631" si="12">G381-E380+F380</f>
        <v>8833.7999999999847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286</v>
      </c>
      <c r="B381" s="330">
        <v>28</v>
      </c>
      <c r="C381" s="298">
        <v>46142</v>
      </c>
      <c r="D381" s="298" t="s">
        <v>207</v>
      </c>
      <c r="E381" s="331">
        <v>25</v>
      </c>
      <c r="F381" s="331"/>
      <c r="G381" s="333">
        <f t="shared" si="12"/>
        <v>8858.7999999999847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286</v>
      </c>
      <c r="B382" s="330">
        <v>29</v>
      </c>
      <c r="C382" s="298">
        <v>46142</v>
      </c>
      <c r="D382" s="298" t="s">
        <v>208</v>
      </c>
      <c r="E382" s="331">
        <v>45</v>
      </c>
      <c r="F382" s="331"/>
      <c r="G382" s="333">
        <f t="shared" si="12"/>
        <v>8883.7999999999847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286</v>
      </c>
      <c r="B383" s="330">
        <v>30</v>
      </c>
      <c r="C383" s="298">
        <v>46142</v>
      </c>
      <c r="D383" s="298" t="s">
        <v>209</v>
      </c>
      <c r="E383" s="331">
        <v>400</v>
      </c>
      <c r="F383" s="331"/>
      <c r="G383" s="333">
        <f t="shared" si="12"/>
        <v>8928.7999999999847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286</v>
      </c>
      <c r="B384" s="330">
        <v>31</v>
      </c>
      <c r="C384" s="298">
        <v>46142</v>
      </c>
      <c r="D384" s="298" t="s">
        <v>210</v>
      </c>
      <c r="E384" s="331">
        <v>375</v>
      </c>
      <c r="F384" s="331"/>
      <c r="G384" s="333">
        <f t="shared" si="12"/>
        <v>9328.7999999999847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286</v>
      </c>
      <c r="B385" s="330">
        <v>32</v>
      </c>
      <c r="C385" s="298">
        <v>46142</v>
      </c>
      <c r="D385" s="298" t="s">
        <v>211</v>
      </c>
      <c r="E385" s="331">
        <v>100</v>
      </c>
      <c r="F385" s="331"/>
      <c r="G385" s="333">
        <f t="shared" si="12"/>
        <v>9703.7999999999847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286</v>
      </c>
      <c r="B386" s="330">
        <v>33</v>
      </c>
      <c r="C386" s="298">
        <v>46142</v>
      </c>
      <c r="D386" s="298" t="s">
        <v>212</v>
      </c>
      <c r="E386" s="331">
        <v>85</v>
      </c>
      <c r="F386" s="331"/>
      <c r="G386" s="333">
        <f t="shared" si="12"/>
        <v>9803.7999999999847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286</v>
      </c>
      <c r="B387" s="330">
        <v>34</v>
      </c>
      <c r="C387" s="298">
        <v>46142</v>
      </c>
      <c r="D387" s="298" t="s">
        <v>213</v>
      </c>
      <c r="E387" s="331">
        <v>230</v>
      </c>
      <c r="F387" s="331"/>
      <c r="G387" s="333">
        <f t="shared" si="12"/>
        <v>9888.7999999999847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286</v>
      </c>
      <c r="B388" s="330">
        <v>35</v>
      </c>
      <c r="C388" s="298">
        <v>46142</v>
      </c>
      <c r="D388" s="298" t="s">
        <v>214</v>
      </c>
      <c r="E388" s="331">
        <v>45</v>
      </c>
      <c r="F388" s="331"/>
      <c r="G388" s="333">
        <f t="shared" si="12"/>
        <v>10118.799999999985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287</v>
      </c>
      <c r="B389" s="330" t="s">
        <v>287</v>
      </c>
      <c r="C389" s="298">
        <v>46142</v>
      </c>
      <c r="D389" s="299" t="s">
        <v>288</v>
      </c>
      <c r="E389" s="331">
        <v>185.64</v>
      </c>
      <c r="F389" s="331">
        <v>185.64</v>
      </c>
      <c r="G389" s="333">
        <f t="shared" si="12"/>
        <v>10163.799999999985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46142</v>
      </c>
      <c r="D390" s="299" t="s">
        <v>290</v>
      </c>
      <c r="E390" s="331">
        <v>30</v>
      </c>
      <c r="F390" s="331"/>
      <c r="G390" s="333">
        <f t="shared" si="12"/>
        <v>10163.799999999985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291</v>
      </c>
      <c r="B391" s="330">
        <v>39</v>
      </c>
      <c r="C391" s="298">
        <v>46142</v>
      </c>
      <c r="D391" s="299" t="s">
        <v>292</v>
      </c>
      <c r="E391" s="331"/>
      <c r="F391" s="331">
        <v>2763.78</v>
      </c>
      <c r="G391" s="333">
        <f t="shared" si="12"/>
        <v>10193.799999999985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291</v>
      </c>
      <c r="B392" s="330">
        <v>38</v>
      </c>
      <c r="C392" s="298">
        <v>46142</v>
      </c>
      <c r="D392" s="299" t="s">
        <v>293</v>
      </c>
      <c r="E392" s="331"/>
      <c r="F392" s="331">
        <v>4597.82</v>
      </c>
      <c r="G392" s="333">
        <f t="shared" si="12"/>
        <v>7430.019999999985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42</v>
      </c>
      <c r="C393" s="298">
        <v>46142</v>
      </c>
      <c r="D393" s="299" t="s">
        <v>200</v>
      </c>
      <c r="E393" s="331">
        <v>50.92</v>
      </c>
      <c r="F393" s="331"/>
      <c r="G393" s="333">
        <f t="shared" si="12"/>
        <v>2832.1999999999853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43</v>
      </c>
      <c r="C394" s="298">
        <v>46142</v>
      </c>
      <c r="D394" s="299" t="s">
        <v>201</v>
      </c>
      <c r="E394" s="331">
        <v>50.92</v>
      </c>
      <c r="F394" s="331"/>
      <c r="G394" s="333">
        <f t="shared" si="12"/>
        <v>2883.1199999999853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4</v>
      </c>
      <c r="C395" s="298">
        <v>46142</v>
      </c>
      <c r="D395" s="299" t="s">
        <v>295</v>
      </c>
      <c r="E395" s="331">
        <v>35.799999999999997</v>
      </c>
      <c r="F395" s="331"/>
      <c r="G395" s="333">
        <f t="shared" si="12"/>
        <v>2934.0399999999854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10</v>
      </c>
      <c r="C396" s="298">
        <v>46142</v>
      </c>
      <c r="D396" s="299" t="s">
        <v>176</v>
      </c>
      <c r="E396" s="331">
        <v>17.899999999999999</v>
      </c>
      <c r="F396" s="331"/>
      <c r="G396" s="333">
        <f t="shared" si="12"/>
        <v>2969.8399999999856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46142</v>
      </c>
      <c r="D397" s="299" t="s">
        <v>296</v>
      </c>
      <c r="E397" s="331">
        <v>8.7200000000000006</v>
      </c>
      <c r="F397" s="331"/>
      <c r="G397" s="333">
        <f t="shared" si="12"/>
        <v>2987.7399999999857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46142</v>
      </c>
      <c r="D398" s="299" t="s">
        <v>297</v>
      </c>
      <c r="E398" s="331">
        <v>100</v>
      </c>
      <c r="F398" s="331"/>
      <c r="G398" s="333">
        <f t="shared" si="12"/>
        <v>2996.4599999999855</v>
      </c>
      <c r="H398" s="334" t="s">
        <v>298</v>
      </c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5</v>
      </c>
      <c r="C399" s="298">
        <v>46142</v>
      </c>
      <c r="D399" s="299" t="s">
        <v>297</v>
      </c>
      <c r="E399" s="331">
        <v>100</v>
      </c>
      <c r="F399" s="331"/>
      <c r="G399" s="333">
        <f t="shared" si="12"/>
        <v>3096.4599999999855</v>
      </c>
      <c r="H399" s="334" t="s">
        <v>298</v>
      </c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46142</v>
      </c>
      <c r="D400" s="299" t="s">
        <v>297</v>
      </c>
      <c r="E400" s="331">
        <v>100</v>
      </c>
      <c r="F400" s="331"/>
      <c r="G400" s="333">
        <f t="shared" si="12"/>
        <v>3196.4599999999855</v>
      </c>
      <c r="H400" s="334" t="s">
        <v>298</v>
      </c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46142</v>
      </c>
      <c r="D401" s="299" t="s">
        <v>297</v>
      </c>
      <c r="E401" s="331">
        <v>100</v>
      </c>
      <c r="F401" s="331"/>
      <c r="G401" s="333">
        <f t="shared" si="12"/>
        <v>3296.4599999999855</v>
      </c>
      <c r="H401" s="334" t="s">
        <v>298</v>
      </c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291</v>
      </c>
      <c r="B402" s="330">
        <v>41</v>
      </c>
      <c r="C402" s="298">
        <v>46142</v>
      </c>
      <c r="D402" s="299" t="s">
        <v>299</v>
      </c>
      <c r="E402" s="331"/>
      <c r="F402" s="331">
        <v>250</v>
      </c>
      <c r="G402" s="333">
        <f t="shared" si="12"/>
        <v>3396.4599999999855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6</v>
      </c>
      <c r="C403" s="298">
        <v>46142</v>
      </c>
      <c r="D403" s="299" t="s">
        <v>300</v>
      </c>
      <c r="E403" s="331">
        <v>42.44</v>
      </c>
      <c r="F403" s="331"/>
      <c r="G403" s="333">
        <f t="shared" si="12"/>
        <v>3146.4599999999855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6</v>
      </c>
      <c r="C404" s="298">
        <v>46142</v>
      </c>
      <c r="D404" s="299" t="s">
        <v>300</v>
      </c>
      <c r="E404" s="331">
        <v>24.05</v>
      </c>
      <c r="F404" s="331"/>
      <c r="G404" s="333">
        <f t="shared" si="12"/>
        <v>3188.8999999999855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46141</v>
      </c>
      <c r="D405" s="299" t="s">
        <v>301</v>
      </c>
      <c r="E405" s="331">
        <v>31.8</v>
      </c>
      <c r="F405" s="331"/>
      <c r="G405" s="333">
        <f t="shared" si="12"/>
        <v>3212.9499999999857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6</v>
      </c>
      <c r="C406" s="298">
        <v>46141</v>
      </c>
      <c r="D406" s="299" t="s">
        <v>302</v>
      </c>
      <c r="E406" s="331">
        <v>100</v>
      </c>
      <c r="F406" s="331"/>
      <c r="G406" s="333">
        <f t="shared" si="12"/>
        <v>3244.7499999999859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46141</v>
      </c>
      <c r="D407" s="299" t="s">
        <v>303</v>
      </c>
      <c r="E407" s="331">
        <v>75</v>
      </c>
      <c r="F407" s="331"/>
      <c r="G407" s="333">
        <f t="shared" si="12"/>
        <v>3344.7499999999859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1</v>
      </c>
      <c r="C408" s="298">
        <v>46141</v>
      </c>
      <c r="D408" s="299" t="s">
        <v>304</v>
      </c>
      <c r="E408" s="331">
        <v>52.5</v>
      </c>
      <c r="F408" s="331"/>
      <c r="G408" s="333">
        <f t="shared" si="12"/>
        <v>3419.7499999999859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46141</v>
      </c>
      <c r="D409" s="299" t="s">
        <v>305</v>
      </c>
      <c r="E409" s="331">
        <v>-256</v>
      </c>
      <c r="F409" s="331"/>
      <c r="G409" s="333">
        <f t="shared" si="12"/>
        <v>3472.2499999999859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6</v>
      </c>
      <c r="C410" s="298">
        <v>46140</v>
      </c>
      <c r="D410" s="299" t="s">
        <v>300</v>
      </c>
      <c r="E410" s="331">
        <v>20.38</v>
      </c>
      <c r="F410" s="331"/>
      <c r="G410" s="333">
        <f t="shared" si="12"/>
        <v>3216.2499999999859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46140</v>
      </c>
      <c r="D411" s="299" t="s">
        <v>296</v>
      </c>
      <c r="E411" s="331">
        <v>15.41</v>
      </c>
      <c r="F411" s="331"/>
      <c r="G411" s="333">
        <f t="shared" si="12"/>
        <v>3236.629999999986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4</v>
      </c>
      <c r="C412" s="298">
        <v>46140</v>
      </c>
      <c r="D412" s="299" t="s">
        <v>296</v>
      </c>
      <c r="E412" s="331">
        <v>33.840000000000003</v>
      </c>
      <c r="F412" s="331"/>
      <c r="G412" s="333">
        <f t="shared" si="12"/>
        <v>3252.0399999999859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1</v>
      </c>
      <c r="C413" s="298">
        <v>46140</v>
      </c>
      <c r="D413" s="299" t="s">
        <v>306</v>
      </c>
      <c r="E413" s="331">
        <v>5.3</v>
      </c>
      <c r="F413" s="331"/>
      <c r="G413" s="333">
        <f t="shared" si="12"/>
        <v>3285.879999999986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5</v>
      </c>
      <c r="C414" s="298">
        <v>46140</v>
      </c>
      <c r="D414" s="299" t="s">
        <v>307</v>
      </c>
      <c r="E414" s="331">
        <v>500</v>
      </c>
      <c r="F414" s="331"/>
      <c r="G414" s="333">
        <f t="shared" si="12"/>
        <v>3291.1799999999862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8</v>
      </c>
      <c r="C415" s="298">
        <v>46140</v>
      </c>
      <c r="D415" s="299" t="s">
        <v>308</v>
      </c>
      <c r="E415" s="331">
        <v>47.99</v>
      </c>
      <c r="F415" s="331"/>
      <c r="G415" s="333">
        <f t="shared" si="12"/>
        <v>3791.1799999999862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3</v>
      </c>
      <c r="C416" s="298">
        <v>46139</v>
      </c>
      <c r="D416" s="299" t="s">
        <v>309</v>
      </c>
      <c r="E416" s="331">
        <v>13.11</v>
      </c>
      <c r="F416" s="331"/>
      <c r="G416" s="333">
        <f t="shared" si="12"/>
        <v>3839.169999999986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4</v>
      </c>
      <c r="C417" s="298">
        <v>46139</v>
      </c>
      <c r="D417" s="299" t="s">
        <v>310</v>
      </c>
      <c r="E417" s="331">
        <v>30.54</v>
      </c>
      <c r="F417" s="331"/>
      <c r="G417" s="333">
        <f t="shared" si="12"/>
        <v>3852.2799999999861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1</v>
      </c>
      <c r="C418" s="298">
        <v>46139</v>
      </c>
      <c r="D418" s="299" t="s">
        <v>311</v>
      </c>
      <c r="E418" s="331">
        <v>163.01</v>
      </c>
      <c r="F418" s="331"/>
      <c r="G418" s="333">
        <f t="shared" si="12"/>
        <v>3882.8199999999861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46139</v>
      </c>
      <c r="D419" s="299" t="s">
        <v>312</v>
      </c>
      <c r="E419" s="331">
        <v>54.97</v>
      </c>
      <c r="F419" s="331"/>
      <c r="G419" s="333">
        <f t="shared" si="12"/>
        <v>4045.8299999999858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1</v>
      </c>
      <c r="C420" s="298">
        <v>46139</v>
      </c>
      <c r="D420" s="299" t="s">
        <v>306</v>
      </c>
      <c r="E420" s="331">
        <v>51.28</v>
      </c>
      <c r="F420" s="331"/>
      <c r="G420" s="333">
        <f t="shared" si="12"/>
        <v>4100.7999999999856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6</v>
      </c>
      <c r="C421" s="298">
        <v>46138</v>
      </c>
      <c r="D421" s="299" t="s">
        <v>312</v>
      </c>
      <c r="E421" s="331">
        <v>38.979999999999997</v>
      </c>
      <c r="F421" s="331"/>
      <c r="G421" s="333">
        <f t="shared" si="12"/>
        <v>4152.0799999999854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46138</v>
      </c>
      <c r="D422" s="299" t="s">
        <v>313</v>
      </c>
      <c r="E422" s="331">
        <v>39.83</v>
      </c>
      <c r="F422" s="331"/>
      <c r="G422" s="333">
        <f t="shared" si="12"/>
        <v>4191.0599999999849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8</v>
      </c>
      <c r="C423" s="298">
        <v>46138</v>
      </c>
      <c r="D423" s="299" t="s">
        <v>313</v>
      </c>
      <c r="E423" s="331">
        <v>51.24</v>
      </c>
      <c r="F423" s="331"/>
      <c r="G423" s="333">
        <f t="shared" si="12"/>
        <v>4230.8899999999849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12</v>
      </c>
      <c r="C424" s="298">
        <v>46137</v>
      </c>
      <c r="D424" s="299" t="s">
        <v>314</v>
      </c>
      <c r="E424" s="331">
        <v>214.74</v>
      </c>
      <c r="F424" s="331"/>
      <c r="G424" s="333">
        <f t="shared" si="12"/>
        <v>4282.1299999999846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287</v>
      </c>
      <c r="B425" s="330" t="s">
        <v>287</v>
      </c>
      <c r="C425" s="298">
        <v>46136</v>
      </c>
      <c r="D425" s="299" t="s">
        <v>315</v>
      </c>
      <c r="E425" s="331">
        <v>127.68</v>
      </c>
      <c r="F425" s="331">
        <v>127.68</v>
      </c>
      <c r="G425" s="333">
        <f t="shared" si="12"/>
        <v>4496.8699999999844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46135</v>
      </c>
      <c r="D426" s="299" t="s">
        <v>863</v>
      </c>
      <c r="E426" s="331">
        <v>65</v>
      </c>
      <c r="F426" s="331"/>
      <c r="G426" s="333">
        <f t="shared" si="12"/>
        <v>4496.8699999999844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291</v>
      </c>
      <c r="B427" s="330">
        <v>40</v>
      </c>
      <c r="C427" s="298">
        <v>46134</v>
      </c>
      <c r="D427" s="299" t="s">
        <v>316</v>
      </c>
      <c r="E427" s="331"/>
      <c r="F427" s="331">
        <v>838.69</v>
      </c>
      <c r="G427" s="333">
        <f t="shared" si="12"/>
        <v>4561.8699999999844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46134</v>
      </c>
      <c r="D428" s="299" t="s">
        <v>317</v>
      </c>
      <c r="E428" s="331">
        <v>17.03</v>
      </c>
      <c r="F428" s="331"/>
      <c r="G428" s="333">
        <f t="shared" si="12"/>
        <v>3723.1799999999848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46134</v>
      </c>
      <c r="D429" s="299" t="s">
        <v>312</v>
      </c>
      <c r="E429" s="331">
        <v>51.94</v>
      </c>
      <c r="F429" s="331"/>
      <c r="G429" s="333">
        <f t="shared" si="12"/>
        <v>3740.209999999985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1</v>
      </c>
      <c r="C430" s="298">
        <v>46134</v>
      </c>
      <c r="D430" s="299" t="s">
        <v>306</v>
      </c>
      <c r="E430" s="331">
        <v>226.7</v>
      </c>
      <c r="F430" s="331"/>
      <c r="G430" s="333">
        <f t="shared" si="12"/>
        <v>3792.1499999999851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46133</v>
      </c>
      <c r="D431" s="299" t="s">
        <v>318</v>
      </c>
      <c r="E431" s="331">
        <v>70</v>
      </c>
      <c r="F431" s="331"/>
      <c r="G431" s="333">
        <f t="shared" si="12"/>
        <v>4018.8499999999849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46133</v>
      </c>
      <c r="D432" s="299" t="s">
        <v>319</v>
      </c>
      <c r="E432" s="331">
        <v>14.26</v>
      </c>
      <c r="F432" s="331"/>
      <c r="G432" s="333">
        <f t="shared" si="12"/>
        <v>4088.8499999999849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1</v>
      </c>
      <c r="C433" s="298">
        <v>46133</v>
      </c>
      <c r="D433" s="299" t="s">
        <v>320</v>
      </c>
      <c r="E433" s="331">
        <v>8.51</v>
      </c>
      <c r="F433" s="331"/>
      <c r="G433" s="333">
        <f t="shared" si="12"/>
        <v>4103.1099999999851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5</v>
      </c>
      <c r="C434" s="298">
        <v>46133</v>
      </c>
      <c r="D434" s="299" t="s">
        <v>321</v>
      </c>
      <c r="E434" s="331">
        <v>20</v>
      </c>
      <c r="F434" s="331"/>
      <c r="G434" s="333">
        <f t="shared" si="12"/>
        <v>4111.6199999999853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23</v>
      </c>
      <c r="C435" s="298">
        <v>46133</v>
      </c>
      <c r="D435" s="299" t="s">
        <v>67</v>
      </c>
      <c r="E435" s="331">
        <v>650.88</v>
      </c>
      <c r="F435" s="331"/>
      <c r="G435" s="333">
        <f t="shared" si="12"/>
        <v>4131.6199999999853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46133</v>
      </c>
      <c r="D436" s="299" t="s">
        <v>322</v>
      </c>
      <c r="E436" s="331">
        <v>15</v>
      </c>
      <c r="F436" s="331"/>
      <c r="G436" s="333">
        <f t="shared" si="12"/>
        <v>4782.4999999999854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5</v>
      </c>
      <c r="C437" s="298">
        <v>46133</v>
      </c>
      <c r="D437" s="299" t="s">
        <v>322</v>
      </c>
      <c r="E437" s="331">
        <v>250</v>
      </c>
      <c r="F437" s="331"/>
      <c r="G437" s="333">
        <f t="shared" si="12"/>
        <v>4797.4999999999854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22</v>
      </c>
      <c r="C438" s="298">
        <v>46132</v>
      </c>
      <c r="D438" s="299" t="s">
        <v>323</v>
      </c>
      <c r="E438" s="331">
        <v>20.22</v>
      </c>
      <c r="F438" s="331"/>
      <c r="G438" s="333">
        <f t="shared" si="12"/>
        <v>5047.4999999999854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46132</v>
      </c>
      <c r="D439" s="299" t="s">
        <v>403</v>
      </c>
      <c r="E439" s="331">
        <v>44</v>
      </c>
      <c r="F439" s="331"/>
      <c r="G439" s="333">
        <f t="shared" si="12"/>
        <v>5067.7199999999857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46132</v>
      </c>
      <c r="D440" s="299" t="s">
        <v>324</v>
      </c>
      <c r="E440" s="331">
        <v>12.01</v>
      </c>
      <c r="F440" s="331"/>
      <c r="G440" s="333">
        <f t="shared" si="12"/>
        <v>5111.7199999999857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46132</v>
      </c>
      <c r="D441" s="299" t="s">
        <v>296</v>
      </c>
      <c r="E441" s="331">
        <v>12.21</v>
      </c>
      <c r="F441" s="331"/>
      <c r="G441" s="333">
        <f t="shared" si="12"/>
        <v>5123.7299999999859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46132</v>
      </c>
      <c r="D442" s="299" t="s">
        <v>325</v>
      </c>
      <c r="E442" s="331">
        <v>46.4</v>
      </c>
      <c r="F442" s="331"/>
      <c r="G442" s="333">
        <f t="shared" si="12"/>
        <v>5135.939999999986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46131</v>
      </c>
      <c r="D443" s="299" t="s">
        <v>326</v>
      </c>
      <c r="E443" s="331">
        <v>31.7</v>
      </c>
      <c r="F443" s="331"/>
      <c r="G443" s="333">
        <f t="shared" si="12"/>
        <v>5182.3399999999856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8</v>
      </c>
      <c r="C444" s="298">
        <v>46131</v>
      </c>
      <c r="D444" s="299" t="s">
        <v>327</v>
      </c>
      <c r="E444" s="331">
        <v>11.11</v>
      </c>
      <c r="F444" s="331"/>
      <c r="G444" s="333">
        <f t="shared" si="12"/>
        <v>5214.0399999999854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1</v>
      </c>
      <c r="C445" s="298">
        <v>46131</v>
      </c>
      <c r="D445" s="299" t="s">
        <v>306</v>
      </c>
      <c r="E445" s="331">
        <v>79.16</v>
      </c>
      <c r="F445" s="331"/>
      <c r="G445" s="333">
        <f t="shared" si="12"/>
        <v>5225.1499999999851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294</v>
      </c>
      <c r="B446" s="330">
        <v>22</v>
      </c>
      <c r="C446" s="298">
        <v>46131</v>
      </c>
      <c r="D446" s="299" t="s">
        <v>328</v>
      </c>
      <c r="E446" s="331">
        <v>7.46</v>
      </c>
      <c r="F446" s="331"/>
      <c r="G446" s="333">
        <f t="shared" si="12"/>
        <v>5304.3099999999849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46131</v>
      </c>
      <c r="D447" s="299" t="s">
        <v>300</v>
      </c>
      <c r="E447" s="331">
        <v>13.83</v>
      </c>
      <c r="F447" s="331"/>
      <c r="G447" s="333">
        <f t="shared" si="12"/>
        <v>5311.769999999985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46131</v>
      </c>
      <c r="D448" s="299" t="s">
        <v>300</v>
      </c>
      <c r="E448" s="331">
        <v>30</v>
      </c>
      <c r="F448" s="331"/>
      <c r="G448" s="333">
        <f t="shared" si="12"/>
        <v>5325.5999999999849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46131</v>
      </c>
      <c r="D449" s="299" t="s">
        <v>300</v>
      </c>
      <c r="E449" s="331">
        <v>15.17</v>
      </c>
      <c r="F449" s="331"/>
      <c r="G449" s="333">
        <f t="shared" si="12"/>
        <v>5355.5999999999849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1</v>
      </c>
      <c r="C450" s="298">
        <v>46130</v>
      </c>
      <c r="D450" s="299" t="s">
        <v>329</v>
      </c>
      <c r="E450" s="331">
        <v>75.55</v>
      </c>
      <c r="F450" s="331"/>
      <c r="G450" s="333">
        <f t="shared" si="12"/>
        <v>5370.769999999985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46130</v>
      </c>
      <c r="D451" s="299" t="s">
        <v>330</v>
      </c>
      <c r="E451" s="331">
        <v>26</v>
      </c>
      <c r="F451" s="331"/>
      <c r="G451" s="333">
        <f t="shared" si="12"/>
        <v>5446.3199999999852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46130</v>
      </c>
      <c r="D452" s="299" t="s">
        <v>311</v>
      </c>
      <c r="E452" s="331">
        <v>25.28</v>
      </c>
      <c r="F452" s="331"/>
      <c r="G452" s="333">
        <f t="shared" si="12"/>
        <v>5472.3199999999852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3</v>
      </c>
      <c r="C453" s="298">
        <v>46130</v>
      </c>
      <c r="D453" s="299" t="s">
        <v>296</v>
      </c>
      <c r="E453" s="331">
        <v>7.76</v>
      </c>
      <c r="F453" s="331"/>
      <c r="G453" s="333">
        <f t="shared" si="12"/>
        <v>5497.5999999999849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22</v>
      </c>
      <c r="C454" s="298">
        <v>46130</v>
      </c>
      <c r="D454" s="299" t="s">
        <v>401</v>
      </c>
      <c r="E454" s="331">
        <v>13.84</v>
      </c>
      <c r="F454" s="331"/>
      <c r="G454" s="333">
        <f t="shared" si="12"/>
        <v>5505.3599999999851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287</v>
      </c>
      <c r="B455" s="330" t="s">
        <v>287</v>
      </c>
      <c r="C455" s="298">
        <v>46130</v>
      </c>
      <c r="D455" s="299" t="s">
        <v>331</v>
      </c>
      <c r="E455" s="331">
        <v>578.57000000000005</v>
      </c>
      <c r="F455" s="331">
        <v>578.57000000000005</v>
      </c>
      <c r="G455" s="333">
        <f t="shared" si="12"/>
        <v>5519.1999999999853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46129</v>
      </c>
      <c r="D456" s="299" t="s">
        <v>324</v>
      </c>
      <c r="E456" s="331">
        <v>12.84</v>
      </c>
      <c r="F456" s="331"/>
      <c r="G456" s="333">
        <f t="shared" si="12"/>
        <v>5519.1999999999853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46129</v>
      </c>
      <c r="D457" s="299" t="s">
        <v>332</v>
      </c>
      <c r="E457" s="331">
        <v>59.71</v>
      </c>
      <c r="F457" s="331"/>
      <c r="G457" s="333">
        <f t="shared" si="12"/>
        <v>5532.0399999999854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294</v>
      </c>
      <c r="B458" s="330">
        <v>21</v>
      </c>
      <c r="C458" s="298">
        <v>46129</v>
      </c>
      <c r="D458" s="299" t="s">
        <v>194</v>
      </c>
      <c r="E458" s="331">
        <v>75.599999999999994</v>
      </c>
      <c r="F458" s="331"/>
      <c r="G458" s="333">
        <f t="shared" si="12"/>
        <v>5591.7499999999854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43</v>
      </c>
      <c r="C459" s="298">
        <v>46129</v>
      </c>
      <c r="D459" s="299" t="s">
        <v>333</v>
      </c>
      <c r="E459" s="331">
        <v>22.35</v>
      </c>
      <c r="F459" s="331"/>
      <c r="G459" s="333">
        <f t="shared" si="12"/>
        <v>5667.3499999999858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42</v>
      </c>
      <c r="C460" s="298">
        <v>46129</v>
      </c>
      <c r="D460" s="299" t="s">
        <v>333</v>
      </c>
      <c r="E460" s="331">
        <v>37.25</v>
      </c>
      <c r="F460" s="331"/>
      <c r="G460" s="333">
        <f t="shared" si="12"/>
        <v>5689.6999999999862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46129</v>
      </c>
      <c r="D461" s="299" t="s">
        <v>319</v>
      </c>
      <c r="E461" s="331">
        <v>35.119999999999997</v>
      </c>
      <c r="F461" s="331"/>
      <c r="G461" s="333">
        <f t="shared" si="12"/>
        <v>5726.9499999999862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3</v>
      </c>
      <c r="C462" s="298">
        <v>46129</v>
      </c>
      <c r="D462" s="299" t="s">
        <v>296</v>
      </c>
      <c r="E462" s="331">
        <v>8.7200000000000006</v>
      </c>
      <c r="F462" s="331"/>
      <c r="G462" s="333">
        <f t="shared" si="12"/>
        <v>5762.0699999999861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46129</v>
      </c>
      <c r="D463" s="299" t="s">
        <v>334</v>
      </c>
      <c r="E463" s="331">
        <v>13.21</v>
      </c>
      <c r="F463" s="331"/>
      <c r="G463" s="333">
        <f t="shared" si="12"/>
        <v>5770.7899999999863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294</v>
      </c>
      <c r="B464" s="330">
        <v>17</v>
      </c>
      <c r="C464" s="298">
        <v>46129</v>
      </c>
      <c r="D464" s="299" t="s">
        <v>188</v>
      </c>
      <c r="E464" s="331">
        <v>42.65</v>
      </c>
      <c r="F464" s="331"/>
      <c r="G464" s="333">
        <f t="shared" si="12"/>
        <v>5783.9999999999864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335</v>
      </c>
      <c r="B465" s="330" t="s">
        <v>335</v>
      </c>
      <c r="C465" s="298">
        <v>46129</v>
      </c>
      <c r="D465" s="299" t="s">
        <v>336</v>
      </c>
      <c r="E465" s="331">
        <v>130.31</v>
      </c>
      <c r="F465" s="331"/>
      <c r="G465" s="333">
        <f t="shared" si="12"/>
        <v>5826.649999999986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294</v>
      </c>
      <c r="B466" s="330">
        <v>15</v>
      </c>
      <c r="C466" s="298">
        <v>46129</v>
      </c>
      <c r="D466" s="299" t="s">
        <v>185</v>
      </c>
      <c r="E466" s="331">
        <v>131.22999999999999</v>
      </c>
      <c r="F466" s="331"/>
      <c r="G466" s="333">
        <f t="shared" si="12"/>
        <v>5956.9599999999864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6</v>
      </c>
      <c r="C467" s="298">
        <v>46129</v>
      </c>
      <c r="D467" s="299" t="s">
        <v>337</v>
      </c>
      <c r="E467" s="331">
        <v>210</v>
      </c>
      <c r="F467" s="331"/>
      <c r="G467" s="333">
        <f t="shared" si="12"/>
        <v>6088.189999999986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23</v>
      </c>
      <c r="C468" s="298">
        <v>46129</v>
      </c>
      <c r="D468" s="299" t="s">
        <v>63</v>
      </c>
      <c r="E468" s="331">
        <v>529.46</v>
      </c>
      <c r="F468" s="331"/>
      <c r="G468" s="333">
        <f t="shared" si="12"/>
        <v>6298.189999999986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7</v>
      </c>
      <c r="C469" s="298">
        <v>46129</v>
      </c>
      <c r="D469" s="299" t="s">
        <v>338</v>
      </c>
      <c r="E469" s="331">
        <v>32.78</v>
      </c>
      <c r="F469" s="331"/>
      <c r="G469" s="333">
        <f t="shared" si="12"/>
        <v>6827.649999999986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4</v>
      </c>
      <c r="C470" s="298">
        <v>46128</v>
      </c>
      <c r="D470" s="299" t="s">
        <v>310</v>
      </c>
      <c r="E470" s="331">
        <v>44.41</v>
      </c>
      <c r="F470" s="331"/>
      <c r="G470" s="333">
        <f t="shared" si="12"/>
        <v>6860.4299999999857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16</v>
      </c>
      <c r="C471" s="298">
        <v>46128</v>
      </c>
      <c r="D471" s="299" t="s">
        <v>339</v>
      </c>
      <c r="E471" s="331">
        <v>15</v>
      </c>
      <c r="F471" s="331"/>
      <c r="G471" s="333">
        <f t="shared" si="12"/>
        <v>6904.8399999999856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46128</v>
      </c>
      <c r="D472" s="299" t="s">
        <v>301</v>
      </c>
      <c r="E472" s="331">
        <v>41.95</v>
      </c>
      <c r="F472" s="331"/>
      <c r="G472" s="333">
        <f t="shared" si="12"/>
        <v>6919.8399999999856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5</v>
      </c>
      <c r="C473" s="298">
        <v>46128</v>
      </c>
      <c r="D473" s="299" t="s">
        <v>340</v>
      </c>
      <c r="E473" s="331">
        <v>21.3</v>
      </c>
      <c r="F473" s="331"/>
      <c r="G473" s="333">
        <f t="shared" si="12"/>
        <v>6961.7899999999854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4</v>
      </c>
      <c r="C474" s="298">
        <v>46128</v>
      </c>
      <c r="D474" s="299" t="s">
        <v>296</v>
      </c>
      <c r="E474" s="331">
        <v>70.03</v>
      </c>
      <c r="F474" s="331"/>
      <c r="G474" s="333">
        <f t="shared" si="12"/>
        <v>6983.0899999999856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46128</v>
      </c>
      <c r="D475" s="299" t="s">
        <v>296</v>
      </c>
      <c r="E475" s="331">
        <v>11.48</v>
      </c>
      <c r="F475" s="331"/>
      <c r="G475" s="333">
        <f t="shared" si="12"/>
        <v>7053.1199999999853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6</v>
      </c>
      <c r="C476" s="298">
        <v>46128</v>
      </c>
      <c r="D476" s="299" t="s">
        <v>341</v>
      </c>
      <c r="E476" s="331">
        <v>26.61</v>
      </c>
      <c r="F476" s="331"/>
      <c r="G476" s="333">
        <f t="shared" si="12"/>
        <v>7064.5999999999849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6</v>
      </c>
      <c r="C477" s="298">
        <v>46128</v>
      </c>
      <c r="D477" s="299" t="s">
        <v>342</v>
      </c>
      <c r="E477" s="331">
        <v>42.59</v>
      </c>
      <c r="F477" s="331"/>
      <c r="G477" s="333">
        <f t="shared" si="12"/>
        <v>7091.2099999999846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46128</v>
      </c>
      <c r="D478" s="299" t="s">
        <v>300</v>
      </c>
      <c r="E478" s="331">
        <v>20.58</v>
      </c>
      <c r="F478" s="331"/>
      <c r="G478" s="333">
        <f t="shared" si="12"/>
        <v>7133.7999999999847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11</v>
      </c>
      <c r="C479" s="298">
        <v>46128</v>
      </c>
      <c r="D479" s="299" t="s">
        <v>178</v>
      </c>
      <c r="E479" s="331">
        <v>267.91000000000003</v>
      </c>
      <c r="F479" s="331"/>
      <c r="G479" s="333">
        <f t="shared" si="12"/>
        <v>7154.3799999999846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291</v>
      </c>
      <c r="B480" s="330">
        <v>41</v>
      </c>
      <c r="C480" s="298">
        <v>46128</v>
      </c>
      <c r="D480" s="299" t="s">
        <v>299</v>
      </c>
      <c r="E480" s="331"/>
      <c r="F480" s="331">
        <v>300</v>
      </c>
      <c r="G480" s="333">
        <f t="shared" si="12"/>
        <v>7422.2899999999845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291</v>
      </c>
      <c r="B481" s="330">
        <v>39</v>
      </c>
      <c r="C481" s="298">
        <v>46128</v>
      </c>
      <c r="D481" s="299" t="s">
        <v>292</v>
      </c>
      <c r="E481" s="331"/>
      <c r="F481" s="331">
        <v>2763.78</v>
      </c>
      <c r="G481" s="333">
        <f t="shared" si="12"/>
        <v>7122.2899999999845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287</v>
      </c>
      <c r="B482" s="330" t="s">
        <v>287</v>
      </c>
      <c r="C482" s="298">
        <v>46127</v>
      </c>
      <c r="D482" s="299" t="s">
        <v>343</v>
      </c>
      <c r="E482" s="331">
        <v>93.71</v>
      </c>
      <c r="F482" s="331">
        <v>93.71</v>
      </c>
      <c r="G482" s="333">
        <f t="shared" si="12"/>
        <v>4358.5099999999848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46127</v>
      </c>
      <c r="D483" s="299" t="s">
        <v>344</v>
      </c>
      <c r="E483" s="331">
        <v>27</v>
      </c>
      <c r="F483" s="331"/>
      <c r="G483" s="333">
        <f t="shared" si="12"/>
        <v>4358.5099999999848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291</v>
      </c>
      <c r="B484" s="330">
        <v>38</v>
      </c>
      <c r="C484" s="298">
        <v>46127</v>
      </c>
      <c r="D484" s="299" t="s">
        <v>293</v>
      </c>
      <c r="E484" s="331"/>
      <c r="F484" s="331">
        <v>4597.82</v>
      </c>
      <c r="G484" s="333">
        <f t="shared" si="12"/>
        <v>4385.5099999999848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46127</v>
      </c>
      <c r="D485" s="299" t="s">
        <v>296</v>
      </c>
      <c r="E485" s="331">
        <v>14.67</v>
      </c>
      <c r="F485" s="331"/>
      <c r="G485" s="333">
        <f t="shared" si="12"/>
        <v>-212.31000000001481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46127</v>
      </c>
      <c r="D486" s="299" t="s">
        <v>345</v>
      </c>
      <c r="E486" s="331">
        <v>102.2</v>
      </c>
      <c r="F486" s="331"/>
      <c r="G486" s="333">
        <f t="shared" si="12"/>
        <v>-197.64000000001482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46126</v>
      </c>
      <c r="D487" s="299" t="s">
        <v>319</v>
      </c>
      <c r="E487" s="331">
        <v>15.53</v>
      </c>
      <c r="F487" s="331"/>
      <c r="G487" s="333">
        <f t="shared" si="12"/>
        <v>-95.440000000014805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24</v>
      </c>
      <c r="C488" s="298">
        <v>46126</v>
      </c>
      <c r="D488" s="299" t="s">
        <v>860</v>
      </c>
      <c r="E488" s="331">
        <v>105.33</v>
      </c>
      <c r="F488" s="331"/>
      <c r="G488" s="333">
        <f t="shared" si="12"/>
        <v>-79.910000000014804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46125</v>
      </c>
      <c r="D489" s="299" t="s">
        <v>346</v>
      </c>
      <c r="E489" s="331">
        <v>11.64</v>
      </c>
      <c r="F489" s="331"/>
      <c r="G489" s="333">
        <f t="shared" si="12"/>
        <v>25.419999999985201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1</v>
      </c>
      <c r="C490" s="298">
        <v>46125</v>
      </c>
      <c r="D490" s="299" t="s">
        <v>306</v>
      </c>
      <c r="E490" s="331">
        <v>50.71</v>
      </c>
      <c r="F490" s="331"/>
      <c r="G490" s="333">
        <f t="shared" si="12"/>
        <v>37.059999999985202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46125</v>
      </c>
      <c r="D491" s="299" t="s">
        <v>334</v>
      </c>
      <c r="E491" s="331">
        <v>11.06</v>
      </c>
      <c r="F491" s="331"/>
      <c r="G491" s="333">
        <f t="shared" si="12"/>
        <v>87.769999999985203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4</v>
      </c>
      <c r="C492" s="298">
        <v>46125</v>
      </c>
      <c r="D492" s="299" t="s">
        <v>295</v>
      </c>
      <c r="E492" s="331">
        <v>35.979999999999997</v>
      </c>
      <c r="F492" s="331"/>
      <c r="G492" s="333">
        <f t="shared" si="12"/>
        <v>98.829999999985205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8</v>
      </c>
      <c r="C493" s="298">
        <v>46125</v>
      </c>
      <c r="D493" s="299" t="s">
        <v>347</v>
      </c>
      <c r="E493" s="331">
        <v>7.83</v>
      </c>
      <c r="F493" s="331"/>
      <c r="G493" s="333">
        <f t="shared" si="12"/>
        <v>134.80999999998519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3</v>
      </c>
      <c r="C494" s="298">
        <v>46125</v>
      </c>
      <c r="D494" s="299" t="s">
        <v>348</v>
      </c>
      <c r="E494" s="331">
        <v>4.1900000000000004</v>
      </c>
      <c r="F494" s="331"/>
      <c r="G494" s="333">
        <f t="shared" si="12"/>
        <v>142.63999999998521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8</v>
      </c>
      <c r="C495" s="298">
        <v>46125</v>
      </c>
      <c r="D495" s="299" t="s">
        <v>349</v>
      </c>
      <c r="E495" s="331">
        <v>39.25</v>
      </c>
      <c r="F495" s="331"/>
      <c r="G495" s="333">
        <f t="shared" si="12"/>
        <v>146.8299999999852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287</v>
      </c>
      <c r="B496" s="330" t="s">
        <v>287</v>
      </c>
      <c r="C496" s="298">
        <v>46125</v>
      </c>
      <c r="D496" s="299" t="s">
        <v>350</v>
      </c>
      <c r="E496" s="331">
        <v>318.36</v>
      </c>
      <c r="F496" s="331">
        <v>318.36</v>
      </c>
      <c r="G496" s="333">
        <f t="shared" si="12"/>
        <v>186.0799999999852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19</v>
      </c>
      <c r="C497" s="298">
        <v>46125</v>
      </c>
      <c r="D497" s="299" t="s">
        <v>191</v>
      </c>
      <c r="E497" s="331">
        <v>200</v>
      </c>
      <c r="F497" s="331"/>
      <c r="G497" s="333">
        <f t="shared" si="12"/>
        <v>186.0799999999852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1</v>
      </c>
      <c r="C498" s="298">
        <v>46124</v>
      </c>
      <c r="D498" s="299" t="s">
        <v>304</v>
      </c>
      <c r="E498" s="331">
        <v>136.05000000000001</v>
      </c>
      <c r="F498" s="331"/>
      <c r="G498" s="333">
        <f t="shared" si="12"/>
        <v>386.0799999999852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3</v>
      </c>
      <c r="C499" s="298">
        <v>46124</v>
      </c>
      <c r="D499" s="299" t="s">
        <v>348</v>
      </c>
      <c r="E499" s="331">
        <v>13.09</v>
      </c>
      <c r="F499" s="331"/>
      <c r="G499" s="333">
        <f t="shared" si="12"/>
        <v>522.12999999998522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8</v>
      </c>
      <c r="C500" s="298">
        <v>46124</v>
      </c>
      <c r="D500" s="299" t="s">
        <v>319</v>
      </c>
      <c r="E500" s="331">
        <v>24.47</v>
      </c>
      <c r="F500" s="331"/>
      <c r="G500" s="333">
        <f t="shared" si="12"/>
        <v>535.21999999998525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46124</v>
      </c>
      <c r="D501" s="299" t="s">
        <v>319</v>
      </c>
      <c r="E501" s="331">
        <v>14.29</v>
      </c>
      <c r="F501" s="331"/>
      <c r="G501" s="333">
        <f t="shared" si="12"/>
        <v>559.68999999998528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22</v>
      </c>
      <c r="C502" s="298">
        <v>46124</v>
      </c>
      <c r="D502" s="299" t="s">
        <v>835</v>
      </c>
      <c r="E502" s="331">
        <v>9.57</v>
      </c>
      <c r="F502" s="331"/>
      <c r="G502" s="333">
        <f t="shared" si="12"/>
        <v>573.97999999998524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46124</v>
      </c>
      <c r="D503" s="299" t="s">
        <v>351</v>
      </c>
      <c r="E503" s="331">
        <v>25</v>
      </c>
      <c r="F503" s="331"/>
      <c r="G503" s="333">
        <f t="shared" si="12"/>
        <v>583.54999999998529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22</v>
      </c>
      <c r="C504" s="298">
        <v>46123</v>
      </c>
      <c r="D504" s="299" t="s">
        <v>352</v>
      </c>
      <c r="E504" s="331">
        <v>19.16</v>
      </c>
      <c r="F504" s="331"/>
      <c r="G504" s="333">
        <f t="shared" si="12"/>
        <v>608.54999999998529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46123</v>
      </c>
      <c r="D505" s="299" t="s">
        <v>301</v>
      </c>
      <c r="E505" s="331">
        <v>20.91</v>
      </c>
      <c r="F505" s="331"/>
      <c r="G505" s="333">
        <f t="shared" si="12"/>
        <v>627.70999999998526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46123</v>
      </c>
      <c r="D506" s="299" t="s">
        <v>296</v>
      </c>
      <c r="E506" s="331">
        <v>12.44</v>
      </c>
      <c r="F506" s="331"/>
      <c r="G506" s="333">
        <f t="shared" si="12"/>
        <v>648.61999999998523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46123</v>
      </c>
      <c r="D507" s="299" t="s">
        <v>353</v>
      </c>
      <c r="E507" s="331">
        <v>41.34</v>
      </c>
      <c r="F507" s="331"/>
      <c r="G507" s="333">
        <f t="shared" si="12"/>
        <v>661.05999999998528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6</v>
      </c>
      <c r="C508" s="298">
        <v>46122</v>
      </c>
      <c r="D508" s="299" t="s">
        <v>446</v>
      </c>
      <c r="E508" s="331">
        <v>-0.04</v>
      </c>
      <c r="F508" s="331"/>
      <c r="G508" s="333">
        <f t="shared" si="12"/>
        <v>702.39999999998531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5</v>
      </c>
      <c r="C509" s="298">
        <v>46122</v>
      </c>
      <c r="D509" s="299" t="s">
        <v>354</v>
      </c>
      <c r="E509" s="331">
        <v>372</v>
      </c>
      <c r="F509" s="331"/>
      <c r="G509" s="333">
        <f t="shared" si="12"/>
        <v>702.35999999998535</v>
      </c>
      <c r="H509" s="334" t="s">
        <v>298</v>
      </c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46122</v>
      </c>
      <c r="D510" s="299" t="s">
        <v>355</v>
      </c>
      <c r="E510" s="331">
        <v>15.22</v>
      </c>
      <c r="F510" s="331"/>
      <c r="G510" s="333">
        <f t="shared" si="12"/>
        <v>1074.3599999999853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3</v>
      </c>
      <c r="C511" s="298">
        <v>46122</v>
      </c>
      <c r="D511" s="299" t="s">
        <v>296</v>
      </c>
      <c r="E511" s="331">
        <v>9.5500000000000007</v>
      </c>
      <c r="F511" s="331"/>
      <c r="G511" s="333">
        <f t="shared" si="12"/>
        <v>1089.5799999999854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8</v>
      </c>
      <c r="C512" s="298">
        <v>46122</v>
      </c>
      <c r="D512" s="299" t="s">
        <v>356</v>
      </c>
      <c r="E512" s="331">
        <v>52.65</v>
      </c>
      <c r="F512" s="331"/>
      <c r="G512" s="333">
        <f t="shared" si="12"/>
        <v>1099.1299999999853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1</v>
      </c>
      <c r="C513" s="298">
        <v>46122</v>
      </c>
      <c r="D513" s="299" t="s">
        <v>311</v>
      </c>
      <c r="E513" s="331">
        <v>68.989999999999995</v>
      </c>
      <c r="F513" s="331"/>
      <c r="G513" s="333">
        <f t="shared" si="12"/>
        <v>1151.7799999999854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46122</v>
      </c>
      <c r="D514" s="299" t="s">
        <v>324</v>
      </c>
      <c r="E514" s="331">
        <v>17.37</v>
      </c>
      <c r="F514" s="331"/>
      <c r="G514" s="333">
        <f t="shared" si="12"/>
        <v>1220.7699999999854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46121</v>
      </c>
      <c r="D515" s="299" t="s">
        <v>357</v>
      </c>
      <c r="E515" s="331">
        <v>64.42</v>
      </c>
      <c r="F515" s="331"/>
      <c r="G515" s="333">
        <f t="shared" si="12"/>
        <v>1238.1399999999853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46121</v>
      </c>
      <c r="D516" s="299" t="s">
        <v>358</v>
      </c>
      <c r="E516" s="331">
        <v>9.4700000000000006</v>
      </c>
      <c r="F516" s="331"/>
      <c r="G516" s="333">
        <f t="shared" si="12"/>
        <v>1302.5599999999854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5</v>
      </c>
      <c r="C517" s="298">
        <v>46121</v>
      </c>
      <c r="D517" s="299" t="s">
        <v>854</v>
      </c>
      <c r="E517" s="331">
        <v>10.68</v>
      </c>
      <c r="F517" s="331"/>
      <c r="G517" s="333">
        <f t="shared" si="12"/>
        <v>1312.0299999999854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7</v>
      </c>
      <c r="C518" s="298">
        <v>46121</v>
      </c>
      <c r="D518" s="299" t="s">
        <v>359</v>
      </c>
      <c r="E518" s="331">
        <v>68.010000000000005</v>
      </c>
      <c r="F518" s="331"/>
      <c r="G518" s="333">
        <f t="shared" si="12"/>
        <v>1322.7099999999855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4</v>
      </c>
      <c r="C519" s="298">
        <v>46121</v>
      </c>
      <c r="D519" s="299" t="s">
        <v>310</v>
      </c>
      <c r="E519" s="331">
        <v>40.85</v>
      </c>
      <c r="F519" s="331"/>
      <c r="G519" s="333">
        <f t="shared" si="12"/>
        <v>1390.7199999999855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46121</v>
      </c>
      <c r="D520" s="299" t="s">
        <v>360</v>
      </c>
      <c r="E520" s="331">
        <v>25</v>
      </c>
      <c r="F520" s="331"/>
      <c r="G520" s="333">
        <f t="shared" si="12"/>
        <v>1431.5699999999854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18</v>
      </c>
      <c r="C521" s="298">
        <v>46120</v>
      </c>
      <c r="D521" s="299" t="s">
        <v>361</v>
      </c>
      <c r="E521" s="331">
        <v>400</v>
      </c>
      <c r="F521" s="331"/>
      <c r="G521" s="333">
        <f t="shared" si="12"/>
        <v>1456.5699999999854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335</v>
      </c>
      <c r="B522" s="330" t="s">
        <v>335</v>
      </c>
      <c r="C522" s="298">
        <v>46120</v>
      </c>
      <c r="D522" s="299" t="s">
        <v>447</v>
      </c>
      <c r="E522" s="331">
        <v>44.96</v>
      </c>
      <c r="F522" s="331"/>
      <c r="G522" s="333">
        <f t="shared" si="12"/>
        <v>1856.5699999999854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13</v>
      </c>
      <c r="C523" s="298">
        <v>46120</v>
      </c>
      <c r="D523" s="299" t="s">
        <v>182</v>
      </c>
      <c r="E523" s="331">
        <v>104.98</v>
      </c>
      <c r="F523" s="331"/>
      <c r="G523" s="333">
        <f t="shared" si="12"/>
        <v>1901.5299999999854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46120</v>
      </c>
      <c r="D524" s="299" t="s">
        <v>296</v>
      </c>
      <c r="E524" s="331">
        <v>13.8</v>
      </c>
      <c r="F524" s="331"/>
      <c r="G524" s="333">
        <f t="shared" si="12"/>
        <v>2006.5099999999854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4</v>
      </c>
      <c r="C525" s="298">
        <v>46120</v>
      </c>
      <c r="D525" s="299" t="s">
        <v>295</v>
      </c>
      <c r="E525" s="331">
        <v>37.92</v>
      </c>
      <c r="F525" s="331"/>
      <c r="G525" s="333">
        <f t="shared" si="12"/>
        <v>2020.3099999999854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46120</v>
      </c>
      <c r="D526" s="299" t="s">
        <v>300</v>
      </c>
      <c r="E526" s="331">
        <v>56.68</v>
      </c>
      <c r="F526" s="331"/>
      <c r="G526" s="333">
        <f t="shared" si="12"/>
        <v>2058.2299999999855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46120</v>
      </c>
      <c r="D527" s="299" t="s">
        <v>362</v>
      </c>
      <c r="E527" s="331">
        <v>29.26</v>
      </c>
      <c r="F527" s="331"/>
      <c r="G527" s="333">
        <f t="shared" si="12"/>
        <v>2114.9099999999853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9</v>
      </c>
      <c r="C528" s="298">
        <v>46119</v>
      </c>
      <c r="D528" s="299" t="s">
        <v>58</v>
      </c>
      <c r="E528" s="331">
        <v>1281.53</v>
      </c>
      <c r="F528" s="331"/>
      <c r="G528" s="333">
        <f t="shared" si="12"/>
        <v>2144.1699999999855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4</v>
      </c>
      <c r="C529" s="298">
        <v>46119</v>
      </c>
      <c r="D529" s="299" t="s">
        <v>363</v>
      </c>
      <c r="E529" s="331">
        <v>25.84</v>
      </c>
      <c r="F529" s="331"/>
      <c r="G529" s="333">
        <f t="shared" si="12"/>
        <v>3425.6999999999853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46119</v>
      </c>
      <c r="D530" s="299" t="s">
        <v>319</v>
      </c>
      <c r="E530" s="331">
        <v>12.05</v>
      </c>
      <c r="F530" s="331"/>
      <c r="G530" s="333">
        <f t="shared" si="12"/>
        <v>3451.5399999999854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4</v>
      </c>
      <c r="C531" s="298">
        <v>46119</v>
      </c>
      <c r="D531" s="299" t="s">
        <v>334</v>
      </c>
      <c r="E531" s="331">
        <v>82.04</v>
      </c>
      <c r="F531" s="331"/>
      <c r="G531" s="333">
        <f t="shared" si="12"/>
        <v>3463.5899999999856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46119</v>
      </c>
      <c r="D532" s="299" t="s">
        <v>364</v>
      </c>
      <c r="E532" s="331">
        <v>22.92</v>
      </c>
      <c r="F532" s="331"/>
      <c r="G532" s="333">
        <f t="shared" si="12"/>
        <v>3545.6299999999856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5</v>
      </c>
      <c r="C533" s="298">
        <v>46118</v>
      </c>
      <c r="D533" s="299" t="s">
        <v>365</v>
      </c>
      <c r="E533" s="331">
        <v>400</v>
      </c>
      <c r="F533" s="331"/>
      <c r="G533" s="333">
        <f t="shared" si="12"/>
        <v>3568.5499999999856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14</v>
      </c>
      <c r="C534" s="298">
        <v>46118</v>
      </c>
      <c r="D534" s="299" t="s">
        <v>366</v>
      </c>
      <c r="E534" s="331">
        <v>66.67</v>
      </c>
      <c r="F534" s="331"/>
      <c r="G534" s="333">
        <f t="shared" si="12"/>
        <v>3968.5499999999856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14</v>
      </c>
      <c r="C535" s="298">
        <v>46118</v>
      </c>
      <c r="D535" s="299" t="s">
        <v>367</v>
      </c>
      <c r="E535" s="331">
        <v>70.25</v>
      </c>
      <c r="F535" s="331"/>
      <c r="G535" s="333">
        <f t="shared" si="12"/>
        <v>4035.2199999999857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46117</v>
      </c>
      <c r="D536" s="299" t="s">
        <v>368</v>
      </c>
      <c r="E536" s="331">
        <v>25.6</v>
      </c>
      <c r="F536" s="331"/>
      <c r="G536" s="333">
        <f t="shared" si="12"/>
        <v>4105.4699999999857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8</v>
      </c>
      <c r="C537" s="298">
        <v>46117</v>
      </c>
      <c r="D537" s="299" t="s">
        <v>319</v>
      </c>
      <c r="E537" s="331">
        <v>8.56</v>
      </c>
      <c r="F537" s="331"/>
      <c r="G537" s="333">
        <f t="shared" si="12"/>
        <v>4131.0699999999861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6</v>
      </c>
      <c r="C538" s="298">
        <v>46117</v>
      </c>
      <c r="D538" s="299" t="s">
        <v>369</v>
      </c>
      <c r="E538" s="331">
        <v>301.67</v>
      </c>
      <c r="F538" s="331"/>
      <c r="G538" s="333">
        <f t="shared" si="12"/>
        <v>4139.6299999999865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1</v>
      </c>
      <c r="C539" s="298">
        <v>46116</v>
      </c>
      <c r="D539" s="299" t="s">
        <v>306</v>
      </c>
      <c r="E539" s="331">
        <v>176.85</v>
      </c>
      <c r="F539" s="331"/>
      <c r="G539" s="333">
        <f t="shared" si="12"/>
        <v>4441.2999999999865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1</v>
      </c>
      <c r="C540" s="298">
        <v>46116</v>
      </c>
      <c r="D540" s="299" t="s">
        <v>311</v>
      </c>
      <c r="E540" s="331">
        <v>139.34</v>
      </c>
      <c r="F540" s="331"/>
      <c r="G540" s="333">
        <f t="shared" si="12"/>
        <v>4618.1499999999869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17</v>
      </c>
      <c r="C541" s="298">
        <v>46116</v>
      </c>
      <c r="D541" s="299" t="s">
        <v>370</v>
      </c>
      <c r="E541" s="331">
        <v>99</v>
      </c>
      <c r="F541" s="331"/>
      <c r="G541" s="333">
        <f t="shared" si="12"/>
        <v>4757.489999999987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46116</v>
      </c>
      <c r="D542" s="299" t="s">
        <v>371</v>
      </c>
      <c r="E542" s="331">
        <v>34</v>
      </c>
      <c r="F542" s="331"/>
      <c r="G542" s="333">
        <f t="shared" si="12"/>
        <v>4856.489999999987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3</v>
      </c>
      <c r="C543" s="298">
        <v>46116</v>
      </c>
      <c r="D543" s="299" t="s">
        <v>348</v>
      </c>
      <c r="E543" s="331">
        <v>10.24</v>
      </c>
      <c r="F543" s="331"/>
      <c r="G543" s="333">
        <f t="shared" si="12"/>
        <v>4890.489999999987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7</v>
      </c>
      <c r="C544" s="298">
        <v>46115</v>
      </c>
      <c r="D544" s="299" t="s">
        <v>372</v>
      </c>
      <c r="E544" s="331">
        <v>100</v>
      </c>
      <c r="F544" s="331"/>
      <c r="G544" s="333">
        <f t="shared" si="12"/>
        <v>4900.7299999999868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46115</v>
      </c>
      <c r="D545" s="299" t="s">
        <v>300</v>
      </c>
      <c r="E545" s="331">
        <v>7.68</v>
      </c>
      <c r="F545" s="331"/>
      <c r="G545" s="333">
        <f t="shared" si="12"/>
        <v>5000.7299999999868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46115</v>
      </c>
      <c r="D546" s="299" t="s">
        <v>296</v>
      </c>
      <c r="E546" s="331">
        <v>8.7200000000000006</v>
      </c>
      <c r="F546" s="331"/>
      <c r="G546" s="333">
        <f t="shared" si="12"/>
        <v>5008.4099999999871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46114</v>
      </c>
      <c r="D547" s="299" t="s">
        <v>373</v>
      </c>
      <c r="E547" s="331">
        <v>81.739999999999995</v>
      </c>
      <c r="F547" s="331"/>
      <c r="G547" s="333">
        <f t="shared" si="12"/>
        <v>5017.1299999999874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284</v>
      </c>
      <c r="B548" s="330">
        <v>36</v>
      </c>
      <c r="C548" s="298">
        <v>46114</v>
      </c>
      <c r="D548" s="299" t="s">
        <v>374</v>
      </c>
      <c r="E548" s="331">
        <v>50</v>
      </c>
      <c r="F548" s="331"/>
      <c r="G548" s="333">
        <f t="shared" si="12"/>
        <v>5098.8699999999872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294</v>
      </c>
      <c r="B549" s="330">
        <v>22</v>
      </c>
      <c r="C549" s="298">
        <v>46114</v>
      </c>
      <c r="D549" s="299" t="s">
        <v>375</v>
      </c>
      <c r="E549" s="331">
        <v>6.37</v>
      </c>
      <c r="F549" s="331"/>
      <c r="G549" s="333">
        <f t="shared" si="12"/>
        <v>5148.8699999999872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46114</v>
      </c>
      <c r="D550" s="299" t="s">
        <v>326</v>
      </c>
      <c r="E550" s="331">
        <v>55.22</v>
      </c>
      <c r="F550" s="331"/>
      <c r="G550" s="333">
        <f t="shared" si="12"/>
        <v>5155.239999999987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46114</v>
      </c>
      <c r="D551" s="299" t="s">
        <v>319</v>
      </c>
      <c r="E551" s="331">
        <v>8.5</v>
      </c>
      <c r="F551" s="331"/>
      <c r="G551" s="333">
        <f t="shared" si="12"/>
        <v>5210.4599999999873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4</v>
      </c>
      <c r="C552" s="298">
        <v>46114</v>
      </c>
      <c r="D552" s="299" t="s">
        <v>334</v>
      </c>
      <c r="E552" s="331">
        <v>38.99</v>
      </c>
      <c r="F552" s="331"/>
      <c r="G552" s="333">
        <f t="shared" si="12"/>
        <v>5218.9599999999873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291</v>
      </c>
      <c r="B553" s="330">
        <v>39</v>
      </c>
      <c r="C553" s="298">
        <v>46113</v>
      </c>
      <c r="D553" s="299" t="s">
        <v>292</v>
      </c>
      <c r="E553" s="331"/>
      <c r="F553" s="331">
        <v>2763.78</v>
      </c>
      <c r="G553" s="333">
        <f t="shared" si="12"/>
        <v>5257.9499999999871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4</v>
      </c>
      <c r="C554" s="298">
        <v>46113</v>
      </c>
      <c r="D554" s="299" t="s">
        <v>296</v>
      </c>
      <c r="E554" s="331">
        <v>36.090000000000003</v>
      </c>
      <c r="F554" s="331"/>
      <c r="G554" s="333">
        <f t="shared" si="12"/>
        <v>2494.1699999999869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4</v>
      </c>
      <c r="C555" s="298">
        <v>46113</v>
      </c>
      <c r="D555" s="299" t="s">
        <v>310</v>
      </c>
      <c r="E555" s="331">
        <v>80</v>
      </c>
      <c r="F555" s="331"/>
      <c r="G555" s="333">
        <f t="shared" si="12"/>
        <v>2530.259999999987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7</v>
      </c>
      <c r="C556" s="298">
        <v>46113</v>
      </c>
      <c r="D556" s="299" t="s">
        <v>320</v>
      </c>
      <c r="E556" s="331">
        <v>47.84</v>
      </c>
      <c r="F556" s="331"/>
      <c r="G556" s="333">
        <f t="shared" si="12"/>
        <v>2610.259999999987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7</v>
      </c>
      <c r="C557" s="298">
        <v>46113</v>
      </c>
      <c r="D557" s="299" t="s">
        <v>320</v>
      </c>
      <c r="E557" s="331">
        <v>21.25</v>
      </c>
      <c r="F557" s="331"/>
      <c r="G557" s="333">
        <f t="shared" si="12"/>
        <v>2658.0999999999872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46113</v>
      </c>
      <c r="D558" s="299" t="s">
        <v>376</v>
      </c>
      <c r="E558" s="331">
        <v>42.9</v>
      </c>
      <c r="F558" s="331"/>
      <c r="G558" s="333">
        <f t="shared" si="12"/>
        <v>2679.3499999999872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284</v>
      </c>
      <c r="B559" s="330">
        <v>37</v>
      </c>
      <c r="C559" s="298">
        <v>46112</v>
      </c>
      <c r="D559" s="299" t="s">
        <v>377</v>
      </c>
      <c r="E559" s="331">
        <v>4309.58</v>
      </c>
      <c r="F559" s="331"/>
      <c r="G559" s="333">
        <f t="shared" si="12"/>
        <v>2722.2499999999873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286</v>
      </c>
      <c r="B560" s="330">
        <v>25</v>
      </c>
      <c r="C560" s="298">
        <v>46112</v>
      </c>
      <c r="D560" s="298" t="s">
        <v>204</v>
      </c>
      <c r="E560" s="331">
        <v>350</v>
      </c>
      <c r="F560" s="331"/>
      <c r="G560" s="333">
        <f t="shared" si="12"/>
        <v>7031.8299999999872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286</v>
      </c>
      <c r="B561" s="330">
        <v>26</v>
      </c>
      <c r="C561" s="298">
        <v>46112</v>
      </c>
      <c r="D561" s="298" t="s">
        <v>205</v>
      </c>
      <c r="E561" s="331">
        <v>320</v>
      </c>
      <c r="F561" s="331"/>
      <c r="G561" s="333">
        <f t="shared" si="12"/>
        <v>7381.8299999999872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286</v>
      </c>
      <c r="B562" s="330">
        <v>27</v>
      </c>
      <c r="C562" s="298">
        <v>46112</v>
      </c>
      <c r="D562" s="298" t="s">
        <v>206</v>
      </c>
      <c r="E562" s="331">
        <v>25</v>
      </c>
      <c r="F562" s="331"/>
      <c r="G562" s="333">
        <f t="shared" si="12"/>
        <v>7701.8299999999872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286</v>
      </c>
      <c r="B563" s="330">
        <v>28</v>
      </c>
      <c r="C563" s="298">
        <v>46112</v>
      </c>
      <c r="D563" s="298" t="s">
        <v>207</v>
      </c>
      <c r="E563" s="331">
        <v>25</v>
      </c>
      <c r="F563" s="331"/>
      <c r="G563" s="333">
        <f t="shared" si="12"/>
        <v>7726.8299999999872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286</v>
      </c>
      <c r="B564" s="330">
        <v>29</v>
      </c>
      <c r="C564" s="298">
        <v>46112</v>
      </c>
      <c r="D564" s="298" t="s">
        <v>208</v>
      </c>
      <c r="E564" s="331">
        <v>45</v>
      </c>
      <c r="F564" s="331"/>
      <c r="G564" s="333">
        <f t="shared" si="12"/>
        <v>7751.8299999999872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286</v>
      </c>
      <c r="B565" s="330">
        <v>30</v>
      </c>
      <c r="C565" s="298">
        <v>46112</v>
      </c>
      <c r="D565" s="298" t="s">
        <v>209</v>
      </c>
      <c r="E565" s="331">
        <v>400</v>
      </c>
      <c r="F565" s="331"/>
      <c r="G565" s="333">
        <f t="shared" si="12"/>
        <v>7796.8299999999872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286</v>
      </c>
      <c r="B566" s="330">
        <v>31</v>
      </c>
      <c r="C566" s="298">
        <v>46112</v>
      </c>
      <c r="D566" s="298" t="s">
        <v>210</v>
      </c>
      <c r="E566" s="331">
        <v>375</v>
      </c>
      <c r="F566" s="331"/>
      <c r="G566" s="333">
        <f t="shared" si="12"/>
        <v>8196.8299999999872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286</v>
      </c>
      <c r="B567" s="330">
        <v>32</v>
      </c>
      <c r="C567" s="298">
        <v>46112</v>
      </c>
      <c r="D567" s="298" t="s">
        <v>211</v>
      </c>
      <c r="E567" s="331">
        <v>100</v>
      </c>
      <c r="F567" s="331"/>
      <c r="G567" s="333">
        <f t="shared" si="12"/>
        <v>8571.8299999999872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286</v>
      </c>
      <c r="B568" s="330">
        <v>33</v>
      </c>
      <c r="C568" s="298">
        <v>46112</v>
      </c>
      <c r="D568" s="298" t="s">
        <v>212</v>
      </c>
      <c r="E568" s="331">
        <v>85</v>
      </c>
      <c r="F568" s="331"/>
      <c r="G568" s="333">
        <f t="shared" si="12"/>
        <v>8671.8299999999872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286</v>
      </c>
      <c r="B569" s="330">
        <v>34</v>
      </c>
      <c r="C569" s="298">
        <v>46112</v>
      </c>
      <c r="D569" s="298" t="s">
        <v>213</v>
      </c>
      <c r="E569" s="331">
        <v>230</v>
      </c>
      <c r="F569" s="331"/>
      <c r="G569" s="333">
        <f t="shared" si="12"/>
        <v>8756.8299999999872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286</v>
      </c>
      <c r="B570" s="330">
        <v>35</v>
      </c>
      <c r="C570" s="298">
        <v>46112</v>
      </c>
      <c r="D570" s="298" t="s">
        <v>214</v>
      </c>
      <c r="E570" s="331">
        <v>45</v>
      </c>
      <c r="F570" s="331"/>
      <c r="G570" s="333">
        <f t="shared" si="12"/>
        <v>8986.8299999999872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6</v>
      </c>
      <c r="C571" s="298">
        <v>46112</v>
      </c>
      <c r="D571" s="298" t="s">
        <v>378</v>
      </c>
      <c r="E571" s="331">
        <v>40</v>
      </c>
      <c r="F571" s="331"/>
      <c r="G571" s="333">
        <f t="shared" si="12"/>
        <v>9031.8299999999872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42</v>
      </c>
      <c r="C572" s="298">
        <v>46112</v>
      </c>
      <c r="D572" s="298" t="s">
        <v>200</v>
      </c>
      <c r="E572" s="331">
        <v>59</v>
      </c>
      <c r="F572" s="331"/>
      <c r="G572" s="333">
        <f t="shared" si="12"/>
        <v>9071.8299999999872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294</v>
      </c>
      <c r="B573" s="330">
        <v>43</v>
      </c>
      <c r="C573" s="298">
        <v>46112</v>
      </c>
      <c r="D573" s="298" t="s">
        <v>201</v>
      </c>
      <c r="E573" s="331">
        <v>42.84</v>
      </c>
      <c r="F573" s="331"/>
      <c r="G573" s="333">
        <f t="shared" si="12"/>
        <v>9130.8299999999872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46112</v>
      </c>
      <c r="D574" s="298" t="s">
        <v>300</v>
      </c>
      <c r="E574" s="331">
        <v>57.21</v>
      </c>
      <c r="F574" s="331"/>
      <c r="G574" s="333">
        <f t="shared" si="12"/>
        <v>9173.6699999999873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46112</v>
      </c>
      <c r="D575" s="298" t="s">
        <v>296</v>
      </c>
      <c r="E575" s="331">
        <v>11.18</v>
      </c>
      <c r="F575" s="331"/>
      <c r="G575" s="333">
        <f t="shared" si="12"/>
        <v>9230.8799999999865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10</v>
      </c>
      <c r="C576" s="298">
        <v>46112</v>
      </c>
      <c r="D576" s="298" t="s">
        <v>176</v>
      </c>
      <c r="E576" s="331">
        <v>17.899999999999999</v>
      </c>
      <c r="F576" s="331"/>
      <c r="G576" s="333">
        <f t="shared" si="12"/>
        <v>9242.0599999999868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46111</v>
      </c>
      <c r="D577" s="298" t="s">
        <v>334</v>
      </c>
      <c r="E577" s="331">
        <v>23.83</v>
      </c>
      <c r="F577" s="331"/>
      <c r="G577" s="333">
        <f t="shared" si="12"/>
        <v>9259.9599999999864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291</v>
      </c>
      <c r="B578" s="330">
        <v>38</v>
      </c>
      <c r="C578" s="298">
        <v>46111</v>
      </c>
      <c r="D578" s="299" t="s">
        <v>293</v>
      </c>
      <c r="E578" s="331"/>
      <c r="F578" s="331">
        <v>4278.1400000000003</v>
      </c>
      <c r="G578" s="333">
        <f t="shared" si="12"/>
        <v>9283.7899999999863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3</v>
      </c>
      <c r="C579" s="298">
        <v>46111</v>
      </c>
      <c r="D579" s="299" t="s">
        <v>351</v>
      </c>
      <c r="E579" s="331">
        <v>30</v>
      </c>
      <c r="F579" s="331"/>
      <c r="G579" s="333">
        <f t="shared" si="12"/>
        <v>5005.649999999986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6</v>
      </c>
      <c r="C580" s="298">
        <v>46111</v>
      </c>
      <c r="D580" s="299" t="s">
        <v>300</v>
      </c>
      <c r="E580" s="331">
        <v>15.96</v>
      </c>
      <c r="F580" s="331"/>
      <c r="G580" s="333">
        <f t="shared" si="12"/>
        <v>5035.649999999986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46111</v>
      </c>
      <c r="D581" s="299" t="s">
        <v>379</v>
      </c>
      <c r="E581" s="331">
        <v>18.96</v>
      </c>
      <c r="F581" s="331"/>
      <c r="G581" s="333">
        <f t="shared" si="12"/>
        <v>5051.609999999986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1</v>
      </c>
      <c r="C582" s="298">
        <v>46110</v>
      </c>
      <c r="D582" s="299" t="s">
        <v>311</v>
      </c>
      <c r="E582" s="331">
        <v>144.22</v>
      </c>
      <c r="F582" s="331"/>
      <c r="G582" s="333">
        <f t="shared" si="12"/>
        <v>5070.5699999999861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7</v>
      </c>
      <c r="C583" s="298">
        <v>46110</v>
      </c>
      <c r="D583" s="299" t="s">
        <v>380</v>
      </c>
      <c r="E583" s="331">
        <v>181.04</v>
      </c>
      <c r="F583" s="331"/>
      <c r="G583" s="333">
        <f t="shared" si="12"/>
        <v>5214.7899999999863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46110</v>
      </c>
      <c r="D584" s="299" t="s">
        <v>381</v>
      </c>
      <c r="E584" s="331">
        <v>196.9</v>
      </c>
      <c r="F584" s="331"/>
      <c r="G584" s="333">
        <f t="shared" si="12"/>
        <v>5395.8299999999863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3</v>
      </c>
      <c r="C585" s="298">
        <v>46110</v>
      </c>
      <c r="D585" s="299" t="s">
        <v>382</v>
      </c>
      <c r="E585" s="331">
        <v>7.5</v>
      </c>
      <c r="F585" s="331"/>
      <c r="G585" s="333">
        <f t="shared" si="12"/>
        <v>5592.7299999999859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46109</v>
      </c>
      <c r="D586" s="299" t="s">
        <v>319</v>
      </c>
      <c r="E586" s="331">
        <v>11.7</v>
      </c>
      <c r="F586" s="331"/>
      <c r="G586" s="333">
        <f t="shared" si="12"/>
        <v>5600.2299999999859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46109</v>
      </c>
      <c r="D587" s="299" t="s">
        <v>308</v>
      </c>
      <c r="E587" s="331">
        <v>210.76</v>
      </c>
      <c r="F587" s="331"/>
      <c r="G587" s="333">
        <f t="shared" si="12"/>
        <v>5611.9299999999857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4</v>
      </c>
      <c r="C588" s="298">
        <v>46109</v>
      </c>
      <c r="D588" s="299" t="s">
        <v>310</v>
      </c>
      <c r="E588" s="331">
        <v>46.9</v>
      </c>
      <c r="F588" s="331"/>
      <c r="G588" s="333">
        <f t="shared" si="12"/>
        <v>5822.689999999986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1</v>
      </c>
      <c r="C589" s="298">
        <v>46109</v>
      </c>
      <c r="D589" s="299" t="s">
        <v>329</v>
      </c>
      <c r="E589" s="331">
        <v>179.1</v>
      </c>
      <c r="F589" s="331"/>
      <c r="G589" s="333">
        <f t="shared" si="12"/>
        <v>5869.5899999999856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8</v>
      </c>
      <c r="C590" s="298">
        <v>46109</v>
      </c>
      <c r="D590" s="299" t="s">
        <v>308</v>
      </c>
      <c r="E590" s="331">
        <v>31.97</v>
      </c>
      <c r="F590" s="331"/>
      <c r="G590" s="333">
        <f t="shared" si="12"/>
        <v>6048.689999999986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8</v>
      </c>
      <c r="C591" s="298">
        <v>46109</v>
      </c>
      <c r="D591" s="299" t="s">
        <v>308</v>
      </c>
      <c r="E591" s="331">
        <v>12.19</v>
      </c>
      <c r="F591" s="331"/>
      <c r="G591" s="333">
        <f t="shared" si="12"/>
        <v>6080.6599999999862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291</v>
      </c>
      <c r="B592" s="330">
        <v>41</v>
      </c>
      <c r="C592" s="298">
        <v>46108</v>
      </c>
      <c r="D592" s="299" t="s">
        <v>383</v>
      </c>
      <c r="E592" s="331"/>
      <c r="F592" s="331">
        <v>400</v>
      </c>
      <c r="G592" s="333">
        <f t="shared" si="12"/>
        <v>6092.8499999999858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46108</v>
      </c>
      <c r="D593" s="299" t="s">
        <v>301</v>
      </c>
      <c r="E593" s="331">
        <v>19.5</v>
      </c>
      <c r="F593" s="331"/>
      <c r="G593" s="333">
        <f t="shared" si="12"/>
        <v>5692.8499999999858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46108</v>
      </c>
      <c r="D594" s="299" t="s">
        <v>296</v>
      </c>
      <c r="E594" s="331">
        <v>11.48</v>
      </c>
      <c r="F594" s="331"/>
      <c r="G594" s="333">
        <f t="shared" si="12"/>
        <v>5712.3499999999858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8</v>
      </c>
      <c r="C595" s="298">
        <v>46108</v>
      </c>
      <c r="D595" s="299" t="s">
        <v>334</v>
      </c>
      <c r="E595" s="331">
        <v>11.46</v>
      </c>
      <c r="F595" s="331"/>
      <c r="G595" s="333">
        <f t="shared" si="12"/>
        <v>5723.8299999999854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46108</v>
      </c>
      <c r="D596" s="299" t="s">
        <v>334</v>
      </c>
      <c r="E596" s="331">
        <v>38.21</v>
      </c>
      <c r="F596" s="331"/>
      <c r="G596" s="333">
        <f t="shared" si="12"/>
        <v>5735.2899999999854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46108</v>
      </c>
      <c r="D597" s="299" t="s">
        <v>384</v>
      </c>
      <c r="E597" s="331">
        <v>69.95</v>
      </c>
      <c r="F597" s="331"/>
      <c r="G597" s="333">
        <f t="shared" si="12"/>
        <v>5773.4999999999854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3</v>
      </c>
      <c r="C598" s="298">
        <v>46108</v>
      </c>
      <c r="D598" s="299" t="s">
        <v>348</v>
      </c>
      <c r="E598" s="331">
        <v>10.78</v>
      </c>
      <c r="F598" s="331"/>
      <c r="G598" s="333">
        <f t="shared" si="12"/>
        <v>5843.4499999999853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6</v>
      </c>
      <c r="C599" s="298">
        <v>46108</v>
      </c>
      <c r="D599" s="299" t="s">
        <v>300</v>
      </c>
      <c r="E599" s="331">
        <v>15.84</v>
      </c>
      <c r="F599" s="331"/>
      <c r="G599" s="333">
        <f t="shared" si="12"/>
        <v>5854.229999999985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8</v>
      </c>
      <c r="C600" s="298">
        <v>46108</v>
      </c>
      <c r="D600" s="299" t="s">
        <v>385</v>
      </c>
      <c r="E600" s="331">
        <v>22.48</v>
      </c>
      <c r="F600" s="331"/>
      <c r="G600" s="333">
        <f t="shared" si="12"/>
        <v>5870.0699999999852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46107</v>
      </c>
      <c r="D601" s="299" t="s">
        <v>358</v>
      </c>
      <c r="E601" s="331">
        <v>11.17</v>
      </c>
      <c r="F601" s="331"/>
      <c r="G601" s="333">
        <f t="shared" si="12"/>
        <v>5892.5499999999847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46107</v>
      </c>
      <c r="D602" s="299" t="s">
        <v>386</v>
      </c>
      <c r="E602" s="331">
        <v>14.38</v>
      </c>
      <c r="F602" s="331"/>
      <c r="G602" s="333">
        <f t="shared" si="12"/>
        <v>5903.7199999999848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8</v>
      </c>
      <c r="C603" s="298">
        <v>46107</v>
      </c>
      <c r="D603" s="299" t="s">
        <v>387</v>
      </c>
      <c r="E603" s="331">
        <v>45</v>
      </c>
      <c r="F603" s="331"/>
      <c r="G603" s="333">
        <f t="shared" si="12"/>
        <v>5918.0999999999849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46107</v>
      </c>
      <c r="D604" s="299" t="s">
        <v>324</v>
      </c>
      <c r="E604" s="331">
        <v>9.0299999999999994</v>
      </c>
      <c r="F604" s="331"/>
      <c r="G604" s="333">
        <f t="shared" si="12"/>
        <v>5963.0999999999849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46107</v>
      </c>
      <c r="D605" s="299" t="s">
        <v>301</v>
      </c>
      <c r="E605" s="331">
        <v>30</v>
      </c>
      <c r="F605" s="331"/>
      <c r="G605" s="333">
        <f t="shared" si="12"/>
        <v>5972.1299999999846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46106</v>
      </c>
      <c r="D606" s="299" t="s">
        <v>388</v>
      </c>
      <c r="E606" s="331">
        <v>12</v>
      </c>
      <c r="F606" s="331"/>
      <c r="G606" s="333">
        <f t="shared" si="12"/>
        <v>6002.1299999999846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6</v>
      </c>
      <c r="C607" s="298">
        <v>46106</v>
      </c>
      <c r="D607" s="299" t="s">
        <v>389</v>
      </c>
      <c r="E607" s="331">
        <v>20</v>
      </c>
      <c r="F607" s="331"/>
      <c r="G607" s="333">
        <f t="shared" si="12"/>
        <v>6014.1299999999846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46106</v>
      </c>
      <c r="D608" s="299" t="s">
        <v>296</v>
      </c>
      <c r="E608" s="331">
        <v>21.05</v>
      </c>
      <c r="F608" s="331"/>
      <c r="G608" s="333">
        <f t="shared" si="12"/>
        <v>6034.1299999999846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4</v>
      </c>
      <c r="C609" s="298">
        <v>46106</v>
      </c>
      <c r="D609" s="299" t="s">
        <v>296</v>
      </c>
      <c r="E609" s="331">
        <v>38.58</v>
      </c>
      <c r="F609" s="331"/>
      <c r="G609" s="333">
        <f t="shared" si="12"/>
        <v>6055.1799999999848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12</v>
      </c>
      <c r="C610" s="298">
        <v>46106</v>
      </c>
      <c r="D610" s="299" t="s">
        <v>314</v>
      </c>
      <c r="E610" s="331">
        <v>204.47</v>
      </c>
      <c r="F610" s="331"/>
      <c r="G610" s="333">
        <f t="shared" si="12"/>
        <v>6093.7599999999848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24</v>
      </c>
      <c r="C611" s="298">
        <v>46105</v>
      </c>
      <c r="D611" s="299" t="s">
        <v>860</v>
      </c>
      <c r="E611" s="331">
        <v>86.58</v>
      </c>
      <c r="F611" s="331"/>
      <c r="G611" s="333">
        <f t="shared" si="12"/>
        <v>6298.229999999985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46105</v>
      </c>
      <c r="D612" s="299" t="s">
        <v>389</v>
      </c>
      <c r="E612" s="331">
        <v>20</v>
      </c>
      <c r="F612" s="331"/>
      <c r="G612" s="333">
        <f t="shared" si="12"/>
        <v>6384.8099999999849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46105</v>
      </c>
      <c r="D613" s="299" t="s">
        <v>390</v>
      </c>
      <c r="E613" s="331">
        <v>15.29</v>
      </c>
      <c r="F613" s="331"/>
      <c r="G613" s="333">
        <f t="shared" si="12"/>
        <v>6404.8099999999849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46105</v>
      </c>
      <c r="D614" s="299" t="s">
        <v>308</v>
      </c>
      <c r="E614" s="331">
        <v>47.99</v>
      </c>
      <c r="F614" s="331"/>
      <c r="G614" s="333">
        <f t="shared" si="12"/>
        <v>6420.0999999999849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23</v>
      </c>
      <c r="C615" s="298">
        <v>46104</v>
      </c>
      <c r="D615" s="299" t="s">
        <v>67</v>
      </c>
      <c r="E615" s="331">
        <v>650.88</v>
      </c>
      <c r="F615" s="331"/>
      <c r="G615" s="333">
        <f t="shared" si="12"/>
        <v>6468.0899999999847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46104</v>
      </c>
      <c r="D616" s="299" t="s">
        <v>391</v>
      </c>
      <c r="E616" s="331">
        <v>46</v>
      </c>
      <c r="F616" s="331"/>
      <c r="G616" s="333">
        <f t="shared" si="12"/>
        <v>7118.9699999999848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46103</v>
      </c>
      <c r="D617" s="299" t="s">
        <v>392</v>
      </c>
      <c r="E617" s="331">
        <v>24.81</v>
      </c>
      <c r="F617" s="331"/>
      <c r="G617" s="333">
        <f t="shared" si="12"/>
        <v>7164.9699999999848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4</v>
      </c>
      <c r="C618" s="298">
        <v>46103</v>
      </c>
      <c r="D618" s="299" t="s">
        <v>296</v>
      </c>
      <c r="E618" s="331">
        <v>28.77</v>
      </c>
      <c r="F618" s="331"/>
      <c r="G618" s="333">
        <f t="shared" si="12"/>
        <v>7189.7799999999852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46103</v>
      </c>
      <c r="D619" s="299" t="s">
        <v>296</v>
      </c>
      <c r="E619" s="331">
        <v>11.9</v>
      </c>
      <c r="F619" s="331"/>
      <c r="G619" s="333">
        <f t="shared" si="12"/>
        <v>7218.5499999999856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1</v>
      </c>
      <c r="C620" s="298">
        <v>46103</v>
      </c>
      <c r="D620" s="299" t="s">
        <v>300</v>
      </c>
      <c r="E620" s="331">
        <v>42.59</v>
      </c>
      <c r="F620" s="331"/>
      <c r="G620" s="333">
        <f t="shared" si="12"/>
        <v>7230.4499999999853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46103</v>
      </c>
      <c r="D621" s="299" t="s">
        <v>300</v>
      </c>
      <c r="E621" s="331">
        <v>17.579999999999998</v>
      </c>
      <c r="F621" s="331"/>
      <c r="G621" s="333">
        <f t="shared" si="12"/>
        <v>7273.0399999999854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1</v>
      </c>
      <c r="C622" s="298">
        <v>46103</v>
      </c>
      <c r="D622" s="299" t="s">
        <v>300</v>
      </c>
      <c r="E622" s="331">
        <v>11.99</v>
      </c>
      <c r="F622" s="331"/>
      <c r="G622" s="333">
        <f t="shared" si="12"/>
        <v>7290.6199999999853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1</v>
      </c>
      <c r="C623" s="298">
        <v>46103</v>
      </c>
      <c r="D623" s="299" t="s">
        <v>311</v>
      </c>
      <c r="E623" s="331">
        <v>81.31</v>
      </c>
      <c r="F623" s="331"/>
      <c r="G623" s="333">
        <f t="shared" si="12"/>
        <v>7302.6099999999851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46103</v>
      </c>
      <c r="D624" s="299" t="s">
        <v>393</v>
      </c>
      <c r="E624" s="331">
        <v>38.44</v>
      </c>
      <c r="F624" s="331"/>
      <c r="G624" s="333">
        <f t="shared" si="12"/>
        <v>7383.9199999999855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46103</v>
      </c>
      <c r="D625" s="299" t="s">
        <v>394</v>
      </c>
      <c r="E625" s="331">
        <v>35.700000000000003</v>
      </c>
      <c r="F625" s="331"/>
      <c r="G625" s="333">
        <f t="shared" si="12"/>
        <v>7422.3599999999851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46102</v>
      </c>
      <c r="D626" s="299" t="s">
        <v>300</v>
      </c>
      <c r="E626" s="331">
        <v>10.64</v>
      </c>
      <c r="F626" s="331"/>
      <c r="G626" s="333">
        <f t="shared" si="12"/>
        <v>7458.0599999999849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1</v>
      </c>
      <c r="C627" s="298">
        <v>46102</v>
      </c>
      <c r="D627" s="299" t="s">
        <v>300</v>
      </c>
      <c r="E627" s="331">
        <v>28.69</v>
      </c>
      <c r="F627" s="331"/>
      <c r="G627" s="333">
        <f t="shared" si="12"/>
        <v>7468.6999999999853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3</v>
      </c>
      <c r="C628" s="298">
        <v>46102</v>
      </c>
      <c r="D628" s="299" t="s">
        <v>348</v>
      </c>
      <c r="E628" s="331">
        <v>11.59</v>
      </c>
      <c r="F628" s="331"/>
      <c r="G628" s="333">
        <f t="shared" si="12"/>
        <v>7497.3899999999849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291</v>
      </c>
      <c r="B629" s="330">
        <v>41</v>
      </c>
      <c r="C629" s="298">
        <v>46102</v>
      </c>
      <c r="D629" s="299" t="s">
        <v>383</v>
      </c>
      <c r="E629" s="331"/>
      <c r="F629" s="331">
        <v>400</v>
      </c>
      <c r="G629" s="333">
        <f t="shared" si="12"/>
        <v>7508.979999999985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5</v>
      </c>
      <c r="C630" s="298">
        <v>46102</v>
      </c>
      <c r="D630" s="299" t="s">
        <v>395</v>
      </c>
      <c r="E630" s="331">
        <v>170</v>
      </c>
      <c r="F630" s="331"/>
      <c r="G630" s="333">
        <f t="shared" si="12"/>
        <v>7108.979999999985</v>
      </c>
      <c r="H630" s="334" t="s">
        <v>298</v>
      </c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5</v>
      </c>
      <c r="C631" s="298">
        <v>46102</v>
      </c>
      <c r="D631" s="299" t="s">
        <v>354</v>
      </c>
      <c r="E631" s="331">
        <v>70</v>
      </c>
      <c r="F631" s="331"/>
      <c r="G631" s="333">
        <f t="shared" si="12"/>
        <v>7278.979999999985</v>
      </c>
      <c r="H631" s="334" t="s">
        <v>298</v>
      </c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5</v>
      </c>
      <c r="C632" s="298">
        <v>46102</v>
      </c>
      <c r="D632" s="299" t="s">
        <v>396</v>
      </c>
      <c r="E632" s="331">
        <v>40</v>
      </c>
      <c r="F632" s="331"/>
      <c r="G632" s="333">
        <f t="shared" ref="G632:G886" si="13">G633-E632+F632</f>
        <v>7348.979999999985</v>
      </c>
      <c r="H632" s="334" t="s">
        <v>298</v>
      </c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3</v>
      </c>
      <c r="C633" s="298">
        <v>46102</v>
      </c>
      <c r="D633" s="299" t="s">
        <v>348</v>
      </c>
      <c r="E633" s="331">
        <v>25</v>
      </c>
      <c r="F633" s="331"/>
      <c r="G633" s="333">
        <f t="shared" si="13"/>
        <v>7388.979999999985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1</v>
      </c>
      <c r="C634" s="298">
        <v>46102</v>
      </c>
      <c r="D634" s="299" t="s">
        <v>304</v>
      </c>
      <c r="E634" s="331">
        <v>65.19</v>
      </c>
      <c r="F634" s="331"/>
      <c r="G634" s="333">
        <f t="shared" si="13"/>
        <v>7413.979999999985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4</v>
      </c>
      <c r="C635" s="298">
        <v>46102</v>
      </c>
      <c r="D635" s="299" t="s">
        <v>310</v>
      </c>
      <c r="E635" s="331">
        <v>37.450000000000003</v>
      </c>
      <c r="F635" s="331"/>
      <c r="G635" s="333">
        <f t="shared" si="13"/>
        <v>7479.1699999999846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8</v>
      </c>
      <c r="C636" s="298">
        <v>46101</v>
      </c>
      <c r="D636" s="299" t="s">
        <v>356</v>
      </c>
      <c r="E636" s="331">
        <v>65.099999999999994</v>
      </c>
      <c r="F636" s="331"/>
      <c r="G636" s="333">
        <f t="shared" si="13"/>
        <v>7516.6199999999844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22</v>
      </c>
      <c r="C637" s="298">
        <v>46101</v>
      </c>
      <c r="D637" s="299" t="s">
        <v>323</v>
      </c>
      <c r="E637" s="331">
        <v>20.22</v>
      </c>
      <c r="F637" s="331"/>
      <c r="G637" s="333">
        <f t="shared" si="13"/>
        <v>7581.7199999999848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46101</v>
      </c>
      <c r="D638" s="299" t="s">
        <v>433</v>
      </c>
      <c r="E638" s="331">
        <v>-73</v>
      </c>
      <c r="F638" s="331"/>
      <c r="G638" s="333">
        <f t="shared" si="13"/>
        <v>7601.939999999985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46101</v>
      </c>
      <c r="D639" s="299" t="s">
        <v>300</v>
      </c>
      <c r="E639" s="331">
        <v>34.68</v>
      </c>
      <c r="F639" s="331"/>
      <c r="G639" s="333">
        <f t="shared" si="13"/>
        <v>7528.939999999985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46101</v>
      </c>
      <c r="D640" s="299" t="s">
        <v>397</v>
      </c>
      <c r="E640" s="331">
        <v>10.63</v>
      </c>
      <c r="F640" s="331"/>
      <c r="G640" s="333">
        <f t="shared" si="13"/>
        <v>7563.6199999999853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5</v>
      </c>
      <c r="C641" s="298">
        <v>46101</v>
      </c>
      <c r="D641" s="299" t="s">
        <v>398</v>
      </c>
      <c r="E641" s="331">
        <v>106.49</v>
      </c>
      <c r="F641" s="331"/>
      <c r="G641" s="333">
        <f t="shared" si="13"/>
        <v>7574.2499999999854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46100</v>
      </c>
      <c r="D642" s="299" t="s">
        <v>357</v>
      </c>
      <c r="E642" s="331">
        <v>16.739999999999998</v>
      </c>
      <c r="F642" s="331"/>
      <c r="G642" s="333">
        <f t="shared" si="13"/>
        <v>7680.7399999999852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8</v>
      </c>
      <c r="C643" s="298">
        <v>46100</v>
      </c>
      <c r="D643" s="299" t="s">
        <v>399</v>
      </c>
      <c r="E643" s="331">
        <v>108.54</v>
      </c>
      <c r="F643" s="331"/>
      <c r="G643" s="333">
        <f t="shared" si="13"/>
        <v>7697.479999999985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22</v>
      </c>
      <c r="C644" s="298">
        <v>46100</v>
      </c>
      <c r="D644" s="299" t="s">
        <v>835</v>
      </c>
      <c r="E644" s="331">
        <v>12.77</v>
      </c>
      <c r="F644" s="331"/>
      <c r="G644" s="333">
        <f t="shared" si="13"/>
        <v>7806.019999999985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8</v>
      </c>
      <c r="C645" s="298">
        <v>46100</v>
      </c>
      <c r="D645" s="299" t="s">
        <v>334</v>
      </c>
      <c r="E645" s="331">
        <v>28.33</v>
      </c>
      <c r="F645" s="331"/>
      <c r="G645" s="333">
        <f t="shared" si="13"/>
        <v>7818.7899999999854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46100</v>
      </c>
      <c r="D646" s="299" t="s">
        <v>358</v>
      </c>
      <c r="E646" s="331">
        <v>17.45</v>
      </c>
      <c r="F646" s="331"/>
      <c r="G646" s="333">
        <f t="shared" si="13"/>
        <v>7847.1199999999853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22</v>
      </c>
      <c r="C647" s="298">
        <v>46100</v>
      </c>
      <c r="D647" s="299" t="s">
        <v>328</v>
      </c>
      <c r="E647" s="331">
        <v>7.46</v>
      </c>
      <c r="F647" s="331"/>
      <c r="G647" s="333">
        <f t="shared" si="13"/>
        <v>7864.5699999999852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335</v>
      </c>
      <c r="B648" s="330" t="s">
        <v>335</v>
      </c>
      <c r="C648" s="298">
        <v>46100</v>
      </c>
      <c r="D648" s="299" t="s">
        <v>336</v>
      </c>
      <c r="E648" s="331">
        <v>172.29</v>
      </c>
      <c r="F648" s="331"/>
      <c r="G648" s="333">
        <f t="shared" si="13"/>
        <v>7872.0299999999852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15</v>
      </c>
      <c r="C649" s="298">
        <v>46100</v>
      </c>
      <c r="D649" s="299" t="s">
        <v>185</v>
      </c>
      <c r="E649" s="331">
        <v>175.09</v>
      </c>
      <c r="F649" s="331"/>
      <c r="G649" s="333">
        <f t="shared" si="13"/>
        <v>8044.3199999999852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291</v>
      </c>
      <c r="B650" s="330">
        <v>39</v>
      </c>
      <c r="C650" s="298">
        <v>46100</v>
      </c>
      <c r="D650" s="299" t="s">
        <v>292</v>
      </c>
      <c r="E650" s="331"/>
      <c r="F650" s="331">
        <v>2763.78</v>
      </c>
      <c r="G650" s="333">
        <f t="shared" si="13"/>
        <v>8219.4099999999853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46099</v>
      </c>
      <c r="D651" s="299" t="s">
        <v>400</v>
      </c>
      <c r="E651" s="331">
        <v>47.46</v>
      </c>
      <c r="F651" s="331"/>
      <c r="G651" s="333">
        <f t="shared" si="13"/>
        <v>5455.6299999999856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46099</v>
      </c>
      <c r="D652" s="299" t="s">
        <v>400</v>
      </c>
      <c r="E652" s="331">
        <v>15.01</v>
      </c>
      <c r="F652" s="331"/>
      <c r="G652" s="333">
        <f t="shared" si="13"/>
        <v>5503.0899999999856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291</v>
      </c>
      <c r="B653" s="330">
        <v>40</v>
      </c>
      <c r="C653" s="298">
        <v>46099</v>
      </c>
      <c r="D653" s="299" t="s">
        <v>316</v>
      </c>
      <c r="E653" s="331"/>
      <c r="F653" s="331">
        <v>838.67</v>
      </c>
      <c r="G653" s="333">
        <f t="shared" si="13"/>
        <v>5518.0999999999858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46099</v>
      </c>
      <c r="D654" s="299" t="s">
        <v>296</v>
      </c>
      <c r="E654" s="331">
        <v>14.67</v>
      </c>
      <c r="F654" s="331"/>
      <c r="G654" s="333">
        <f t="shared" si="13"/>
        <v>4679.4299999999857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4</v>
      </c>
      <c r="C655" s="298">
        <v>46099</v>
      </c>
      <c r="D655" s="299" t="s">
        <v>296</v>
      </c>
      <c r="E655" s="331">
        <v>40.22</v>
      </c>
      <c r="F655" s="331"/>
      <c r="G655" s="333">
        <f t="shared" si="13"/>
        <v>4694.0999999999858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8</v>
      </c>
      <c r="C656" s="298">
        <v>46099</v>
      </c>
      <c r="D656" s="299" t="s">
        <v>295</v>
      </c>
      <c r="E656" s="331">
        <v>3.49</v>
      </c>
      <c r="F656" s="331"/>
      <c r="G656" s="333">
        <f t="shared" si="13"/>
        <v>4734.3199999999861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294</v>
      </c>
      <c r="B657" s="330">
        <v>22</v>
      </c>
      <c r="C657" s="298">
        <v>46099</v>
      </c>
      <c r="D657" s="299" t="s">
        <v>401</v>
      </c>
      <c r="E657" s="331">
        <v>13.84</v>
      </c>
      <c r="F657" s="331"/>
      <c r="G657" s="333">
        <f t="shared" si="13"/>
        <v>4737.8099999999858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17</v>
      </c>
      <c r="C658" s="298">
        <v>46098</v>
      </c>
      <c r="D658" s="299" t="s">
        <v>188</v>
      </c>
      <c r="E658" s="331">
        <v>42.65</v>
      </c>
      <c r="F658" s="331"/>
      <c r="G658" s="333">
        <f t="shared" si="13"/>
        <v>4751.649999999986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23</v>
      </c>
      <c r="C659" s="298">
        <v>46098</v>
      </c>
      <c r="D659" s="299" t="s">
        <v>402</v>
      </c>
      <c r="E659" s="331">
        <v>529.46</v>
      </c>
      <c r="F659" s="331"/>
      <c r="G659" s="333">
        <f t="shared" si="13"/>
        <v>4794.2999999999856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294</v>
      </c>
      <c r="B660" s="330">
        <v>43</v>
      </c>
      <c r="C660" s="298">
        <v>46098</v>
      </c>
      <c r="D660" s="299" t="s">
        <v>333</v>
      </c>
      <c r="E660" s="331">
        <v>22.35</v>
      </c>
      <c r="F660" s="331"/>
      <c r="G660" s="333">
        <f t="shared" si="13"/>
        <v>5323.7599999999857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42</v>
      </c>
      <c r="C661" s="298">
        <v>46098</v>
      </c>
      <c r="D661" s="299" t="s">
        <v>333</v>
      </c>
      <c r="E661" s="331">
        <v>37.25</v>
      </c>
      <c r="F661" s="331"/>
      <c r="G661" s="333">
        <f t="shared" si="13"/>
        <v>5346.109999999986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8</v>
      </c>
      <c r="C662" s="298">
        <v>46098</v>
      </c>
      <c r="D662" s="299" t="s">
        <v>319</v>
      </c>
      <c r="E662" s="331">
        <v>3.99</v>
      </c>
      <c r="F662" s="331"/>
      <c r="G662" s="333">
        <f t="shared" si="13"/>
        <v>5383.359999999986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8</v>
      </c>
      <c r="C663" s="298">
        <v>46098</v>
      </c>
      <c r="D663" s="299" t="s">
        <v>319</v>
      </c>
      <c r="E663" s="331">
        <v>24.47</v>
      </c>
      <c r="F663" s="331"/>
      <c r="G663" s="333">
        <f t="shared" si="13"/>
        <v>5387.3499999999858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21</v>
      </c>
      <c r="C664" s="298">
        <v>46098</v>
      </c>
      <c r="D664" s="299" t="s">
        <v>194</v>
      </c>
      <c r="E664" s="331">
        <v>75.599999999999994</v>
      </c>
      <c r="F664" s="331"/>
      <c r="G664" s="333">
        <f t="shared" si="13"/>
        <v>5411.8199999999861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5</v>
      </c>
      <c r="C665" s="298">
        <v>46097</v>
      </c>
      <c r="D665" s="299" t="s">
        <v>340</v>
      </c>
      <c r="E665" s="331">
        <v>21.3</v>
      </c>
      <c r="F665" s="331"/>
      <c r="G665" s="333">
        <f t="shared" si="13"/>
        <v>5487.4199999999864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294</v>
      </c>
      <c r="B666" s="330">
        <v>11</v>
      </c>
      <c r="C666" s="298">
        <v>46097</v>
      </c>
      <c r="D666" s="299" t="s">
        <v>178</v>
      </c>
      <c r="E666" s="331">
        <v>267.91000000000003</v>
      </c>
      <c r="F666" s="331"/>
      <c r="G666" s="333">
        <f t="shared" si="13"/>
        <v>5508.7199999999866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287</v>
      </c>
      <c r="B667" s="330" t="s">
        <v>287</v>
      </c>
      <c r="C667" s="298">
        <v>46097</v>
      </c>
      <c r="D667" s="299" t="s">
        <v>403</v>
      </c>
      <c r="E667" s="331"/>
      <c r="F667" s="331">
        <v>80</v>
      </c>
      <c r="G667" s="333">
        <f t="shared" si="13"/>
        <v>5776.6299999999865</v>
      </c>
      <c r="H667" s="334" t="s">
        <v>298</v>
      </c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287</v>
      </c>
      <c r="B668" s="330" t="s">
        <v>287</v>
      </c>
      <c r="C668" s="298">
        <v>46097</v>
      </c>
      <c r="D668" s="299" t="s">
        <v>302</v>
      </c>
      <c r="E668" s="331">
        <v>80</v>
      </c>
      <c r="F668" s="331"/>
      <c r="G668" s="333">
        <f t="shared" si="13"/>
        <v>5696.6299999999865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4</v>
      </c>
      <c r="C669" s="298">
        <v>46097</v>
      </c>
      <c r="D669" s="299" t="s">
        <v>310</v>
      </c>
      <c r="E669" s="331">
        <v>42.47</v>
      </c>
      <c r="F669" s="331"/>
      <c r="G669" s="333">
        <f t="shared" si="13"/>
        <v>5776.6299999999865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46097</v>
      </c>
      <c r="D670" s="299" t="s">
        <v>296</v>
      </c>
      <c r="E670" s="331">
        <v>11.18</v>
      </c>
      <c r="F670" s="331"/>
      <c r="G670" s="333">
        <f t="shared" si="13"/>
        <v>5819.0999999999867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46096</v>
      </c>
      <c r="D671" s="299" t="s">
        <v>404</v>
      </c>
      <c r="E671" s="331">
        <v>38.67</v>
      </c>
      <c r="F671" s="331"/>
      <c r="G671" s="333">
        <f t="shared" si="13"/>
        <v>5830.279999999987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3</v>
      </c>
      <c r="C672" s="298">
        <v>46096</v>
      </c>
      <c r="D672" s="299" t="s">
        <v>348</v>
      </c>
      <c r="E672" s="331">
        <v>7.11</v>
      </c>
      <c r="F672" s="331"/>
      <c r="G672" s="333">
        <f t="shared" si="13"/>
        <v>5868.9499999999871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1</v>
      </c>
      <c r="C673" s="298">
        <v>46096</v>
      </c>
      <c r="D673" s="299" t="s">
        <v>304</v>
      </c>
      <c r="E673" s="331">
        <v>126.64</v>
      </c>
      <c r="F673" s="331"/>
      <c r="G673" s="333">
        <f t="shared" si="13"/>
        <v>5876.0599999999868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1</v>
      </c>
      <c r="C674" s="298">
        <v>46096</v>
      </c>
      <c r="D674" s="299" t="s">
        <v>311</v>
      </c>
      <c r="E674" s="331">
        <v>125.2</v>
      </c>
      <c r="F674" s="331"/>
      <c r="G674" s="333">
        <f t="shared" si="13"/>
        <v>6002.6999999999871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1</v>
      </c>
      <c r="C675" s="298">
        <v>46096</v>
      </c>
      <c r="D675" s="299" t="s">
        <v>306</v>
      </c>
      <c r="E675" s="331">
        <v>37.159999999999997</v>
      </c>
      <c r="F675" s="331"/>
      <c r="G675" s="333">
        <f t="shared" si="13"/>
        <v>6127.8999999999869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16</v>
      </c>
      <c r="C676" s="298">
        <v>46096</v>
      </c>
      <c r="D676" s="299" t="s">
        <v>405</v>
      </c>
      <c r="E676" s="331">
        <v>713.06</v>
      </c>
      <c r="F676" s="331"/>
      <c r="G676" s="333">
        <f t="shared" si="13"/>
        <v>6165.0599999999868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5</v>
      </c>
      <c r="C677" s="298">
        <v>46095</v>
      </c>
      <c r="D677" s="299" t="s">
        <v>406</v>
      </c>
      <c r="E677" s="331">
        <v>24</v>
      </c>
      <c r="F677" s="331"/>
      <c r="G677" s="333">
        <f t="shared" si="13"/>
        <v>6878.1199999999862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3</v>
      </c>
      <c r="C678" s="298">
        <v>46095</v>
      </c>
      <c r="D678" s="299" t="s">
        <v>348</v>
      </c>
      <c r="E678" s="331">
        <v>14.58</v>
      </c>
      <c r="F678" s="331"/>
      <c r="G678" s="333">
        <f t="shared" si="13"/>
        <v>6902.1199999999862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291</v>
      </c>
      <c r="B679" s="330">
        <v>41</v>
      </c>
      <c r="C679" s="298">
        <v>46094</v>
      </c>
      <c r="D679" s="299" t="s">
        <v>407</v>
      </c>
      <c r="E679" s="331"/>
      <c r="F679" s="331">
        <v>300</v>
      </c>
      <c r="G679" s="333">
        <f t="shared" si="13"/>
        <v>6916.6999999999862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1</v>
      </c>
      <c r="C680" s="298">
        <v>46094</v>
      </c>
      <c r="D680" s="299" t="s">
        <v>311</v>
      </c>
      <c r="E680" s="331">
        <v>17.71</v>
      </c>
      <c r="F680" s="331"/>
      <c r="G680" s="333">
        <f t="shared" si="13"/>
        <v>6616.6999999999862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4</v>
      </c>
      <c r="C681" s="298">
        <v>46094</v>
      </c>
      <c r="D681" s="299" t="s">
        <v>296</v>
      </c>
      <c r="E681" s="331">
        <v>31.56</v>
      </c>
      <c r="F681" s="331"/>
      <c r="G681" s="333">
        <f t="shared" si="13"/>
        <v>6634.4099999999862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46094</v>
      </c>
      <c r="D682" s="299" t="s">
        <v>296</v>
      </c>
      <c r="E682" s="331">
        <v>34.79</v>
      </c>
      <c r="F682" s="331"/>
      <c r="G682" s="333">
        <f t="shared" si="13"/>
        <v>6665.9699999999866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46094</v>
      </c>
      <c r="D683" s="299" t="s">
        <v>408</v>
      </c>
      <c r="E683" s="331">
        <v>23.9</v>
      </c>
      <c r="F683" s="331"/>
      <c r="G683" s="333">
        <f t="shared" si="13"/>
        <v>6700.7599999999866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3</v>
      </c>
      <c r="C684" s="298">
        <v>46094</v>
      </c>
      <c r="D684" s="299" t="s">
        <v>348</v>
      </c>
      <c r="E684" s="331">
        <v>7.26</v>
      </c>
      <c r="F684" s="331"/>
      <c r="G684" s="333">
        <f t="shared" si="13"/>
        <v>6724.6599999999862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5</v>
      </c>
      <c r="C685" s="298">
        <v>46094</v>
      </c>
      <c r="D685" s="299" t="s">
        <v>354</v>
      </c>
      <c r="E685" s="331">
        <v>85</v>
      </c>
      <c r="F685" s="331"/>
      <c r="G685" s="333">
        <f t="shared" si="13"/>
        <v>6731.9199999999864</v>
      </c>
      <c r="H685" s="334" t="s">
        <v>298</v>
      </c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46093</v>
      </c>
      <c r="D686" s="299" t="s">
        <v>409</v>
      </c>
      <c r="E686" s="331">
        <v>51.22</v>
      </c>
      <c r="F686" s="331"/>
      <c r="G686" s="333">
        <f t="shared" si="13"/>
        <v>6816.9199999999864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46093</v>
      </c>
      <c r="D687" s="299" t="s">
        <v>410</v>
      </c>
      <c r="E687" s="331">
        <v>57.43</v>
      </c>
      <c r="F687" s="331"/>
      <c r="G687" s="333">
        <f t="shared" si="13"/>
        <v>6868.1399999999867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46093</v>
      </c>
      <c r="D688" s="299" t="s">
        <v>358</v>
      </c>
      <c r="E688" s="331">
        <v>17.45</v>
      </c>
      <c r="F688" s="331"/>
      <c r="G688" s="333">
        <f t="shared" si="13"/>
        <v>6925.569999999987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8</v>
      </c>
      <c r="C689" s="298">
        <v>46093</v>
      </c>
      <c r="D689" s="299" t="s">
        <v>319</v>
      </c>
      <c r="E689" s="331">
        <v>7.92</v>
      </c>
      <c r="F689" s="331"/>
      <c r="G689" s="333">
        <f t="shared" si="13"/>
        <v>6943.0199999999868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291</v>
      </c>
      <c r="B690" s="330">
        <v>38</v>
      </c>
      <c r="C690" s="298">
        <v>46093</v>
      </c>
      <c r="D690" s="299" t="s">
        <v>293</v>
      </c>
      <c r="E690" s="331"/>
      <c r="F690" s="331">
        <v>4726.92</v>
      </c>
      <c r="G690" s="333">
        <f t="shared" si="13"/>
        <v>6950.9399999999869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46093</v>
      </c>
      <c r="D691" s="299" t="s">
        <v>386</v>
      </c>
      <c r="E691" s="331">
        <v>15</v>
      </c>
      <c r="F691" s="331"/>
      <c r="G691" s="333">
        <f t="shared" si="13"/>
        <v>2224.0199999999868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46093</v>
      </c>
      <c r="D692" s="299" t="s">
        <v>411</v>
      </c>
      <c r="E692" s="331">
        <v>12</v>
      </c>
      <c r="F692" s="331"/>
      <c r="G692" s="333">
        <f t="shared" si="13"/>
        <v>2239.0199999999868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19</v>
      </c>
      <c r="C693" s="298">
        <v>46093</v>
      </c>
      <c r="D693" s="299" t="s">
        <v>191</v>
      </c>
      <c r="E693" s="331">
        <v>200</v>
      </c>
      <c r="F693" s="331"/>
      <c r="G693" s="333">
        <f t="shared" si="13"/>
        <v>2251.0199999999868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46092</v>
      </c>
      <c r="D694" s="299" t="s">
        <v>412</v>
      </c>
      <c r="E694" s="331">
        <v>-10.050000000000001</v>
      </c>
      <c r="F694" s="331"/>
      <c r="G694" s="333">
        <f t="shared" si="13"/>
        <v>2451.0199999999868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6</v>
      </c>
      <c r="C695" s="298">
        <v>46092</v>
      </c>
      <c r="D695" s="299" t="s">
        <v>413</v>
      </c>
      <c r="E695" s="331">
        <v>25</v>
      </c>
      <c r="F695" s="331"/>
      <c r="G695" s="333">
        <f t="shared" si="13"/>
        <v>2440.9699999999866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46092</v>
      </c>
      <c r="D696" s="299" t="s">
        <v>301</v>
      </c>
      <c r="E696" s="331">
        <v>-9</v>
      </c>
      <c r="F696" s="331"/>
      <c r="G696" s="333">
        <f t="shared" si="13"/>
        <v>2465.9699999999866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291</v>
      </c>
      <c r="B697" s="330">
        <v>41</v>
      </c>
      <c r="C697" s="298">
        <v>46092</v>
      </c>
      <c r="D697" s="299" t="s">
        <v>407</v>
      </c>
      <c r="E697" s="331"/>
      <c r="F697" s="331">
        <v>500</v>
      </c>
      <c r="G697" s="333">
        <f t="shared" si="13"/>
        <v>2456.9699999999866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46092</v>
      </c>
      <c r="D698" s="299" t="s">
        <v>296</v>
      </c>
      <c r="E698" s="331">
        <v>16.170000000000002</v>
      </c>
      <c r="F698" s="331"/>
      <c r="G698" s="333">
        <f t="shared" si="13"/>
        <v>1956.9699999999864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22</v>
      </c>
      <c r="C699" s="298">
        <v>46092</v>
      </c>
      <c r="D699" s="299" t="s">
        <v>352</v>
      </c>
      <c r="E699" s="331">
        <v>19.16</v>
      </c>
      <c r="F699" s="331"/>
      <c r="G699" s="333">
        <f t="shared" si="13"/>
        <v>1973.1399999999865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335</v>
      </c>
      <c r="B700" s="330" t="s">
        <v>335</v>
      </c>
      <c r="C700" s="298">
        <v>46091</v>
      </c>
      <c r="D700" s="299" t="s">
        <v>447</v>
      </c>
      <c r="E700" s="331">
        <v>47.28</v>
      </c>
      <c r="F700" s="331"/>
      <c r="G700" s="333">
        <f t="shared" si="13"/>
        <v>1992.2999999999865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13</v>
      </c>
      <c r="C701" s="298">
        <v>46091</v>
      </c>
      <c r="D701" s="299" t="s">
        <v>182</v>
      </c>
      <c r="E701" s="331">
        <v>134.93</v>
      </c>
      <c r="F701" s="331"/>
      <c r="G701" s="333">
        <f t="shared" si="13"/>
        <v>2039.5799999999865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8</v>
      </c>
      <c r="C702" s="298">
        <v>46091</v>
      </c>
      <c r="D702" s="299" t="s">
        <v>295</v>
      </c>
      <c r="E702" s="331">
        <v>7.44</v>
      </c>
      <c r="F702" s="331"/>
      <c r="G702" s="333">
        <f t="shared" si="13"/>
        <v>2174.5099999999866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46091</v>
      </c>
      <c r="D703" s="299" t="s">
        <v>295</v>
      </c>
      <c r="E703" s="331">
        <v>29.53</v>
      </c>
      <c r="F703" s="331"/>
      <c r="G703" s="333">
        <f t="shared" si="13"/>
        <v>2181.9499999999866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4</v>
      </c>
      <c r="C704" s="298">
        <v>46091</v>
      </c>
      <c r="D704" s="299" t="s">
        <v>310</v>
      </c>
      <c r="E704" s="331">
        <v>34.119999999999997</v>
      </c>
      <c r="F704" s="331"/>
      <c r="G704" s="333">
        <f t="shared" si="13"/>
        <v>2211.4799999999868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46091</v>
      </c>
      <c r="D705" s="299" t="s">
        <v>414</v>
      </c>
      <c r="E705" s="331">
        <v>18.57</v>
      </c>
      <c r="F705" s="331"/>
      <c r="G705" s="333">
        <f t="shared" si="13"/>
        <v>2245.5999999999867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16</v>
      </c>
      <c r="C706" s="298">
        <v>46091</v>
      </c>
      <c r="D706" s="299" t="s">
        <v>415</v>
      </c>
      <c r="E706" s="331">
        <v>107</v>
      </c>
      <c r="F706" s="331"/>
      <c r="G706" s="333">
        <f t="shared" si="13"/>
        <v>2264.1699999999869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18</v>
      </c>
      <c r="C707" s="298">
        <v>46090</v>
      </c>
      <c r="D707" s="299" t="s">
        <v>361</v>
      </c>
      <c r="E707" s="331">
        <v>400</v>
      </c>
      <c r="F707" s="331"/>
      <c r="G707" s="333">
        <f t="shared" si="13"/>
        <v>2371.1699999999869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4</v>
      </c>
      <c r="C708" s="298">
        <v>46090</v>
      </c>
      <c r="D708" s="299" t="s">
        <v>296</v>
      </c>
      <c r="E708" s="331">
        <v>24.69</v>
      </c>
      <c r="F708" s="331"/>
      <c r="G708" s="333">
        <f t="shared" si="13"/>
        <v>2771.1699999999869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3</v>
      </c>
      <c r="C709" s="298">
        <v>46090</v>
      </c>
      <c r="D709" s="299" t="s">
        <v>416</v>
      </c>
      <c r="E709" s="331">
        <v>4.59</v>
      </c>
      <c r="F709" s="331"/>
      <c r="G709" s="333">
        <f t="shared" si="13"/>
        <v>2795.8599999999869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294</v>
      </c>
      <c r="B710" s="330">
        <v>9</v>
      </c>
      <c r="C710" s="298">
        <v>46090</v>
      </c>
      <c r="D710" s="299" t="s">
        <v>58</v>
      </c>
      <c r="E710" s="331">
        <v>1281.53</v>
      </c>
      <c r="F710" s="331"/>
      <c r="G710" s="333">
        <f t="shared" si="13"/>
        <v>2800.4499999999871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7</v>
      </c>
      <c r="C711" s="298">
        <v>46090</v>
      </c>
      <c r="D711" s="299" t="s">
        <v>338</v>
      </c>
      <c r="E711" s="331">
        <v>40.61</v>
      </c>
      <c r="F711" s="331"/>
      <c r="G711" s="333">
        <f t="shared" si="13"/>
        <v>4081.9799999999873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287</v>
      </c>
      <c r="B712" s="330" t="s">
        <v>287</v>
      </c>
      <c r="C712" s="298">
        <v>46090</v>
      </c>
      <c r="D712" s="299" t="s">
        <v>417</v>
      </c>
      <c r="E712" s="331">
        <v>380</v>
      </c>
      <c r="F712" s="331">
        <v>380</v>
      </c>
      <c r="G712" s="333">
        <f t="shared" si="13"/>
        <v>4122.5899999999874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46090</v>
      </c>
      <c r="D713" s="299" t="s">
        <v>418</v>
      </c>
      <c r="E713" s="331">
        <v>15</v>
      </c>
      <c r="F713" s="331"/>
      <c r="G713" s="333">
        <f t="shared" si="13"/>
        <v>4122.5899999999874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46090</v>
      </c>
      <c r="D714" s="299" t="s">
        <v>386</v>
      </c>
      <c r="E714" s="331">
        <v>15</v>
      </c>
      <c r="F714" s="331"/>
      <c r="G714" s="333">
        <f t="shared" si="13"/>
        <v>4137.5899999999874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6</v>
      </c>
      <c r="C715" s="298">
        <v>46090</v>
      </c>
      <c r="D715" s="299" t="s">
        <v>300</v>
      </c>
      <c r="E715" s="331">
        <v>70.66</v>
      </c>
      <c r="F715" s="331"/>
      <c r="G715" s="333">
        <f t="shared" si="13"/>
        <v>4152.5899999999874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1</v>
      </c>
      <c r="C716" s="298">
        <v>46089</v>
      </c>
      <c r="D716" s="299" t="s">
        <v>311</v>
      </c>
      <c r="E716" s="331">
        <v>109.77</v>
      </c>
      <c r="F716" s="331"/>
      <c r="G716" s="333">
        <f t="shared" si="13"/>
        <v>4223.2499999999873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6</v>
      </c>
      <c r="C717" s="298">
        <v>46089</v>
      </c>
      <c r="D717" s="299" t="s">
        <v>306</v>
      </c>
      <c r="E717" s="331">
        <v>9.3800000000000008</v>
      </c>
      <c r="F717" s="331"/>
      <c r="G717" s="333">
        <f t="shared" si="13"/>
        <v>4333.0199999999877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3</v>
      </c>
      <c r="C718" s="298">
        <v>46089</v>
      </c>
      <c r="D718" s="299" t="s">
        <v>419</v>
      </c>
      <c r="E718" s="331">
        <v>3.85</v>
      </c>
      <c r="F718" s="331"/>
      <c r="G718" s="333">
        <f t="shared" si="13"/>
        <v>4342.3999999999878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46089</v>
      </c>
      <c r="D719" s="299" t="s">
        <v>404</v>
      </c>
      <c r="E719" s="331">
        <v>88.54</v>
      </c>
      <c r="F719" s="331"/>
      <c r="G719" s="333">
        <f t="shared" si="13"/>
        <v>4346.2499999999882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46089</v>
      </c>
      <c r="D720" s="299" t="s">
        <v>358</v>
      </c>
      <c r="E720" s="331">
        <v>8.3800000000000008</v>
      </c>
      <c r="F720" s="331"/>
      <c r="G720" s="333">
        <f t="shared" si="13"/>
        <v>4434.7899999999881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46089</v>
      </c>
      <c r="D721" s="299" t="s">
        <v>301</v>
      </c>
      <c r="E721" s="331">
        <v>39.549999999999997</v>
      </c>
      <c r="F721" s="331"/>
      <c r="G721" s="333">
        <f t="shared" si="13"/>
        <v>4443.1699999999882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4</v>
      </c>
      <c r="C722" s="298">
        <v>46089</v>
      </c>
      <c r="D722" s="299" t="s">
        <v>420</v>
      </c>
      <c r="E722" s="331">
        <v>31.68</v>
      </c>
      <c r="F722" s="331"/>
      <c r="G722" s="333">
        <f t="shared" si="13"/>
        <v>4482.7199999999884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46088</v>
      </c>
      <c r="D723" s="299" t="s">
        <v>308</v>
      </c>
      <c r="E723" s="331">
        <v>24.65</v>
      </c>
      <c r="F723" s="331"/>
      <c r="G723" s="333">
        <f t="shared" si="13"/>
        <v>4514.3999999999887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46088</v>
      </c>
      <c r="D724" s="299" t="s">
        <v>346</v>
      </c>
      <c r="E724" s="331">
        <v>11.04</v>
      </c>
      <c r="F724" s="331"/>
      <c r="G724" s="333">
        <f t="shared" si="13"/>
        <v>4539.0499999999884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8</v>
      </c>
      <c r="C725" s="298">
        <v>46088</v>
      </c>
      <c r="D725" s="299" t="s">
        <v>319</v>
      </c>
      <c r="E725" s="331">
        <v>11.5</v>
      </c>
      <c r="F725" s="331"/>
      <c r="G725" s="333">
        <f t="shared" si="13"/>
        <v>4550.0899999999883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46088</v>
      </c>
      <c r="D726" s="299" t="s">
        <v>296</v>
      </c>
      <c r="E726" s="331">
        <v>12.44</v>
      </c>
      <c r="F726" s="331"/>
      <c r="G726" s="333">
        <f t="shared" si="13"/>
        <v>4561.5899999999883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4</v>
      </c>
      <c r="C727" s="298">
        <v>46088</v>
      </c>
      <c r="D727" s="299" t="s">
        <v>296</v>
      </c>
      <c r="E727" s="331">
        <v>23.62</v>
      </c>
      <c r="F727" s="331"/>
      <c r="G727" s="333">
        <f t="shared" si="13"/>
        <v>4574.0299999999879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46088</v>
      </c>
      <c r="D728" s="299" t="s">
        <v>301</v>
      </c>
      <c r="E728" s="331">
        <v>36.049999999999997</v>
      </c>
      <c r="F728" s="331"/>
      <c r="G728" s="333">
        <f t="shared" si="13"/>
        <v>4597.6499999999878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14</v>
      </c>
      <c r="C729" s="298">
        <v>46087</v>
      </c>
      <c r="D729" s="299" t="s">
        <v>366</v>
      </c>
      <c r="E729" s="331">
        <v>66.67</v>
      </c>
      <c r="F729" s="331"/>
      <c r="G729" s="333">
        <f t="shared" si="13"/>
        <v>4633.699999999988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46087</v>
      </c>
      <c r="D730" s="299" t="s">
        <v>296</v>
      </c>
      <c r="E730" s="331">
        <v>17.850000000000001</v>
      </c>
      <c r="F730" s="331"/>
      <c r="G730" s="333">
        <f t="shared" si="13"/>
        <v>4700.3699999999881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46087</v>
      </c>
      <c r="D731" s="299" t="s">
        <v>304</v>
      </c>
      <c r="E731" s="331">
        <v>112.13</v>
      </c>
      <c r="F731" s="331"/>
      <c r="G731" s="333">
        <f t="shared" si="13"/>
        <v>4718.2199999999884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3</v>
      </c>
      <c r="C732" s="298">
        <v>46087</v>
      </c>
      <c r="D732" s="299" t="s">
        <v>324</v>
      </c>
      <c r="E732" s="331">
        <v>7.31</v>
      </c>
      <c r="F732" s="331"/>
      <c r="G732" s="333">
        <f t="shared" si="13"/>
        <v>4830.3499999999885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291</v>
      </c>
      <c r="B733" s="330">
        <v>39</v>
      </c>
      <c r="C733" s="298">
        <v>46086</v>
      </c>
      <c r="D733" s="299" t="s">
        <v>292</v>
      </c>
      <c r="E733" s="331"/>
      <c r="F733" s="331">
        <v>2763.78</v>
      </c>
      <c r="G733" s="333">
        <f t="shared" si="13"/>
        <v>4837.6599999999889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46086</v>
      </c>
      <c r="D734" s="299" t="s">
        <v>295</v>
      </c>
      <c r="E734" s="331">
        <v>31.52</v>
      </c>
      <c r="F734" s="331"/>
      <c r="G734" s="333">
        <f t="shared" si="13"/>
        <v>2073.8799999999892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46086</v>
      </c>
      <c r="D735" s="299" t="s">
        <v>358</v>
      </c>
      <c r="E735" s="331">
        <v>14.86</v>
      </c>
      <c r="F735" s="331"/>
      <c r="G735" s="333">
        <f t="shared" si="13"/>
        <v>2105.3999999999892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8</v>
      </c>
      <c r="C736" s="298">
        <v>46086</v>
      </c>
      <c r="D736" s="299" t="s">
        <v>409</v>
      </c>
      <c r="E736" s="331">
        <v>44.99</v>
      </c>
      <c r="F736" s="331"/>
      <c r="G736" s="333">
        <f t="shared" si="13"/>
        <v>2120.2599999999893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46085</v>
      </c>
      <c r="D737" s="299" t="s">
        <v>421</v>
      </c>
      <c r="E737" s="331">
        <v>15</v>
      </c>
      <c r="F737" s="331"/>
      <c r="G737" s="333">
        <f t="shared" si="13"/>
        <v>2165.2499999999891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46085</v>
      </c>
      <c r="D738" s="299" t="s">
        <v>296</v>
      </c>
      <c r="E738" s="331">
        <v>10.84</v>
      </c>
      <c r="F738" s="331"/>
      <c r="G738" s="333">
        <f t="shared" si="13"/>
        <v>2180.2499999999891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14</v>
      </c>
      <c r="C739" s="298">
        <v>46085</v>
      </c>
      <c r="D739" s="299" t="s">
        <v>367</v>
      </c>
      <c r="E739" s="331">
        <v>68.739999999999995</v>
      </c>
      <c r="F739" s="331"/>
      <c r="G739" s="333">
        <f t="shared" si="13"/>
        <v>2191.0899999999892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4</v>
      </c>
      <c r="C740" s="298">
        <v>46085</v>
      </c>
      <c r="D740" s="299" t="s">
        <v>310</v>
      </c>
      <c r="E740" s="331">
        <v>30.67</v>
      </c>
      <c r="F740" s="331"/>
      <c r="G740" s="333">
        <f t="shared" si="13"/>
        <v>2259.829999999989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17</v>
      </c>
      <c r="C741" s="298">
        <v>46085</v>
      </c>
      <c r="D741" s="299" t="s">
        <v>370</v>
      </c>
      <c r="E741" s="331">
        <v>99</v>
      </c>
      <c r="F741" s="331"/>
      <c r="G741" s="333">
        <f t="shared" si="13"/>
        <v>2290.4999999999891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21</v>
      </c>
      <c r="C742" s="298">
        <v>46084</v>
      </c>
      <c r="D742" s="299" t="s">
        <v>194</v>
      </c>
      <c r="E742" s="331">
        <v>40.72</v>
      </c>
      <c r="F742" s="331"/>
      <c r="G742" s="333">
        <f t="shared" si="13"/>
        <v>2389.4999999999891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284</v>
      </c>
      <c r="B743" s="330">
        <v>36</v>
      </c>
      <c r="C743" s="298">
        <v>46084</v>
      </c>
      <c r="D743" s="299" t="s">
        <v>374</v>
      </c>
      <c r="E743" s="331">
        <v>50</v>
      </c>
      <c r="F743" s="331"/>
      <c r="G743" s="333">
        <f t="shared" si="13"/>
        <v>2430.2199999999889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46084</v>
      </c>
      <c r="D744" s="299" t="s">
        <v>296</v>
      </c>
      <c r="E744" s="331">
        <v>14.67</v>
      </c>
      <c r="F744" s="331"/>
      <c r="G744" s="333">
        <f t="shared" si="13"/>
        <v>2480.2199999999889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46084</v>
      </c>
      <c r="D745" s="299" t="s">
        <v>296</v>
      </c>
      <c r="E745" s="331">
        <v>27.42</v>
      </c>
      <c r="F745" s="331"/>
      <c r="G745" s="333">
        <f t="shared" si="13"/>
        <v>2494.889999999989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46084</v>
      </c>
      <c r="D746" s="299" t="s">
        <v>422</v>
      </c>
      <c r="E746" s="331">
        <v>106.27</v>
      </c>
      <c r="F746" s="331"/>
      <c r="G746" s="333">
        <f t="shared" si="13"/>
        <v>2522.309999999989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46084</v>
      </c>
      <c r="D747" s="299" t="s">
        <v>422</v>
      </c>
      <c r="E747" s="331">
        <v>-107</v>
      </c>
      <c r="F747" s="331"/>
      <c r="G747" s="333">
        <f t="shared" si="13"/>
        <v>2628.579999999989</v>
      </c>
      <c r="H747" s="334" t="s">
        <v>298</v>
      </c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46083</v>
      </c>
      <c r="D748" s="299" t="s">
        <v>301</v>
      </c>
      <c r="E748" s="331">
        <v>20</v>
      </c>
      <c r="F748" s="331"/>
      <c r="G748" s="333">
        <f t="shared" si="13"/>
        <v>2521.579999999989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287</v>
      </c>
      <c r="B749" s="330" t="s">
        <v>287</v>
      </c>
      <c r="C749" s="298">
        <v>46083</v>
      </c>
      <c r="D749" s="299" t="s">
        <v>288</v>
      </c>
      <c r="E749" s="331">
        <v>185.64</v>
      </c>
      <c r="F749" s="331">
        <v>185.64</v>
      </c>
      <c r="G749" s="333">
        <f t="shared" si="13"/>
        <v>2541.579999999989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46083</v>
      </c>
      <c r="D750" s="299" t="s">
        <v>424</v>
      </c>
      <c r="E750" s="331">
        <v>70.12</v>
      </c>
      <c r="F750" s="331"/>
      <c r="G750" s="333">
        <f t="shared" si="13"/>
        <v>2541.579999999989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17</v>
      </c>
      <c r="C751" s="298">
        <v>46083</v>
      </c>
      <c r="D751" s="299" t="s">
        <v>188</v>
      </c>
      <c r="E751" s="331">
        <v>41.44</v>
      </c>
      <c r="F751" s="331"/>
      <c r="G751" s="333">
        <f t="shared" si="13"/>
        <v>2611.6999999999889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8</v>
      </c>
      <c r="C752" s="298">
        <v>46083</v>
      </c>
      <c r="D752" s="299" t="s">
        <v>296</v>
      </c>
      <c r="E752" s="331">
        <v>8.7200000000000006</v>
      </c>
      <c r="F752" s="331"/>
      <c r="G752" s="333">
        <f t="shared" si="13"/>
        <v>2653.139999999989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22</v>
      </c>
      <c r="C753" s="298">
        <v>46082</v>
      </c>
      <c r="D753" s="299" t="s">
        <v>375</v>
      </c>
      <c r="E753" s="331">
        <v>6.37</v>
      </c>
      <c r="F753" s="331"/>
      <c r="G753" s="333">
        <f t="shared" si="13"/>
        <v>2661.8599999999888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46082</v>
      </c>
      <c r="D754" s="299" t="s">
        <v>296</v>
      </c>
      <c r="E754" s="331">
        <v>9.8699999999999992</v>
      </c>
      <c r="F754" s="331"/>
      <c r="G754" s="333">
        <f t="shared" si="13"/>
        <v>2668.2299999999886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1</v>
      </c>
      <c r="C755" s="298">
        <v>46082</v>
      </c>
      <c r="D755" s="299" t="s">
        <v>311</v>
      </c>
      <c r="E755" s="331">
        <v>119.55</v>
      </c>
      <c r="F755" s="331"/>
      <c r="G755" s="333">
        <f t="shared" si="13"/>
        <v>2678.0999999999885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3</v>
      </c>
      <c r="C756" s="298">
        <v>46082</v>
      </c>
      <c r="D756" s="299" t="s">
        <v>348</v>
      </c>
      <c r="E756" s="331">
        <v>25</v>
      </c>
      <c r="F756" s="331"/>
      <c r="G756" s="333">
        <f t="shared" si="13"/>
        <v>2797.6499999999887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46082</v>
      </c>
      <c r="D757" s="299" t="s">
        <v>304</v>
      </c>
      <c r="E757" s="331">
        <v>119.17</v>
      </c>
      <c r="F757" s="331"/>
      <c r="G757" s="333">
        <f t="shared" si="13"/>
        <v>2822.6499999999887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284</v>
      </c>
      <c r="B758" s="330">
        <v>37</v>
      </c>
      <c r="C758" s="298">
        <v>46081</v>
      </c>
      <c r="D758" s="299" t="s">
        <v>425</v>
      </c>
      <c r="E758" s="331">
        <v>3764.91</v>
      </c>
      <c r="F758" s="331"/>
      <c r="G758" s="333">
        <f t="shared" si="13"/>
        <v>2941.8199999999888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286</v>
      </c>
      <c r="B759" s="330">
        <v>25</v>
      </c>
      <c r="C759" s="298">
        <v>46081</v>
      </c>
      <c r="D759" s="298" t="s">
        <v>204</v>
      </c>
      <c r="E759" s="331">
        <v>350</v>
      </c>
      <c r="F759" s="331"/>
      <c r="G759" s="333">
        <f t="shared" si="13"/>
        <v>6706.7299999999886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286</v>
      </c>
      <c r="B760" s="330">
        <v>26</v>
      </c>
      <c r="C760" s="298">
        <v>46081</v>
      </c>
      <c r="D760" s="298" t="s">
        <v>205</v>
      </c>
      <c r="E760" s="331">
        <v>320</v>
      </c>
      <c r="F760" s="331"/>
      <c r="G760" s="333">
        <f t="shared" si="13"/>
        <v>7056.7299999999886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286</v>
      </c>
      <c r="B761" s="330">
        <v>27</v>
      </c>
      <c r="C761" s="298">
        <v>46081</v>
      </c>
      <c r="D761" s="298" t="s">
        <v>206</v>
      </c>
      <c r="E761" s="331">
        <v>25</v>
      </c>
      <c r="F761" s="331"/>
      <c r="G761" s="333">
        <f t="shared" si="13"/>
        <v>7376.7299999999886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286</v>
      </c>
      <c r="B762" s="330">
        <v>28</v>
      </c>
      <c r="C762" s="298">
        <v>46081</v>
      </c>
      <c r="D762" s="298" t="s">
        <v>207</v>
      </c>
      <c r="E762" s="331">
        <v>25</v>
      </c>
      <c r="F762" s="331"/>
      <c r="G762" s="333">
        <f t="shared" si="13"/>
        <v>7401.7299999999886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286</v>
      </c>
      <c r="B763" s="330">
        <v>29</v>
      </c>
      <c r="C763" s="298">
        <v>46081</v>
      </c>
      <c r="D763" s="298" t="s">
        <v>208</v>
      </c>
      <c r="E763" s="331">
        <v>45</v>
      </c>
      <c r="F763" s="331"/>
      <c r="G763" s="333">
        <f t="shared" si="13"/>
        <v>7426.7299999999886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286</v>
      </c>
      <c r="B764" s="330">
        <v>30</v>
      </c>
      <c r="C764" s="298">
        <v>46081</v>
      </c>
      <c r="D764" s="298" t="s">
        <v>209</v>
      </c>
      <c r="E764" s="331">
        <v>400</v>
      </c>
      <c r="F764" s="331"/>
      <c r="G764" s="333">
        <f t="shared" si="13"/>
        <v>7471.7299999999886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286</v>
      </c>
      <c r="B765" s="330">
        <v>31</v>
      </c>
      <c r="C765" s="298">
        <v>46081</v>
      </c>
      <c r="D765" s="298" t="s">
        <v>210</v>
      </c>
      <c r="E765" s="331">
        <v>375</v>
      </c>
      <c r="F765" s="331"/>
      <c r="G765" s="333">
        <f t="shared" si="13"/>
        <v>7871.7299999999886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286</v>
      </c>
      <c r="B766" s="330">
        <v>32</v>
      </c>
      <c r="C766" s="298">
        <v>46081</v>
      </c>
      <c r="D766" s="298" t="s">
        <v>211</v>
      </c>
      <c r="E766" s="331">
        <v>100</v>
      </c>
      <c r="F766" s="331"/>
      <c r="G766" s="333">
        <f t="shared" si="13"/>
        <v>8246.7299999999886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286</v>
      </c>
      <c r="B767" s="330">
        <v>33</v>
      </c>
      <c r="C767" s="298">
        <v>46081</v>
      </c>
      <c r="D767" s="298" t="s">
        <v>212</v>
      </c>
      <c r="E767" s="331">
        <v>85</v>
      </c>
      <c r="F767" s="331"/>
      <c r="G767" s="333">
        <f t="shared" si="13"/>
        <v>8346.7299999999886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286</v>
      </c>
      <c r="B768" s="330">
        <v>34</v>
      </c>
      <c r="C768" s="298">
        <v>46081</v>
      </c>
      <c r="D768" s="298" t="s">
        <v>213</v>
      </c>
      <c r="E768" s="331">
        <v>230</v>
      </c>
      <c r="F768" s="331"/>
      <c r="G768" s="333">
        <f t="shared" si="13"/>
        <v>8431.7299999999886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286</v>
      </c>
      <c r="B769" s="330">
        <v>35</v>
      </c>
      <c r="C769" s="298">
        <v>46081</v>
      </c>
      <c r="D769" s="298" t="s">
        <v>214</v>
      </c>
      <c r="E769" s="331">
        <v>45</v>
      </c>
      <c r="F769" s="331"/>
      <c r="G769" s="333">
        <f t="shared" si="13"/>
        <v>8661.7299999999886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42</v>
      </c>
      <c r="C770" s="298">
        <v>46081</v>
      </c>
      <c r="D770" s="298" t="s">
        <v>200</v>
      </c>
      <c r="E770" s="331">
        <v>51.19</v>
      </c>
      <c r="F770" s="331"/>
      <c r="G770" s="333">
        <f t="shared" si="13"/>
        <v>8706.7299999999886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294</v>
      </c>
      <c r="B771" s="330">
        <v>43</v>
      </c>
      <c r="C771" s="298">
        <v>46081</v>
      </c>
      <c r="D771" s="298" t="s">
        <v>201</v>
      </c>
      <c r="E771" s="331">
        <v>37.17</v>
      </c>
      <c r="F771" s="331"/>
      <c r="G771" s="333">
        <f t="shared" si="13"/>
        <v>8757.9199999999892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294</v>
      </c>
      <c r="B772" s="330">
        <v>10</v>
      </c>
      <c r="C772" s="298">
        <v>46081</v>
      </c>
      <c r="D772" s="298" t="s">
        <v>176</v>
      </c>
      <c r="E772" s="331">
        <v>17.899999999999999</v>
      </c>
      <c r="F772" s="331"/>
      <c r="G772" s="333">
        <f t="shared" si="13"/>
        <v>8795.0899999999892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46080</v>
      </c>
      <c r="D773" s="298" t="s">
        <v>358</v>
      </c>
      <c r="E773" s="331">
        <v>11.17</v>
      </c>
      <c r="F773" s="331"/>
      <c r="G773" s="333">
        <f t="shared" si="13"/>
        <v>8812.9899999999889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46080</v>
      </c>
      <c r="D774" s="299" t="s">
        <v>426</v>
      </c>
      <c r="E774" s="331">
        <v>25</v>
      </c>
      <c r="F774" s="331"/>
      <c r="G774" s="333">
        <f t="shared" si="13"/>
        <v>8824.1599999999889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46080</v>
      </c>
      <c r="D775" s="299" t="s">
        <v>358</v>
      </c>
      <c r="E775" s="331">
        <v>22.84</v>
      </c>
      <c r="F775" s="331"/>
      <c r="G775" s="333">
        <f t="shared" si="13"/>
        <v>8849.1599999999889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46080</v>
      </c>
      <c r="D776" s="299" t="s">
        <v>427</v>
      </c>
      <c r="E776" s="331">
        <v>-88</v>
      </c>
      <c r="F776" s="331"/>
      <c r="G776" s="333">
        <f t="shared" si="13"/>
        <v>8871.9999999999891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291</v>
      </c>
      <c r="B777" s="330">
        <v>38</v>
      </c>
      <c r="C777" s="298">
        <v>46080</v>
      </c>
      <c r="D777" s="299" t="s">
        <v>293</v>
      </c>
      <c r="E777" s="331"/>
      <c r="F777" s="331">
        <v>4278.1499999999996</v>
      </c>
      <c r="G777" s="333">
        <f t="shared" si="13"/>
        <v>8783.9999999999891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46080</v>
      </c>
      <c r="D778" s="299" t="s">
        <v>428</v>
      </c>
      <c r="E778" s="331">
        <v>25.93</v>
      </c>
      <c r="F778" s="331"/>
      <c r="G778" s="333">
        <f t="shared" si="13"/>
        <v>4505.8499999999904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4</v>
      </c>
      <c r="C779" s="298">
        <v>46079</v>
      </c>
      <c r="D779" s="299" t="s">
        <v>310</v>
      </c>
      <c r="E779" s="331">
        <v>29.84</v>
      </c>
      <c r="F779" s="331"/>
      <c r="G779" s="333">
        <f t="shared" si="13"/>
        <v>4531.7799999999907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5</v>
      </c>
      <c r="C780" s="298">
        <v>46079</v>
      </c>
      <c r="D780" s="299" t="s">
        <v>429</v>
      </c>
      <c r="E780" s="331">
        <v>103.25</v>
      </c>
      <c r="F780" s="331"/>
      <c r="G780" s="333">
        <f t="shared" si="13"/>
        <v>4561.6199999999908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46079</v>
      </c>
      <c r="D781" s="299" t="s">
        <v>357</v>
      </c>
      <c r="E781" s="331">
        <v>26.02</v>
      </c>
      <c r="F781" s="331"/>
      <c r="G781" s="333">
        <f t="shared" si="13"/>
        <v>4664.8699999999908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24</v>
      </c>
      <c r="C782" s="298">
        <v>46079</v>
      </c>
      <c r="D782" s="299" t="s">
        <v>860</v>
      </c>
      <c r="E782" s="331">
        <v>84.83</v>
      </c>
      <c r="F782" s="331"/>
      <c r="G782" s="333">
        <f t="shared" si="13"/>
        <v>4690.8899999999912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46079</v>
      </c>
      <c r="D783" s="299" t="s">
        <v>296</v>
      </c>
      <c r="E783" s="331">
        <v>17.87</v>
      </c>
      <c r="F783" s="331"/>
      <c r="G783" s="333">
        <f t="shared" si="13"/>
        <v>4775.7199999999912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5</v>
      </c>
      <c r="C784" s="298">
        <v>46079</v>
      </c>
      <c r="D784" s="299" t="s">
        <v>430</v>
      </c>
      <c r="E784" s="331">
        <v>123.64</v>
      </c>
      <c r="F784" s="331"/>
      <c r="G784" s="333">
        <f t="shared" si="13"/>
        <v>4793.5899999999911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46078</v>
      </c>
      <c r="D785" s="299" t="s">
        <v>319</v>
      </c>
      <c r="E785" s="331">
        <v>18.5</v>
      </c>
      <c r="F785" s="331"/>
      <c r="G785" s="333">
        <f t="shared" si="13"/>
        <v>4917.2299999999914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4</v>
      </c>
      <c r="C786" s="298">
        <v>46078</v>
      </c>
      <c r="D786" s="299" t="s">
        <v>296</v>
      </c>
      <c r="E786" s="331">
        <v>50.96</v>
      </c>
      <c r="F786" s="331"/>
      <c r="G786" s="333">
        <f t="shared" si="13"/>
        <v>4935.7299999999914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46078</v>
      </c>
      <c r="D787" s="299" t="s">
        <v>296</v>
      </c>
      <c r="E787" s="331">
        <v>11.28</v>
      </c>
      <c r="F787" s="331"/>
      <c r="G787" s="333">
        <f t="shared" si="13"/>
        <v>4986.6899999999914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12</v>
      </c>
      <c r="C788" s="298">
        <v>46078</v>
      </c>
      <c r="D788" s="299" t="s">
        <v>314</v>
      </c>
      <c r="E788" s="331">
        <v>204.47</v>
      </c>
      <c r="F788" s="331"/>
      <c r="G788" s="333">
        <f t="shared" si="13"/>
        <v>4997.9699999999912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46078</v>
      </c>
      <c r="D789" s="299" t="s">
        <v>308</v>
      </c>
      <c r="E789" s="331">
        <v>47.99</v>
      </c>
      <c r="F789" s="331"/>
      <c r="G789" s="333">
        <f t="shared" si="13"/>
        <v>5202.4399999999914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1</v>
      </c>
      <c r="C790" s="298">
        <v>46078</v>
      </c>
      <c r="D790" s="299" t="s">
        <v>304</v>
      </c>
      <c r="E790" s="331">
        <v>19.09</v>
      </c>
      <c r="F790" s="331"/>
      <c r="G790" s="333">
        <f t="shared" si="13"/>
        <v>5250.4299999999912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23</v>
      </c>
      <c r="C791" s="298">
        <v>46076</v>
      </c>
      <c r="D791" s="299" t="s">
        <v>67</v>
      </c>
      <c r="E791" s="331">
        <v>650.88</v>
      </c>
      <c r="F791" s="331"/>
      <c r="G791" s="333">
        <f t="shared" si="13"/>
        <v>5269.5199999999913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46076</v>
      </c>
      <c r="D792" s="299" t="s">
        <v>351</v>
      </c>
      <c r="E792" s="331">
        <v>35</v>
      </c>
      <c r="F792" s="331"/>
      <c r="G792" s="333">
        <f t="shared" si="13"/>
        <v>5920.3999999999915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1</v>
      </c>
      <c r="C793" s="298">
        <v>46076</v>
      </c>
      <c r="D793" s="299" t="s">
        <v>306</v>
      </c>
      <c r="E793" s="331">
        <v>128.97999999999999</v>
      </c>
      <c r="F793" s="331"/>
      <c r="G793" s="333">
        <f t="shared" si="13"/>
        <v>5955.3999999999915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1</v>
      </c>
      <c r="C794" s="298">
        <v>46076</v>
      </c>
      <c r="D794" s="299" t="s">
        <v>320</v>
      </c>
      <c r="E794" s="331">
        <v>52.55</v>
      </c>
      <c r="F794" s="331"/>
      <c r="G794" s="333">
        <f t="shared" si="13"/>
        <v>6084.379999999991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3</v>
      </c>
      <c r="C795" s="298">
        <v>46075</v>
      </c>
      <c r="D795" s="299" t="s">
        <v>348</v>
      </c>
      <c r="E795" s="331">
        <v>13.76</v>
      </c>
      <c r="F795" s="331"/>
      <c r="G795" s="333">
        <f t="shared" si="13"/>
        <v>6136.9299999999912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1</v>
      </c>
      <c r="C796" s="298">
        <v>46075</v>
      </c>
      <c r="D796" s="299" t="s">
        <v>311</v>
      </c>
      <c r="E796" s="331">
        <v>187.64</v>
      </c>
      <c r="F796" s="331"/>
      <c r="G796" s="333">
        <f t="shared" si="13"/>
        <v>6150.6899999999914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1</v>
      </c>
      <c r="C797" s="298">
        <v>46074</v>
      </c>
      <c r="D797" s="299" t="s">
        <v>393</v>
      </c>
      <c r="E797" s="331">
        <v>75.78</v>
      </c>
      <c r="F797" s="331"/>
      <c r="G797" s="333">
        <f t="shared" si="13"/>
        <v>6338.3299999999917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46074</v>
      </c>
      <c r="D798" s="299" t="s">
        <v>392</v>
      </c>
      <c r="E798" s="331">
        <v>27.41</v>
      </c>
      <c r="F798" s="331"/>
      <c r="G798" s="333">
        <f t="shared" si="13"/>
        <v>6414.1099999999915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46074</v>
      </c>
      <c r="D799" s="299" t="s">
        <v>431</v>
      </c>
      <c r="E799" s="331">
        <v>32.049999999999997</v>
      </c>
      <c r="F799" s="331"/>
      <c r="G799" s="333">
        <f t="shared" si="13"/>
        <v>6441.5199999999913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46074</v>
      </c>
      <c r="D800" s="299" t="s">
        <v>358</v>
      </c>
      <c r="E800" s="331">
        <v>9.4700000000000006</v>
      </c>
      <c r="F800" s="331"/>
      <c r="G800" s="333">
        <f t="shared" si="13"/>
        <v>6473.5699999999915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46073</v>
      </c>
      <c r="D801" s="299" t="s">
        <v>296</v>
      </c>
      <c r="E801" s="331">
        <v>14.47</v>
      </c>
      <c r="F801" s="331"/>
      <c r="G801" s="333">
        <f t="shared" si="13"/>
        <v>6483.0399999999918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3</v>
      </c>
      <c r="C802" s="298">
        <v>46073</v>
      </c>
      <c r="D802" s="299" t="s">
        <v>355</v>
      </c>
      <c r="E802" s="331">
        <v>11.97</v>
      </c>
      <c r="F802" s="331"/>
      <c r="G802" s="333">
        <f t="shared" si="13"/>
        <v>6497.509999999992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4</v>
      </c>
      <c r="C803" s="298">
        <v>46073</v>
      </c>
      <c r="D803" s="299" t="s">
        <v>355</v>
      </c>
      <c r="E803" s="331">
        <v>59.88</v>
      </c>
      <c r="F803" s="331"/>
      <c r="G803" s="333">
        <f t="shared" si="13"/>
        <v>6509.4799999999923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46073</v>
      </c>
      <c r="D804" s="299" t="s">
        <v>418</v>
      </c>
      <c r="E804" s="331">
        <v>19.57</v>
      </c>
      <c r="F804" s="331"/>
      <c r="G804" s="333">
        <f t="shared" si="13"/>
        <v>6569.3599999999924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22</v>
      </c>
      <c r="C805" s="298">
        <v>46073</v>
      </c>
      <c r="D805" s="299" t="s">
        <v>323</v>
      </c>
      <c r="E805" s="331">
        <v>20.22</v>
      </c>
      <c r="F805" s="331"/>
      <c r="G805" s="333">
        <f t="shared" si="13"/>
        <v>6588.9299999999921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46073</v>
      </c>
      <c r="D806" s="299" t="s">
        <v>358</v>
      </c>
      <c r="E806" s="331">
        <v>5.3</v>
      </c>
      <c r="F806" s="331"/>
      <c r="G806" s="333">
        <f t="shared" si="13"/>
        <v>6609.1499999999924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3</v>
      </c>
      <c r="C807" s="298">
        <v>46073</v>
      </c>
      <c r="D807" s="299" t="s">
        <v>324</v>
      </c>
      <c r="E807" s="331">
        <v>8.1300000000000008</v>
      </c>
      <c r="F807" s="331"/>
      <c r="G807" s="333">
        <f t="shared" si="13"/>
        <v>6614.4499999999925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4</v>
      </c>
      <c r="C808" s="298">
        <v>46073</v>
      </c>
      <c r="D808" s="299" t="s">
        <v>310</v>
      </c>
      <c r="E808" s="331">
        <v>32.43</v>
      </c>
      <c r="F808" s="331"/>
      <c r="G808" s="333">
        <f t="shared" si="13"/>
        <v>6622.5799999999927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46073</v>
      </c>
      <c r="D809" s="299" t="s">
        <v>432</v>
      </c>
      <c r="E809" s="331">
        <v>98.65</v>
      </c>
      <c r="F809" s="331"/>
      <c r="G809" s="333">
        <f t="shared" si="13"/>
        <v>6655.0099999999929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46072</v>
      </c>
      <c r="D810" s="299" t="s">
        <v>300</v>
      </c>
      <c r="E810" s="331">
        <v>30.87</v>
      </c>
      <c r="F810" s="331"/>
      <c r="G810" s="333">
        <f t="shared" si="13"/>
        <v>6753.6599999999926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6</v>
      </c>
      <c r="C811" s="298">
        <v>46072</v>
      </c>
      <c r="D811" s="299" t="s">
        <v>300</v>
      </c>
      <c r="E811" s="331">
        <v>15.96</v>
      </c>
      <c r="F811" s="331"/>
      <c r="G811" s="333">
        <f t="shared" si="13"/>
        <v>6784.5299999999925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46072</v>
      </c>
      <c r="D812" s="299" t="s">
        <v>296</v>
      </c>
      <c r="E812" s="331">
        <v>17.36</v>
      </c>
      <c r="F812" s="331"/>
      <c r="G812" s="333">
        <f t="shared" si="13"/>
        <v>6800.4899999999925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22</v>
      </c>
      <c r="C813" s="298">
        <v>46072</v>
      </c>
      <c r="D813" s="299" t="s">
        <v>328</v>
      </c>
      <c r="E813" s="331">
        <v>7.46</v>
      </c>
      <c r="F813" s="331"/>
      <c r="G813" s="333">
        <f t="shared" si="13"/>
        <v>6817.8499999999922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291</v>
      </c>
      <c r="B814" s="330">
        <v>39</v>
      </c>
      <c r="C814" s="298">
        <v>46072</v>
      </c>
      <c r="D814" s="299" t="s">
        <v>292</v>
      </c>
      <c r="E814" s="331"/>
      <c r="F814" s="331">
        <v>2763.77</v>
      </c>
      <c r="G814" s="333">
        <f t="shared" si="13"/>
        <v>6825.3099999999922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335</v>
      </c>
      <c r="B815" s="330" t="s">
        <v>335</v>
      </c>
      <c r="C815" s="298">
        <v>46071</v>
      </c>
      <c r="D815" s="299" t="s">
        <v>336</v>
      </c>
      <c r="E815" s="331">
        <v>182.55</v>
      </c>
      <c r="F815" s="331"/>
      <c r="G815" s="333">
        <f t="shared" si="13"/>
        <v>4061.5399999999927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15</v>
      </c>
      <c r="C816" s="298">
        <v>46071</v>
      </c>
      <c r="D816" s="299" t="s">
        <v>185</v>
      </c>
      <c r="E816" s="331">
        <v>188.16</v>
      </c>
      <c r="F816" s="331"/>
      <c r="G816" s="333">
        <f t="shared" si="13"/>
        <v>4244.0899999999929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291</v>
      </c>
      <c r="B817" s="330">
        <v>40</v>
      </c>
      <c r="C817" s="298">
        <v>46071</v>
      </c>
      <c r="D817" s="299" t="s">
        <v>316</v>
      </c>
      <c r="E817" s="331"/>
      <c r="F817" s="331">
        <v>1281.58</v>
      </c>
      <c r="G817" s="333">
        <f t="shared" si="13"/>
        <v>4432.2499999999927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46071</v>
      </c>
      <c r="D818" s="299" t="s">
        <v>433</v>
      </c>
      <c r="E818" s="331">
        <v>-146</v>
      </c>
      <c r="F818" s="331"/>
      <c r="G818" s="333">
        <f t="shared" si="13"/>
        <v>3150.6699999999933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46071</v>
      </c>
      <c r="D819" s="299" t="s">
        <v>434</v>
      </c>
      <c r="E819" s="331">
        <v>-13</v>
      </c>
      <c r="F819" s="331"/>
      <c r="G819" s="333">
        <f t="shared" si="13"/>
        <v>3004.6699999999933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335</v>
      </c>
      <c r="B820" s="330" t="s">
        <v>335</v>
      </c>
      <c r="C820" s="298">
        <v>46071</v>
      </c>
      <c r="D820" s="299" t="s">
        <v>460</v>
      </c>
      <c r="E820" s="331"/>
      <c r="F820" s="331">
        <v>191</v>
      </c>
      <c r="G820" s="333">
        <f t="shared" si="13"/>
        <v>2991.6699999999933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6</v>
      </c>
      <c r="C821" s="298">
        <v>46071</v>
      </c>
      <c r="D821" s="299" t="s">
        <v>300</v>
      </c>
      <c r="E821" s="331">
        <v>43.63</v>
      </c>
      <c r="F821" s="331"/>
      <c r="G821" s="333">
        <f t="shared" si="13"/>
        <v>2800.6699999999933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46071</v>
      </c>
      <c r="D822" s="299" t="s">
        <v>300</v>
      </c>
      <c r="E822" s="331">
        <v>10.64</v>
      </c>
      <c r="F822" s="331"/>
      <c r="G822" s="333">
        <f t="shared" si="13"/>
        <v>2844.2999999999934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8</v>
      </c>
      <c r="C823" s="298">
        <v>46071</v>
      </c>
      <c r="D823" s="299" t="s">
        <v>296</v>
      </c>
      <c r="E823" s="331">
        <v>14.87</v>
      </c>
      <c r="F823" s="331"/>
      <c r="G823" s="333">
        <f t="shared" si="13"/>
        <v>2854.9399999999932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46071</v>
      </c>
      <c r="D824" s="299" t="s">
        <v>295</v>
      </c>
      <c r="E824" s="331">
        <v>12.99</v>
      </c>
      <c r="F824" s="331"/>
      <c r="G824" s="333">
        <f t="shared" si="13"/>
        <v>2869.8099999999931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4</v>
      </c>
      <c r="C825" s="298">
        <v>46071</v>
      </c>
      <c r="D825" s="299" t="s">
        <v>295</v>
      </c>
      <c r="E825" s="331">
        <v>29.47</v>
      </c>
      <c r="F825" s="331"/>
      <c r="G825" s="333">
        <f t="shared" si="13"/>
        <v>2882.7999999999929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22</v>
      </c>
      <c r="C826" s="298">
        <v>46071</v>
      </c>
      <c r="D826" s="299" t="s">
        <v>401</v>
      </c>
      <c r="E826" s="331">
        <v>13.84</v>
      </c>
      <c r="F826" s="331"/>
      <c r="G826" s="333">
        <f t="shared" si="13"/>
        <v>2912.2699999999927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46071</v>
      </c>
      <c r="D827" s="299" t="s">
        <v>435</v>
      </c>
      <c r="E827" s="331">
        <v>64.569999999999993</v>
      </c>
      <c r="F827" s="331"/>
      <c r="G827" s="333">
        <f t="shared" si="13"/>
        <v>2926.1099999999929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21</v>
      </c>
      <c r="C828" s="298">
        <v>46070</v>
      </c>
      <c r="D828" s="299" t="s">
        <v>194</v>
      </c>
      <c r="E828" s="331">
        <v>81</v>
      </c>
      <c r="F828" s="331"/>
      <c r="G828" s="333">
        <f t="shared" si="13"/>
        <v>2990.679999999993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46070</v>
      </c>
      <c r="D829" s="299" t="s">
        <v>384</v>
      </c>
      <c r="E829" s="331">
        <v>81.41</v>
      </c>
      <c r="F829" s="331"/>
      <c r="G829" s="333">
        <f t="shared" si="13"/>
        <v>3071.679999999993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6</v>
      </c>
      <c r="C830" s="298">
        <v>46070</v>
      </c>
      <c r="D830" s="299" t="s">
        <v>300</v>
      </c>
      <c r="E830" s="331">
        <v>113.74</v>
      </c>
      <c r="F830" s="331"/>
      <c r="G830" s="333">
        <f t="shared" si="13"/>
        <v>3153.0899999999929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43</v>
      </c>
      <c r="C831" s="298">
        <v>46070</v>
      </c>
      <c r="D831" s="299" t="s">
        <v>333</v>
      </c>
      <c r="E831" s="331">
        <v>29.8</v>
      </c>
      <c r="F831" s="331"/>
      <c r="G831" s="333">
        <f t="shared" si="13"/>
        <v>3266.8299999999927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42</v>
      </c>
      <c r="C832" s="298">
        <v>46070</v>
      </c>
      <c r="D832" s="299" t="s">
        <v>333</v>
      </c>
      <c r="E832" s="331">
        <v>37.25</v>
      </c>
      <c r="F832" s="331"/>
      <c r="G832" s="333">
        <f t="shared" si="13"/>
        <v>3296.6299999999928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46070</v>
      </c>
      <c r="D833" s="299" t="s">
        <v>424</v>
      </c>
      <c r="E833" s="331">
        <v>7.97</v>
      </c>
      <c r="F833" s="331"/>
      <c r="G833" s="333">
        <f t="shared" si="13"/>
        <v>3333.8799999999928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17</v>
      </c>
      <c r="C834" s="298">
        <v>46070</v>
      </c>
      <c r="D834" s="299" t="s">
        <v>188</v>
      </c>
      <c r="E834" s="331">
        <v>42.65</v>
      </c>
      <c r="F834" s="331"/>
      <c r="G834" s="333">
        <f t="shared" si="13"/>
        <v>3341.8499999999926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46070</v>
      </c>
      <c r="D835" s="299" t="s">
        <v>436</v>
      </c>
      <c r="E835" s="331">
        <v>40</v>
      </c>
      <c r="F835" s="331"/>
      <c r="G835" s="333">
        <f t="shared" si="13"/>
        <v>3384.4999999999927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11</v>
      </c>
      <c r="C836" s="298">
        <v>46070</v>
      </c>
      <c r="D836" s="299" t="s">
        <v>178</v>
      </c>
      <c r="E836" s="331">
        <v>480.91</v>
      </c>
      <c r="F836" s="331"/>
      <c r="G836" s="333">
        <f t="shared" si="13"/>
        <v>3424.4999999999927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23</v>
      </c>
      <c r="C837" s="298">
        <v>46070</v>
      </c>
      <c r="D837" s="299" t="s">
        <v>63</v>
      </c>
      <c r="E837" s="331">
        <v>529.46</v>
      </c>
      <c r="F837" s="331"/>
      <c r="G837" s="333">
        <f t="shared" si="13"/>
        <v>3905.4099999999926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46069</v>
      </c>
      <c r="D838" s="299" t="s">
        <v>324</v>
      </c>
      <c r="E838" s="331">
        <v>16.079999999999998</v>
      </c>
      <c r="F838" s="331"/>
      <c r="G838" s="333">
        <f t="shared" si="13"/>
        <v>4434.8699999999926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46069</v>
      </c>
      <c r="D839" s="299" t="s">
        <v>300</v>
      </c>
      <c r="E839" s="331">
        <v>21.17</v>
      </c>
      <c r="F839" s="331"/>
      <c r="G839" s="333">
        <f t="shared" si="13"/>
        <v>4450.9499999999925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46069</v>
      </c>
      <c r="D840" s="299" t="s">
        <v>300</v>
      </c>
      <c r="E840" s="331">
        <v>17.03</v>
      </c>
      <c r="F840" s="331"/>
      <c r="G840" s="333">
        <f t="shared" si="13"/>
        <v>4472.1199999999926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46069</v>
      </c>
      <c r="D841" s="299" t="s">
        <v>296</v>
      </c>
      <c r="E841" s="331">
        <v>18.309999999999999</v>
      </c>
      <c r="F841" s="331"/>
      <c r="G841" s="333">
        <f t="shared" si="13"/>
        <v>4489.1499999999924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46069</v>
      </c>
      <c r="D842" s="299" t="s">
        <v>301</v>
      </c>
      <c r="E842" s="331">
        <v>19.3</v>
      </c>
      <c r="F842" s="331"/>
      <c r="G842" s="333">
        <f t="shared" si="13"/>
        <v>4507.4599999999928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46069</v>
      </c>
      <c r="D843" s="299" t="s">
        <v>397</v>
      </c>
      <c r="E843" s="331">
        <v>24.67</v>
      </c>
      <c r="F843" s="331"/>
      <c r="G843" s="333">
        <f t="shared" si="13"/>
        <v>4526.7599999999929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287</v>
      </c>
      <c r="B844" s="330" t="s">
        <v>287</v>
      </c>
      <c r="C844" s="298">
        <v>46069</v>
      </c>
      <c r="D844" s="299" t="s">
        <v>397</v>
      </c>
      <c r="E844" s="331">
        <v>152.41999999999999</v>
      </c>
      <c r="F844" s="331">
        <v>152.41999999999999</v>
      </c>
      <c r="G844" s="333">
        <f t="shared" si="13"/>
        <v>4551.429999999993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6</v>
      </c>
      <c r="C845" s="298">
        <v>46068</v>
      </c>
      <c r="D845" s="299" t="s">
        <v>437</v>
      </c>
      <c r="E845" s="331">
        <v>233.83</v>
      </c>
      <c r="F845" s="331"/>
      <c r="G845" s="333">
        <f t="shared" si="13"/>
        <v>4551.429999999993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46068</v>
      </c>
      <c r="D846" s="299" t="s">
        <v>326</v>
      </c>
      <c r="E846" s="331">
        <v>50.87</v>
      </c>
      <c r="F846" s="331"/>
      <c r="G846" s="333">
        <f t="shared" si="13"/>
        <v>4785.2599999999929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46068</v>
      </c>
      <c r="D847" s="299" t="s">
        <v>438</v>
      </c>
      <c r="E847" s="331">
        <v>16</v>
      </c>
      <c r="F847" s="331"/>
      <c r="G847" s="333">
        <f t="shared" si="13"/>
        <v>4836.1299999999928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46068</v>
      </c>
      <c r="D848" s="299" t="s">
        <v>353</v>
      </c>
      <c r="E848" s="331">
        <v>30</v>
      </c>
      <c r="F848" s="331"/>
      <c r="G848" s="333">
        <f t="shared" si="13"/>
        <v>4852.1299999999928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46068</v>
      </c>
      <c r="D849" s="299" t="s">
        <v>306</v>
      </c>
      <c r="E849" s="331">
        <v>76</v>
      </c>
      <c r="F849" s="331"/>
      <c r="G849" s="333">
        <f t="shared" si="13"/>
        <v>4882.1299999999928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3</v>
      </c>
      <c r="C850" s="298">
        <v>46068</v>
      </c>
      <c r="D850" s="299" t="s">
        <v>348</v>
      </c>
      <c r="E850" s="331">
        <v>3.59</v>
      </c>
      <c r="F850" s="331"/>
      <c r="G850" s="333">
        <f t="shared" si="13"/>
        <v>4958.1299999999928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6</v>
      </c>
      <c r="C851" s="298">
        <v>46068</v>
      </c>
      <c r="D851" s="299" t="s">
        <v>439</v>
      </c>
      <c r="E851" s="331">
        <v>70</v>
      </c>
      <c r="F851" s="331"/>
      <c r="G851" s="333">
        <f t="shared" si="13"/>
        <v>4961.719999999993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8</v>
      </c>
      <c r="C852" s="298">
        <v>46068</v>
      </c>
      <c r="D852" s="299" t="s">
        <v>440</v>
      </c>
      <c r="E852" s="331">
        <v>175</v>
      </c>
      <c r="F852" s="331"/>
      <c r="G852" s="333">
        <f t="shared" si="13"/>
        <v>5031.719999999993</v>
      </c>
      <c r="H852" s="334" t="s">
        <v>298</v>
      </c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46067</v>
      </c>
      <c r="D853" s="299" t="s">
        <v>319</v>
      </c>
      <c r="E853" s="331">
        <v>13.09</v>
      </c>
      <c r="F853" s="331"/>
      <c r="G853" s="333">
        <f t="shared" si="13"/>
        <v>5206.719999999993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3</v>
      </c>
      <c r="C854" s="298">
        <v>46067</v>
      </c>
      <c r="D854" s="299" t="s">
        <v>296</v>
      </c>
      <c r="E854" s="331">
        <v>7.56</v>
      </c>
      <c r="F854" s="331"/>
      <c r="G854" s="333">
        <f t="shared" si="13"/>
        <v>5219.8099999999931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4</v>
      </c>
      <c r="C855" s="298">
        <v>46067</v>
      </c>
      <c r="D855" s="299" t="s">
        <v>296</v>
      </c>
      <c r="E855" s="331">
        <v>32.409999999999997</v>
      </c>
      <c r="F855" s="331"/>
      <c r="G855" s="333">
        <f t="shared" si="13"/>
        <v>5227.3699999999935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5</v>
      </c>
      <c r="C856" s="298">
        <v>46067</v>
      </c>
      <c r="D856" s="299" t="s">
        <v>441</v>
      </c>
      <c r="E856" s="331">
        <v>400</v>
      </c>
      <c r="F856" s="331"/>
      <c r="G856" s="333">
        <f t="shared" si="13"/>
        <v>5259.7799999999934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8</v>
      </c>
      <c r="C857" s="298">
        <v>46066</v>
      </c>
      <c r="D857" s="299" t="s">
        <v>319</v>
      </c>
      <c r="E857" s="331">
        <v>41.51</v>
      </c>
      <c r="F857" s="331"/>
      <c r="G857" s="333">
        <f t="shared" si="13"/>
        <v>5659.7799999999934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4</v>
      </c>
      <c r="C858" s="298">
        <v>46066</v>
      </c>
      <c r="D858" s="299" t="s">
        <v>296</v>
      </c>
      <c r="E858" s="331">
        <v>21.55</v>
      </c>
      <c r="F858" s="331"/>
      <c r="G858" s="333">
        <f t="shared" si="13"/>
        <v>5701.2899999999936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46066</v>
      </c>
      <c r="D859" s="299" t="s">
        <v>358</v>
      </c>
      <c r="E859" s="331">
        <v>12.45</v>
      </c>
      <c r="F859" s="331"/>
      <c r="G859" s="333">
        <f t="shared" si="13"/>
        <v>5722.8399999999938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287</v>
      </c>
      <c r="B860" s="330" t="s">
        <v>287</v>
      </c>
      <c r="C860" s="298">
        <v>46066</v>
      </c>
      <c r="D860" s="299" t="s">
        <v>397</v>
      </c>
      <c r="E860" s="331">
        <v>91.38</v>
      </c>
      <c r="F860" s="331">
        <v>91.38</v>
      </c>
      <c r="G860" s="333">
        <f t="shared" si="13"/>
        <v>5735.2899999999936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46066</v>
      </c>
      <c r="D861" s="299" t="s">
        <v>311</v>
      </c>
      <c r="E861" s="331">
        <v>16.48</v>
      </c>
      <c r="F861" s="331"/>
      <c r="G861" s="333">
        <f t="shared" si="13"/>
        <v>5735.2899999999936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1</v>
      </c>
      <c r="C862" s="298">
        <v>46066</v>
      </c>
      <c r="D862" s="299" t="s">
        <v>428</v>
      </c>
      <c r="E862" s="331">
        <v>12.76</v>
      </c>
      <c r="F862" s="331"/>
      <c r="G862" s="333">
        <f t="shared" si="13"/>
        <v>5751.7699999999932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4</v>
      </c>
      <c r="C863" s="298">
        <v>46066</v>
      </c>
      <c r="D863" s="299" t="s">
        <v>329</v>
      </c>
      <c r="E863" s="331">
        <v>37.9</v>
      </c>
      <c r="F863" s="331"/>
      <c r="G863" s="333">
        <f t="shared" si="13"/>
        <v>5764.5299999999934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291</v>
      </c>
      <c r="B864" s="330">
        <v>40</v>
      </c>
      <c r="C864" s="298">
        <v>46066</v>
      </c>
      <c r="D864" s="299" t="s">
        <v>316</v>
      </c>
      <c r="E864" s="331"/>
      <c r="F864" s="331">
        <v>427.18</v>
      </c>
      <c r="G864" s="333">
        <f t="shared" si="13"/>
        <v>5802.429999999993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291</v>
      </c>
      <c r="B865" s="330">
        <v>38</v>
      </c>
      <c r="C865" s="298">
        <v>46066</v>
      </c>
      <c r="D865" s="299" t="s">
        <v>293</v>
      </c>
      <c r="E865" s="331"/>
      <c r="F865" s="331">
        <v>4278.16</v>
      </c>
      <c r="G865" s="333">
        <f t="shared" si="13"/>
        <v>5375.2499999999927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46065</v>
      </c>
      <c r="D866" s="299" t="s">
        <v>357</v>
      </c>
      <c r="E866" s="331">
        <v>111.36</v>
      </c>
      <c r="F866" s="331"/>
      <c r="G866" s="333">
        <f t="shared" si="13"/>
        <v>1097.0899999999931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46065</v>
      </c>
      <c r="D867" s="299" t="s">
        <v>442</v>
      </c>
      <c r="E867" s="331">
        <v>16</v>
      </c>
      <c r="F867" s="331"/>
      <c r="G867" s="333">
        <f t="shared" si="13"/>
        <v>1208.449999999993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46065</v>
      </c>
      <c r="D868" s="299" t="s">
        <v>300</v>
      </c>
      <c r="E868" s="331">
        <v>29.81</v>
      </c>
      <c r="F868" s="331"/>
      <c r="G868" s="333">
        <f t="shared" si="13"/>
        <v>1224.449999999993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19</v>
      </c>
      <c r="C869" s="298">
        <v>46065</v>
      </c>
      <c r="D869" s="299" t="s">
        <v>191</v>
      </c>
      <c r="E869" s="331">
        <v>200</v>
      </c>
      <c r="F869" s="331"/>
      <c r="G869" s="333">
        <f t="shared" si="13"/>
        <v>1254.2599999999929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46065</v>
      </c>
      <c r="D870" s="299" t="s">
        <v>296</v>
      </c>
      <c r="E870" s="331">
        <v>7.56</v>
      </c>
      <c r="F870" s="331"/>
      <c r="G870" s="333">
        <f t="shared" si="13"/>
        <v>1454.2599999999929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4</v>
      </c>
      <c r="C871" s="298">
        <v>46065</v>
      </c>
      <c r="D871" s="299" t="s">
        <v>296</v>
      </c>
      <c r="E871" s="331">
        <v>65.78</v>
      </c>
      <c r="F871" s="331"/>
      <c r="G871" s="333">
        <f t="shared" si="13"/>
        <v>1461.8199999999929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3</v>
      </c>
      <c r="C872" s="298">
        <v>46065</v>
      </c>
      <c r="D872" s="299" t="s">
        <v>296</v>
      </c>
      <c r="E872" s="331">
        <v>3.93</v>
      </c>
      <c r="F872" s="331"/>
      <c r="G872" s="333">
        <f t="shared" si="13"/>
        <v>1527.5999999999929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7</v>
      </c>
      <c r="C873" s="298">
        <v>46065</v>
      </c>
      <c r="D873" s="299" t="s">
        <v>443</v>
      </c>
      <c r="E873" s="331">
        <v>564.83000000000004</v>
      </c>
      <c r="F873" s="331"/>
      <c r="G873" s="333">
        <f t="shared" si="13"/>
        <v>1531.5299999999929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7</v>
      </c>
      <c r="C874" s="298">
        <v>46065</v>
      </c>
      <c r="D874" s="299" t="s">
        <v>444</v>
      </c>
      <c r="E874" s="331">
        <v>70.180000000000007</v>
      </c>
      <c r="F874" s="331"/>
      <c r="G874" s="333">
        <f t="shared" si="13"/>
        <v>2096.3599999999929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6</v>
      </c>
      <c r="C875" s="298">
        <v>46065</v>
      </c>
      <c r="D875" s="299" t="s">
        <v>445</v>
      </c>
      <c r="E875" s="331">
        <v>2.66</v>
      </c>
      <c r="F875" s="331"/>
      <c r="G875" s="333">
        <f t="shared" si="13"/>
        <v>2166.5399999999927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5</v>
      </c>
      <c r="C876" s="298">
        <v>46064</v>
      </c>
      <c r="D876" s="299" t="s">
        <v>429</v>
      </c>
      <c r="E876" s="331">
        <v>103.25</v>
      </c>
      <c r="F876" s="331"/>
      <c r="G876" s="333">
        <f t="shared" si="13"/>
        <v>2169.1999999999925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4</v>
      </c>
      <c r="C877" s="298">
        <v>46064</v>
      </c>
      <c r="D877" s="299" t="s">
        <v>363</v>
      </c>
      <c r="E877" s="331">
        <v>30.39</v>
      </c>
      <c r="F877" s="331"/>
      <c r="G877" s="333">
        <f t="shared" si="13"/>
        <v>2272.4499999999925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46064</v>
      </c>
      <c r="D878" s="299" t="s">
        <v>296</v>
      </c>
      <c r="E878" s="331">
        <v>9.92</v>
      </c>
      <c r="F878" s="331"/>
      <c r="G878" s="333">
        <f t="shared" si="13"/>
        <v>2302.8399999999924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3</v>
      </c>
      <c r="C879" s="298">
        <v>46064</v>
      </c>
      <c r="D879" s="299" t="s">
        <v>295</v>
      </c>
      <c r="E879" s="331">
        <v>3.49</v>
      </c>
      <c r="F879" s="331"/>
      <c r="G879" s="333">
        <f t="shared" si="13"/>
        <v>2312.7599999999925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294</v>
      </c>
      <c r="B880" s="330">
        <v>22</v>
      </c>
      <c r="C880" s="298">
        <v>46064</v>
      </c>
      <c r="D880" s="299" t="s">
        <v>352</v>
      </c>
      <c r="E880" s="331">
        <v>19.16</v>
      </c>
      <c r="F880" s="331"/>
      <c r="G880" s="333">
        <f t="shared" si="13"/>
        <v>2316.2499999999923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6</v>
      </c>
      <c r="C881" s="298">
        <v>46063</v>
      </c>
      <c r="D881" s="299" t="s">
        <v>412</v>
      </c>
      <c r="E881" s="331">
        <v>-8</v>
      </c>
      <c r="F881" s="331"/>
      <c r="G881" s="333">
        <f t="shared" si="13"/>
        <v>2335.4099999999921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6</v>
      </c>
      <c r="C882" s="298">
        <v>46063</v>
      </c>
      <c r="D882" s="299" t="s">
        <v>446</v>
      </c>
      <c r="E882" s="331">
        <v>-0.04</v>
      </c>
      <c r="F882" s="331"/>
      <c r="G882" s="333">
        <f t="shared" si="13"/>
        <v>2327.4099999999921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335</v>
      </c>
      <c r="B883" s="330" t="s">
        <v>335</v>
      </c>
      <c r="C883" s="298">
        <v>46063</v>
      </c>
      <c r="D883" s="299" t="s">
        <v>447</v>
      </c>
      <c r="E883" s="331">
        <v>65.78</v>
      </c>
      <c r="F883" s="331"/>
      <c r="G883" s="333">
        <f t="shared" si="13"/>
        <v>2327.3699999999922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13</v>
      </c>
      <c r="C884" s="298">
        <v>46063</v>
      </c>
      <c r="D884" s="299" t="s">
        <v>182</v>
      </c>
      <c r="E884" s="331">
        <v>159.35</v>
      </c>
      <c r="F884" s="331"/>
      <c r="G884" s="333">
        <f t="shared" si="13"/>
        <v>2393.1499999999924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46063</v>
      </c>
      <c r="D885" s="299" t="s">
        <v>296</v>
      </c>
      <c r="E885" s="331">
        <v>16.29</v>
      </c>
      <c r="F885" s="331"/>
      <c r="G885" s="333">
        <f t="shared" si="13"/>
        <v>2552.4999999999923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1</v>
      </c>
      <c r="C886" s="298">
        <v>46063</v>
      </c>
      <c r="D886" s="299" t="s">
        <v>311</v>
      </c>
      <c r="E886" s="331">
        <v>19.329999999999998</v>
      </c>
      <c r="F886" s="331"/>
      <c r="G886" s="333">
        <f t="shared" si="13"/>
        <v>2568.7899999999922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3</v>
      </c>
      <c r="C887" s="298">
        <v>46062</v>
      </c>
      <c r="D887" s="299" t="s">
        <v>448</v>
      </c>
      <c r="E887" s="331">
        <v>8.61</v>
      </c>
      <c r="F887" s="331"/>
      <c r="G887" s="333">
        <f t="shared" ref="G887:G1132" si="14">G888-E887+F887</f>
        <v>2588.1199999999922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46062</v>
      </c>
      <c r="D888" s="299" t="s">
        <v>296</v>
      </c>
      <c r="E888" s="331">
        <v>13.41</v>
      </c>
      <c r="F888" s="331"/>
      <c r="G888" s="333">
        <f t="shared" si="14"/>
        <v>2596.7299999999923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18</v>
      </c>
      <c r="C889" s="298">
        <v>46062</v>
      </c>
      <c r="D889" s="299" t="s">
        <v>361</v>
      </c>
      <c r="E889" s="331">
        <v>400</v>
      </c>
      <c r="F889" s="331"/>
      <c r="G889" s="333">
        <f t="shared" si="14"/>
        <v>2610.1399999999921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9</v>
      </c>
      <c r="C890" s="298">
        <v>46062</v>
      </c>
      <c r="D890" s="299" t="s">
        <v>58</v>
      </c>
      <c r="E890" s="331">
        <v>1281.53</v>
      </c>
      <c r="F890" s="331"/>
      <c r="G890" s="333">
        <f t="shared" si="14"/>
        <v>3010.1399999999921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5</v>
      </c>
      <c r="C891" s="298">
        <v>46062</v>
      </c>
      <c r="D891" s="299" t="s">
        <v>449</v>
      </c>
      <c r="E891" s="331">
        <v>50</v>
      </c>
      <c r="F891" s="331"/>
      <c r="G891" s="333">
        <f t="shared" si="14"/>
        <v>4291.6699999999919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46062</v>
      </c>
      <c r="D892" s="299" t="s">
        <v>450</v>
      </c>
      <c r="E892" s="331">
        <v>12.1</v>
      </c>
      <c r="F892" s="331"/>
      <c r="G892" s="333">
        <f t="shared" si="14"/>
        <v>4341.6699999999919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1</v>
      </c>
      <c r="C893" s="298">
        <v>46061</v>
      </c>
      <c r="D893" s="299" t="s">
        <v>306</v>
      </c>
      <c r="E893" s="331">
        <v>72.099999999999994</v>
      </c>
      <c r="F893" s="331"/>
      <c r="G893" s="333">
        <f t="shared" si="14"/>
        <v>4353.7699999999923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46061</v>
      </c>
      <c r="D894" s="299" t="s">
        <v>319</v>
      </c>
      <c r="E894" s="331">
        <v>30.25</v>
      </c>
      <c r="F894" s="331"/>
      <c r="G894" s="333">
        <f t="shared" si="14"/>
        <v>4425.8699999999926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3</v>
      </c>
      <c r="C895" s="298">
        <v>46061</v>
      </c>
      <c r="D895" s="299" t="s">
        <v>296</v>
      </c>
      <c r="E895" s="331">
        <v>3.72</v>
      </c>
      <c r="F895" s="331"/>
      <c r="G895" s="333">
        <f t="shared" si="14"/>
        <v>4456.1199999999926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4</v>
      </c>
      <c r="C896" s="298">
        <v>46061</v>
      </c>
      <c r="D896" s="299" t="s">
        <v>296</v>
      </c>
      <c r="E896" s="331">
        <v>41.6</v>
      </c>
      <c r="F896" s="331"/>
      <c r="G896" s="333">
        <f t="shared" si="14"/>
        <v>4459.8399999999929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3</v>
      </c>
      <c r="C897" s="298">
        <v>46061</v>
      </c>
      <c r="D897" s="299" t="s">
        <v>451</v>
      </c>
      <c r="E897" s="331">
        <v>1</v>
      </c>
      <c r="F897" s="331"/>
      <c r="G897" s="333">
        <f t="shared" si="14"/>
        <v>4501.4399999999932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46061</v>
      </c>
      <c r="D898" s="299" t="s">
        <v>358</v>
      </c>
      <c r="E898" s="331">
        <v>10.17</v>
      </c>
      <c r="F898" s="331"/>
      <c r="G898" s="333">
        <f t="shared" si="14"/>
        <v>4502.4399999999932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287</v>
      </c>
      <c r="B899" s="330" t="s">
        <v>287</v>
      </c>
      <c r="C899" s="298">
        <v>46060</v>
      </c>
      <c r="D899" s="299" t="s">
        <v>452</v>
      </c>
      <c r="E899" s="331">
        <v>367.77</v>
      </c>
      <c r="F899" s="331">
        <v>367.77</v>
      </c>
      <c r="G899" s="333">
        <f t="shared" si="14"/>
        <v>4512.6099999999933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4</v>
      </c>
      <c r="C900" s="298">
        <v>46060</v>
      </c>
      <c r="D900" s="299" t="s">
        <v>310</v>
      </c>
      <c r="E900" s="331">
        <v>32.36</v>
      </c>
      <c r="F900" s="331"/>
      <c r="G900" s="333">
        <f t="shared" si="14"/>
        <v>4512.6099999999933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46060</v>
      </c>
      <c r="D901" s="299" t="s">
        <v>453</v>
      </c>
      <c r="E901" s="331">
        <v>41.39</v>
      </c>
      <c r="F901" s="331"/>
      <c r="G901" s="333">
        <f t="shared" si="14"/>
        <v>4544.969999999993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46060</v>
      </c>
      <c r="D902" s="299" t="s">
        <v>445</v>
      </c>
      <c r="E902" s="331">
        <v>35.770000000000003</v>
      </c>
      <c r="F902" s="331"/>
      <c r="G902" s="333">
        <f t="shared" si="14"/>
        <v>4586.3599999999933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3</v>
      </c>
      <c r="C903" s="298">
        <v>46060</v>
      </c>
      <c r="D903" s="299" t="s">
        <v>348</v>
      </c>
      <c r="E903" s="331">
        <v>25</v>
      </c>
      <c r="F903" s="331"/>
      <c r="G903" s="333">
        <f t="shared" si="14"/>
        <v>4622.1299999999937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46060</v>
      </c>
      <c r="D904" s="299" t="s">
        <v>296</v>
      </c>
      <c r="E904" s="331">
        <v>6.69</v>
      </c>
      <c r="F904" s="331"/>
      <c r="G904" s="333">
        <f t="shared" si="14"/>
        <v>4647.1299999999937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4</v>
      </c>
      <c r="C905" s="298">
        <v>46060</v>
      </c>
      <c r="D905" s="299" t="s">
        <v>296</v>
      </c>
      <c r="E905" s="331">
        <v>47.85</v>
      </c>
      <c r="F905" s="331"/>
      <c r="G905" s="333">
        <f t="shared" si="14"/>
        <v>4653.8199999999933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46059</v>
      </c>
      <c r="D906" s="299" t="s">
        <v>301</v>
      </c>
      <c r="E906" s="331">
        <v>20</v>
      </c>
      <c r="F906" s="331"/>
      <c r="G906" s="333">
        <f t="shared" si="14"/>
        <v>4701.6699999999937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291</v>
      </c>
      <c r="B907" s="330">
        <v>40</v>
      </c>
      <c r="C907" s="298">
        <v>46059</v>
      </c>
      <c r="D907" s="299" t="s">
        <v>316</v>
      </c>
      <c r="E907" s="331"/>
      <c r="F907" s="331">
        <v>822.99</v>
      </c>
      <c r="G907" s="333">
        <f t="shared" si="14"/>
        <v>4721.6699999999937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14</v>
      </c>
      <c r="C908" s="298">
        <v>46059</v>
      </c>
      <c r="D908" s="299" t="s">
        <v>366</v>
      </c>
      <c r="E908" s="331">
        <v>66.67</v>
      </c>
      <c r="F908" s="331"/>
      <c r="G908" s="333">
        <f t="shared" si="14"/>
        <v>3898.6799999999935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46059</v>
      </c>
      <c r="D909" s="299" t="s">
        <v>296</v>
      </c>
      <c r="E909" s="331">
        <v>9.35</v>
      </c>
      <c r="F909" s="331"/>
      <c r="G909" s="333">
        <f t="shared" si="14"/>
        <v>3965.3499999999935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4</v>
      </c>
      <c r="C910" s="298">
        <v>46059</v>
      </c>
      <c r="D910" s="299" t="s">
        <v>296</v>
      </c>
      <c r="E910" s="331">
        <v>45.81</v>
      </c>
      <c r="F910" s="331"/>
      <c r="G910" s="333">
        <f t="shared" si="14"/>
        <v>3974.6999999999935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46059</v>
      </c>
      <c r="D911" s="299" t="s">
        <v>353</v>
      </c>
      <c r="E911" s="331">
        <v>22.98</v>
      </c>
      <c r="F911" s="331"/>
      <c r="G911" s="333">
        <f t="shared" si="14"/>
        <v>4020.5099999999934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46059</v>
      </c>
      <c r="D912" s="299" t="s">
        <v>301</v>
      </c>
      <c r="E912" s="331">
        <v>46.5</v>
      </c>
      <c r="F912" s="331"/>
      <c r="G912" s="333">
        <f t="shared" si="14"/>
        <v>4043.4899999999934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46059</v>
      </c>
      <c r="D913" s="299" t="s">
        <v>358</v>
      </c>
      <c r="E913" s="331">
        <v>10.17</v>
      </c>
      <c r="F913" s="331"/>
      <c r="G913" s="333">
        <f t="shared" si="14"/>
        <v>4089.9899999999934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8</v>
      </c>
      <c r="C914" s="298">
        <v>46059</v>
      </c>
      <c r="D914" s="299" t="s">
        <v>435</v>
      </c>
      <c r="E914" s="331">
        <v>81.2</v>
      </c>
      <c r="F914" s="331"/>
      <c r="G914" s="333">
        <f t="shared" si="14"/>
        <v>4100.1599999999935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46058</v>
      </c>
      <c r="D915" s="299" t="s">
        <v>301</v>
      </c>
      <c r="E915" s="331">
        <v>21</v>
      </c>
      <c r="F915" s="331"/>
      <c r="G915" s="333">
        <f t="shared" si="14"/>
        <v>4181.3599999999933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291</v>
      </c>
      <c r="B916" s="330">
        <v>39</v>
      </c>
      <c r="C916" s="298">
        <v>46058</v>
      </c>
      <c r="D916" s="299" t="s">
        <v>292</v>
      </c>
      <c r="E916" s="331"/>
      <c r="F916" s="331">
        <v>2763.79</v>
      </c>
      <c r="G916" s="333">
        <f t="shared" si="14"/>
        <v>4202.3599999999933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46058</v>
      </c>
      <c r="D917" s="299" t="s">
        <v>357</v>
      </c>
      <c r="E917" s="331">
        <v>95.35</v>
      </c>
      <c r="F917" s="331"/>
      <c r="G917" s="333">
        <f t="shared" si="14"/>
        <v>1438.5699999999933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46058</v>
      </c>
      <c r="D918" s="299" t="s">
        <v>353</v>
      </c>
      <c r="E918" s="331">
        <v>14.99</v>
      </c>
      <c r="F918" s="331"/>
      <c r="G918" s="333">
        <f t="shared" si="14"/>
        <v>1533.9199999999933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287</v>
      </c>
      <c r="B919" s="330" t="s">
        <v>287</v>
      </c>
      <c r="C919" s="298">
        <v>46058</v>
      </c>
      <c r="D919" s="299" t="s">
        <v>452</v>
      </c>
      <c r="E919" s="331">
        <v>77.569999999999993</v>
      </c>
      <c r="F919" s="331">
        <v>77.569999999999993</v>
      </c>
      <c r="G919" s="333">
        <f t="shared" si="14"/>
        <v>1548.9099999999933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46057</v>
      </c>
      <c r="D920" s="299" t="s">
        <v>344</v>
      </c>
      <c r="E920" s="331">
        <v>50</v>
      </c>
      <c r="F920" s="331"/>
      <c r="G920" s="333">
        <f t="shared" si="14"/>
        <v>1548.9099999999933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1</v>
      </c>
      <c r="C921" s="298">
        <v>46057</v>
      </c>
      <c r="D921" s="299" t="s">
        <v>306</v>
      </c>
      <c r="E921" s="331">
        <v>62.03</v>
      </c>
      <c r="F921" s="331"/>
      <c r="G921" s="333">
        <f t="shared" si="14"/>
        <v>1598.9099999999933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46057</v>
      </c>
      <c r="D922" s="299" t="s">
        <v>296</v>
      </c>
      <c r="E922" s="331">
        <v>14.91</v>
      </c>
      <c r="F922" s="331"/>
      <c r="G922" s="333">
        <f t="shared" si="14"/>
        <v>1660.9399999999932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4</v>
      </c>
      <c r="C923" s="298">
        <v>46057</v>
      </c>
      <c r="D923" s="299" t="s">
        <v>310</v>
      </c>
      <c r="E923" s="331">
        <v>63.38</v>
      </c>
      <c r="F923" s="331"/>
      <c r="G923" s="333">
        <f t="shared" si="14"/>
        <v>1675.8499999999933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287</v>
      </c>
      <c r="B924" s="330" t="s">
        <v>287</v>
      </c>
      <c r="C924" s="298">
        <v>46057</v>
      </c>
      <c r="D924" s="299" t="s">
        <v>454</v>
      </c>
      <c r="E924" s="331">
        <v>192.78</v>
      </c>
      <c r="F924" s="331">
        <v>192.78</v>
      </c>
      <c r="G924" s="333">
        <f t="shared" si="14"/>
        <v>1739.2299999999934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14</v>
      </c>
      <c r="C925" s="298">
        <v>46057</v>
      </c>
      <c r="D925" s="299" t="s">
        <v>367</v>
      </c>
      <c r="E925" s="331">
        <v>68.739999999999995</v>
      </c>
      <c r="F925" s="331"/>
      <c r="G925" s="333">
        <f t="shared" si="14"/>
        <v>1739.2299999999934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46057</v>
      </c>
      <c r="D926" s="299" t="s">
        <v>300</v>
      </c>
      <c r="E926" s="331">
        <v>-42.58</v>
      </c>
      <c r="F926" s="331"/>
      <c r="G926" s="333">
        <f t="shared" si="14"/>
        <v>1807.9699999999934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1</v>
      </c>
      <c r="C927" s="298">
        <v>46057</v>
      </c>
      <c r="D927" s="299" t="s">
        <v>371</v>
      </c>
      <c r="E927" s="331">
        <v>31.36</v>
      </c>
      <c r="F927" s="331"/>
      <c r="G927" s="333">
        <f t="shared" si="14"/>
        <v>1765.3899999999935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17</v>
      </c>
      <c r="C928" s="298">
        <v>46057</v>
      </c>
      <c r="D928" s="299" t="s">
        <v>370</v>
      </c>
      <c r="E928" s="331">
        <v>99</v>
      </c>
      <c r="F928" s="331"/>
      <c r="G928" s="333">
        <f t="shared" si="14"/>
        <v>1796.7499999999934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284</v>
      </c>
      <c r="B929" s="330">
        <v>36</v>
      </c>
      <c r="C929" s="298">
        <v>46056</v>
      </c>
      <c r="D929" s="299" t="s">
        <v>374</v>
      </c>
      <c r="E929" s="331">
        <v>50</v>
      </c>
      <c r="F929" s="331"/>
      <c r="G929" s="333">
        <f t="shared" si="14"/>
        <v>1895.7499999999934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8</v>
      </c>
      <c r="C930" s="298">
        <v>46056</v>
      </c>
      <c r="D930" s="299" t="s">
        <v>319</v>
      </c>
      <c r="E930" s="331">
        <v>7.92</v>
      </c>
      <c r="F930" s="331"/>
      <c r="G930" s="333">
        <f t="shared" si="14"/>
        <v>1945.7499999999934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24</v>
      </c>
      <c r="C931" s="298">
        <v>46056</v>
      </c>
      <c r="D931" s="299" t="s">
        <v>860</v>
      </c>
      <c r="E931" s="331">
        <v>83.58</v>
      </c>
      <c r="F931" s="331"/>
      <c r="G931" s="333">
        <f t="shared" si="14"/>
        <v>1953.6699999999935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4</v>
      </c>
      <c r="C932" s="298">
        <v>46056</v>
      </c>
      <c r="D932" s="299" t="s">
        <v>455</v>
      </c>
      <c r="E932" s="331">
        <v>28.64</v>
      </c>
      <c r="F932" s="331"/>
      <c r="G932" s="333">
        <f t="shared" si="14"/>
        <v>2037.2499999999934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46056</v>
      </c>
      <c r="D933" s="299" t="s">
        <v>358</v>
      </c>
      <c r="E933" s="331">
        <v>9.4700000000000006</v>
      </c>
      <c r="F933" s="331"/>
      <c r="G933" s="333">
        <f t="shared" si="14"/>
        <v>2065.8899999999935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46055</v>
      </c>
      <c r="D934" s="299" t="s">
        <v>456</v>
      </c>
      <c r="E934" s="331">
        <v>20</v>
      </c>
      <c r="F934" s="331"/>
      <c r="G934" s="333">
        <f t="shared" si="14"/>
        <v>2075.3599999999933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17</v>
      </c>
      <c r="C935" s="298">
        <v>46055</v>
      </c>
      <c r="D935" s="299" t="s">
        <v>188</v>
      </c>
      <c r="E935" s="331">
        <v>41.54</v>
      </c>
      <c r="F935" s="331"/>
      <c r="G935" s="333">
        <f t="shared" si="14"/>
        <v>2095.3599999999933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46055</v>
      </c>
      <c r="D936" s="299" t="s">
        <v>296</v>
      </c>
      <c r="E936" s="331">
        <v>9.92</v>
      </c>
      <c r="F936" s="331"/>
      <c r="G936" s="333">
        <f t="shared" si="14"/>
        <v>2136.8999999999933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8</v>
      </c>
      <c r="C937" s="298">
        <v>46055</v>
      </c>
      <c r="D937" s="299" t="s">
        <v>457</v>
      </c>
      <c r="E937" s="331">
        <v>155.38</v>
      </c>
      <c r="F937" s="331"/>
      <c r="G937" s="333">
        <f t="shared" si="14"/>
        <v>2146.8199999999933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21</v>
      </c>
      <c r="C938" s="298">
        <v>46055</v>
      </c>
      <c r="D938" s="299" t="s">
        <v>194</v>
      </c>
      <c r="E938" s="331">
        <v>27.35</v>
      </c>
      <c r="F938" s="331"/>
      <c r="G938" s="333">
        <f t="shared" si="14"/>
        <v>2302.1999999999935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6</v>
      </c>
      <c r="C939" s="298">
        <v>46054</v>
      </c>
      <c r="D939" s="299" t="s">
        <v>300</v>
      </c>
      <c r="E939" s="331">
        <v>59.37</v>
      </c>
      <c r="F939" s="331"/>
      <c r="G939" s="333">
        <f t="shared" si="14"/>
        <v>2329.5499999999934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22</v>
      </c>
      <c r="C940" s="298">
        <v>46054</v>
      </c>
      <c r="D940" s="299" t="s">
        <v>375</v>
      </c>
      <c r="E940" s="331">
        <v>6.37</v>
      </c>
      <c r="F940" s="331"/>
      <c r="G940" s="333">
        <f t="shared" si="14"/>
        <v>2388.9199999999933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46054</v>
      </c>
      <c r="D941" s="299" t="s">
        <v>458</v>
      </c>
      <c r="E941" s="331">
        <v>44.65</v>
      </c>
      <c r="F941" s="331"/>
      <c r="G941" s="333">
        <f t="shared" si="14"/>
        <v>2395.2899999999931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7</v>
      </c>
      <c r="C942" s="298">
        <v>46054</v>
      </c>
      <c r="D942" s="299" t="s">
        <v>338</v>
      </c>
      <c r="E942" s="331">
        <v>35.17</v>
      </c>
      <c r="F942" s="331"/>
      <c r="G942" s="333">
        <f t="shared" si="14"/>
        <v>2439.9399999999932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46054</v>
      </c>
      <c r="D943" s="299" t="s">
        <v>310</v>
      </c>
      <c r="E943" s="331">
        <v>28.48</v>
      </c>
      <c r="F943" s="331"/>
      <c r="G943" s="333">
        <f t="shared" si="14"/>
        <v>2475.1099999999933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1</v>
      </c>
      <c r="C944" s="298">
        <v>46054</v>
      </c>
      <c r="D944" s="299" t="s">
        <v>311</v>
      </c>
      <c r="E944" s="331">
        <v>125.07</v>
      </c>
      <c r="F944" s="331"/>
      <c r="G944" s="333">
        <f t="shared" si="14"/>
        <v>2503.5899999999933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46054</v>
      </c>
      <c r="D945" s="299" t="s">
        <v>458</v>
      </c>
      <c r="E945" s="331">
        <v>100</v>
      </c>
      <c r="F945" s="331"/>
      <c r="G945" s="333">
        <f t="shared" si="14"/>
        <v>2628.6599999999935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1</v>
      </c>
      <c r="C946" s="298">
        <v>46054</v>
      </c>
      <c r="D946" s="299" t="s">
        <v>329</v>
      </c>
      <c r="E946" s="331">
        <v>194.96</v>
      </c>
      <c r="F946" s="331"/>
      <c r="G946" s="333">
        <f t="shared" si="14"/>
        <v>2728.6599999999935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46054</v>
      </c>
      <c r="D947" s="299" t="s">
        <v>410</v>
      </c>
      <c r="E947" s="331">
        <v>75.53</v>
      </c>
      <c r="F947" s="331"/>
      <c r="G947" s="333">
        <f t="shared" si="14"/>
        <v>2923.6199999999935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284</v>
      </c>
      <c r="B948" s="330">
        <v>37</v>
      </c>
      <c r="C948" s="298">
        <v>46053</v>
      </c>
      <c r="D948" s="299" t="s">
        <v>459</v>
      </c>
      <c r="E948" s="331">
        <v>3194.64</v>
      </c>
      <c r="F948" s="331"/>
      <c r="G948" s="333">
        <f t="shared" si="14"/>
        <v>2999.1499999999937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286</v>
      </c>
      <c r="B949" s="330">
        <v>25</v>
      </c>
      <c r="C949" s="298">
        <v>46053</v>
      </c>
      <c r="D949" s="298" t="s">
        <v>204</v>
      </c>
      <c r="E949" s="331">
        <v>350</v>
      </c>
      <c r="F949" s="331"/>
      <c r="G949" s="333">
        <f t="shared" si="14"/>
        <v>6193.7899999999936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286</v>
      </c>
      <c r="B950" s="330">
        <v>26</v>
      </c>
      <c r="C950" s="298">
        <v>46053</v>
      </c>
      <c r="D950" s="298" t="s">
        <v>205</v>
      </c>
      <c r="E950" s="331">
        <v>320</v>
      </c>
      <c r="F950" s="331"/>
      <c r="G950" s="333">
        <f t="shared" si="14"/>
        <v>6543.7899999999936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286</v>
      </c>
      <c r="B951" s="330">
        <v>27</v>
      </c>
      <c r="C951" s="298">
        <v>46053</v>
      </c>
      <c r="D951" s="298" t="s">
        <v>206</v>
      </c>
      <c r="E951" s="331">
        <v>25</v>
      </c>
      <c r="F951" s="331"/>
      <c r="G951" s="333">
        <f t="shared" si="14"/>
        <v>6863.7899999999936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286</v>
      </c>
      <c r="B952" s="330">
        <v>28</v>
      </c>
      <c r="C952" s="298">
        <v>46053</v>
      </c>
      <c r="D952" s="298" t="s">
        <v>207</v>
      </c>
      <c r="E952" s="331">
        <v>25</v>
      </c>
      <c r="F952" s="331"/>
      <c r="G952" s="333">
        <f t="shared" si="14"/>
        <v>6888.7899999999936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286</v>
      </c>
      <c r="B953" s="330">
        <v>29</v>
      </c>
      <c r="C953" s="298">
        <v>46053</v>
      </c>
      <c r="D953" s="298" t="s">
        <v>208</v>
      </c>
      <c r="E953" s="331">
        <v>45</v>
      </c>
      <c r="F953" s="331"/>
      <c r="G953" s="333">
        <f t="shared" si="14"/>
        <v>6913.7899999999936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286</v>
      </c>
      <c r="B954" s="330">
        <v>30</v>
      </c>
      <c r="C954" s="298">
        <v>46053</v>
      </c>
      <c r="D954" s="298" t="s">
        <v>209</v>
      </c>
      <c r="E954" s="331">
        <v>400</v>
      </c>
      <c r="F954" s="331"/>
      <c r="G954" s="333">
        <f t="shared" si="14"/>
        <v>6958.7899999999936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286</v>
      </c>
      <c r="B955" s="330">
        <v>31</v>
      </c>
      <c r="C955" s="298">
        <v>46053</v>
      </c>
      <c r="D955" s="298" t="s">
        <v>210</v>
      </c>
      <c r="E955" s="331">
        <v>375</v>
      </c>
      <c r="F955" s="331"/>
      <c r="G955" s="333">
        <f t="shared" si="14"/>
        <v>7358.7899999999936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286</v>
      </c>
      <c r="B956" s="330">
        <v>32</v>
      </c>
      <c r="C956" s="298">
        <v>46053</v>
      </c>
      <c r="D956" s="298" t="s">
        <v>211</v>
      </c>
      <c r="E956" s="331">
        <v>100</v>
      </c>
      <c r="F956" s="331"/>
      <c r="G956" s="333">
        <f t="shared" si="14"/>
        <v>7733.7899999999936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286</v>
      </c>
      <c r="B957" s="330">
        <v>33</v>
      </c>
      <c r="C957" s="298">
        <v>46053</v>
      </c>
      <c r="D957" s="298" t="s">
        <v>212</v>
      </c>
      <c r="E957" s="331">
        <v>85</v>
      </c>
      <c r="F957" s="331"/>
      <c r="G957" s="333">
        <f t="shared" si="14"/>
        <v>7833.7899999999936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286</v>
      </c>
      <c r="B958" s="330">
        <v>34</v>
      </c>
      <c r="C958" s="298">
        <v>46053</v>
      </c>
      <c r="D958" s="298" t="s">
        <v>213</v>
      </c>
      <c r="E958" s="331">
        <v>230</v>
      </c>
      <c r="F958" s="331"/>
      <c r="G958" s="333">
        <f t="shared" si="14"/>
        <v>7918.7899999999936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286</v>
      </c>
      <c r="B959" s="330">
        <v>35</v>
      </c>
      <c r="C959" s="298">
        <v>46053</v>
      </c>
      <c r="D959" s="298" t="s">
        <v>214</v>
      </c>
      <c r="E959" s="331">
        <v>45</v>
      </c>
      <c r="F959" s="331"/>
      <c r="G959" s="333">
        <f t="shared" si="14"/>
        <v>8148.7899999999936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8</v>
      </c>
      <c r="C960" s="298">
        <v>46053</v>
      </c>
      <c r="D960" s="298" t="s">
        <v>319</v>
      </c>
      <c r="E960" s="331">
        <v>31.03</v>
      </c>
      <c r="F960" s="331"/>
      <c r="G960" s="333">
        <f t="shared" si="14"/>
        <v>8193.7899999999936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10</v>
      </c>
      <c r="C961" s="298">
        <v>46053</v>
      </c>
      <c r="D961" s="298" t="s">
        <v>176</v>
      </c>
      <c r="E961" s="331">
        <v>17.899999999999999</v>
      </c>
      <c r="F961" s="331"/>
      <c r="G961" s="333">
        <f t="shared" si="14"/>
        <v>8224.8199999999943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3</v>
      </c>
      <c r="C962" s="298">
        <v>46053</v>
      </c>
      <c r="D962" s="298" t="s">
        <v>348</v>
      </c>
      <c r="E962" s="331">
        <v>18.84</v>
      </c>
      <c r="F962" s="331"/>
      <c r="G962" s="333">
        <f t="shared" si="14"/>
        <v>8242.7199999999939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46053</v>
      </c>
      <c r="D963" s="298" t="s">
        <v>319</v>
      </c>
      <c r="E963" s="331">
        <v>25.54</v>
      </c>
      <c r="F963" s="331"/>
      <c r="G963" s="333">
        <f t="shared" si="14"/>
        <v>8261.559999999994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8</v>
      </c>
      <c r="C964" s="298">
        <v>46053</v>
      </c>
      <c r="D964" s="298" t="s">
        <v>308</v>
      </c>
      <c r="E964" s="331">
        <v>52.59</v>
      </c>
      <c r="F964" s="331"/>
      <c r="G964" s="333">
        <f t="shared" si="14"/>
        <v>8287.0999999999949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335</v>
      </c>
      <c r="B965" s="330" t="s">
        <v>335</v>
      </c>
      <c r="C965" s="298">
        <v>46052</v>
      </c>
      <c r="D965" s="299" t="s">
        <v>460</v>
      </c>
      <c r="E965" s="331"/>
      <c r="F965" s="331">
        <v>422</v>
      </c>
      <c r="G965" s="333">
        <f t="shared" si="14"/>
        <v>8339.6899999999951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5</v>
      </c>
      <c r="C966" s="298">
        <v>46052</v>
      </c>
      <c r="D966" s="299" t="s">
        <v>864</v>
      </c>
      <c r="E966" s="331">
        <v>200</v>
      </c>
      <c r="F966" s="331"/>
      <c r="G966" s="333">
        <f t="shared" si="14"/>
        <v>7917.6899999999951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46052</v>
      </c>
      <c r="D967" s="299" t="s">
        <v>296</v>
      </c>
      <c r="E967" s="331">
        <v>8.52</v>
      </c>
      <c r="F967" s="331"/>
      <c r="G967" s="333">
        <f t="shared" si="14"/>
        <v>8117.6899999999951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287</v>
      </c>
      <c r="B968" s="330" t="s">
        <v>287</v>
      </c>
      <c r="C968" s="298">
        <v>46052</v>
      </c>
      <c r="D968" s="299" t="s">
        <v>461</v>
      </c>
      <c r="E968" s="331">
        <v>831.92</v>
      </c>
      <c r="F968" s="331">
        <v>831.92</v>
      </c>
      <c r="G968" s="333">
        <f t="shared" si="14"/>
        <v>8126.2099999999955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5</v>
      </c>
      <c r="C969" s="298">
        <v>46052</v>
      </c>
      <c r="D969" s="299" t="s">
        <v>441</v>
      </c>
      <c r="E969" s="331">
        <v>200</v>
      </c>
      <c r="F969" s="331"/>
      <c r="G969" s="333">
        <f t="shared" si="14"/>
        <v>8126.2099999999955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46052</v>
      </c>
      <c r="D970" s="299" t="s">
        <v>324</v>
      </c>
      <c r="E970" s="331">
        <v>11.04</v>
      </c>
      <c r="F970" s="331"/>
      <c r="G970" s="333">
        <f t="shared" si="14"/>
        <v>8326.2099999999955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291</v>
      </c>
      <c r="B971" s="330">
        <v>38</v>
      </c>
      <c r="C971" s="298">
        <v>46051</v>
      </c>
      <c r="D971" s="299" t="s">
        <v>293</v>
      </c>
      <c r="E971" s="331"/>
      <c r="F971" s="331">
        <v>4365.6499999999996</v>
      </c>
      <c r="G971" s="333">
        <f t="shared" si="14"/>
        <v>8337.2499999999964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46051</v>
      </c>
      <c r="D972" s="299" t="s">
        <v>296</v>
      </c>
      <c r="E972" s="331">
        <v>18.28</v>
      </c>
      <c r="F972" s="331"/>
      <c r="G972" s="333">
        <f t="shared" si="14"/>
        <v>3971.5999999999976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4</v>
      </c>
      <c r="C973" s="298">
        <v>46051</v>
      </c>
      <c r="D973" s="299" t="s">
        <v>295</v>
      </c>
      <c r="E973" s="331">
        <v>57.06</v>
      </c>
      <c r="F973" s="331"/>
      <c r="G973" s="333">
        <f t="shared" si="14"/>
        <v>3989.8799999999978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287</v>
      </c>
      <c r="B974" s="330" t="s">
        <v>287</v>
      </c>
      <c r="C974" s="298">
        <v>46051</v>
      </c>
      <c r="D974" s="299" t="s">
        <v>462</v>
      </c>
      <c r="E974" s="331">
        <v>89.42</v>
      </c>
      <c r="F974" s="331">
        <v>89.42</v>
      </c>
      <c r="G974" s="333">
        <f t="shared" si="14"/>
        <v>4046.9399999999978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46051</v>
      </c>
      <c r="D975" s="299" t="s">
        <v>463</v>
      </c>
      <c r="E975" s="331">
        <v>59</v>
      </c>
      <c r="F975" s="331"/>
      <c r="G975" s="333">
        <f t="shared" si="14"/>
        <v>4046.9399999999978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46051</v>
      </c>
      <c r="D976" s="299" t="s">
        <v>371</v>
      </c>
      <c r="E976" s="331">
        <v>19.899999999999999</v>
      </c>
      <c r="F976" s="331"/>
      <c r="G976" s="333">
        <f t="shared" si="14"/>
        <v>4105.9399999999978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46050</v>
      </c>
      <c r="D977" s="299" t="s">
        <v>353</v>
      </c>
      <c r="E977" s="331">
        <v>14.99</v>
      </c>
      <c r="F977" s="331"/>
      <c r="G977" s="333">
        <f t="shared" si="14"/>
        <v>4125.8399999999974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6</v>
      </c>
      <c r="C978" s="298">
        <v>46050</v>
      </c>
      <c r="D978" s="299" t="s">
        <v>464</v>
      </c>
      <c r="E978" s="331">
        <v>25</v>
      </c>
      <c r="F978" s="331"/>
      <c r="G978" s="333">
        <f t="shared" si="14"/>
        <v>4140.8299999999972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3</v>
      </c>
      <c r="C979" s="298">
        <v>46050</v>
      </c>
      <c r="D979" s="299" t="s">
        <v>865</v>
      </c>
      <c r="E979" s="331">
        <v>6</v>
      </c>
      <c r="F979" s="331"/>
      <c r="G979" s="333">
        <f t="shared" si="14"/>
        <v>4165.8299999999972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46050</v>
      </c>
      <c r="D980" s="299" t="s">
        <v>866</v>
      </c>
      <c r="E980" s="331">
        <v>15</v>
      </c>
      <c r="F980" s="331"/>
      <c r="G980" s="333">
        <f t="shared" si="14"/>
        <v>4171.8299999999972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46050</v>
      </c>
      <c r="D981" s="299" t="s">
        <v>296</v>
      </c>
      <c r="E981" s="331">
        <v>12.71</v>
      </c>
      <c r="F981" s="331"/>
      <c r="G981" s="333">
        <f t="shared" si="14"/>
        <v>4186.8299999999972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287</v>
      </c>
      <c r="B982" s="330" t="s">
        <v>287</v>
      </c>
      <c r="C982" s="298">
        <v>46050</v>
      </c>
      <c r="D982" s="299" t="s">
        <v>452</v>
      </c>
      <c r="E982" s="331">
        <v>1475.9</v>
      </c>
      <c r="F982" s="331">
        <v>1475.9</v>
      </c>
      <c r="G982" s="333">
        <f t="shared" si="14"/>
        <v>4199.5399999999972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46050</v>
      </c>
      <c r="D983" s="299" t="s">
        <v>319</v>
      </c>
      <c r="E983" s="331">
        <v>28.52</v>
      </c>
      <c r="F983" s="331"/>
      <c r="G983" s="333">
        <f t="shared" si="14"/>
        <v>4199.5399999999972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46050</v>
      </c>
      <c r="D984" s="299" t="s">
        <v>465</v>
      </c>
      <c r="E984" s="331">
        <v>66.94</v>
      </c>
      <c r="F984" s="331"/>
      <c r="G984" s="333">
        <f t="shared" si="14"/>
        <v>4228.0599999999977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46049</v>
      </c>
      <c r="D985" s="299" t="s">
        <v>308</v>
      </c>
      <c r="E985" s="331">
        <v>47.99</v>
      </c>
      <c r="F985" s="331"/>
      <c r="G985" s="333">
        <f t="shared" si="14"/>
        <v>4294.9999999999973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287</v>
      </c>
      <c r="B986" s="330" t="s">
        <v>287</v>
      </c>
      <c r="C986" s="298">
        <v>46048</v>
      </c>
      <c r="D986" s="299" t="s">
        <v>466</v>
      </c>
      <c r="E986" s="331"/>
      <c r="F986" s="331">
        <v>425</v>
      </c>
      <c r="G986" s="333">
        <f t="shared" si="14"/>
        <v>4342.9899999999971</v>
      </c>
      <c r="H986" s="334" t="s">
        <v>298</v>
      </c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287</v>
      </c>
      <c r="B987" s="330" t="s">
        <v>287</v>
      </c>
      <c r="C987" s="298">
        <v>46048</v>
      </c>
      <c r="D987" s="299" t="s">
        <v>466</v>
      </c>
      <c r="E987" s="331">
        <v>425</v>
      </c>
      <c r="F987" s="331"/>
      <c r="G987" s="333">
        <f t="shared" si="14"/>
        <v>3917.9899999999971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46048</v>
      </c>
      <c r="D988" s="299" t="s">
        <v>467</v>
      </c>
      <c r="E988" s="331">
        <v>20.12</v>
      </c>
      <c r="F988" s="331"/>
      <c r="G988" s="333">
        <f t="shared" si="14"/>
        <v>4342.9899999999971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17</v>
      </c>
      <c r="C989" s="298">
        <v>46048</v>
      </c>
      <c r="D989" s="299" t="s">
        <v>468</v>
      </c>
      <c r="E989" s="331">
        <v>42.68</v>
      </c>
      <c r="F989" s="331"/>
      <c r="G989" s="333">
        <f t="shared" si="14"/>
        <v>4363.1099999999969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6</v>
      </c>
      <c r="C990" s="298">
        <v>46048</v>
      </c>
      <c r="D990" s="299" t="s">
        <v>397</v>
      </c>
      <c r="E990" s="331">
        <v>47.9</v>
      </c>
      <c r="F990" s="331"/>
      <c r="G990" s="333">
        <f t="shared" si="14"/>
        <v>4405.7899999999972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1</v>
      </c>
      <c r="C991" s="298">
        <v>46047</v>
      </c>
      <c r="D991" s="299" t="s">
        <v>457</v>
      </c>
      <c r="E991" s="331">
        <v>105.79</v>
      </c>
      <c r="F991" s="331"/>
      <c r="G991" s="333">
        <f t="shared" si="14"/>
        <v>4453.6899999999969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12</v>
      </c>
      <c r="C992" s="298">
        <v>46047</v>
      </c>
      <c r="D992" s="299" t="s">
        <v>314</v>
      </c>
      <c r="E992" s="331">
        <v>204.83</v>
      </c>
      <c r="F992" s="331"/>
      <c r="G992" s="333">
        <f t="shared" si="14"/>
        <v>4559.4799999999968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3</v>
      </c>
      <c r="C993" s="298">
        <v>46047</v>
      </c>
      <c r="D993" s="299" t="s">
        <v>348</v>
      </c>
      <c r="E993" s="331">
        <v>8.51</v>
      </c>
      <c r="F993" s="331"/>
      <c r="G993" s="333">
        <f t="shared" si="14"/>
        <v>4764.3099999999968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4</v>
      </c>
      <c r="C994" s="298">
        <v>46046</v>
      </c>
      <c r="D994" s="299" t="s">
        <v>296</v>
      </c>
      <c r="E994" s="331">
        <v>92.96</v>
      </c>
      <c r="F994" s="331"/>
      <c r="G994" s="333">
        <f t="shared" si="14"/>
        <v>4772.819999999997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4</v>
      </c>
      <c r="C995" s="298">
        <v>46046</v>
      </c>
      <c r="D995" s="299" t="s">
        <v>334</v>
      </c>
      <c r="E995" s="331">
        <v>30.77</v>
      </c>
      <c r="F995" s="331"/>
      <c r="G995" s="333">
        <f t="shared" si="14"/>
        <v>4865.779999999997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46046</v>
      </c>
      <c r="D996" s="299" t="s">
        <v>358</v>
      </c>
      <c r="E996" s="331">
        <v>9.4700000000000006</v>
      </c>
      <c r="F996" s="331"/>
      <c r="G996" s="333">
        <f t="shared" si="14"/>
        <v>4896.5499999999975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46046</v>
      </c>
      <c r="D997" s="299" t="s">
        <v>397</v>
      </c>
      <c r="E997" s="331">
        <v>53.59</v>
      </c>
      <c r="F997" s="331"/>
      <c r="G997" s="333">
        <f t="shared" si="14"/>
        <v>4906.0199999999977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1</v>
      </c>
      <c r="C998" s="298">
        <v>46046</v>
      </c>
      <c r="D998" s="299" t="s">
        <v>311</v>
      </c>
      <c r="E998" s="331">
        <v>61.64</v>
      </c>
      <c r="F998" s="331"/>
      <c r="G998" s="333">
        <f t="shared" si="14"/>
        <v>4959.6099999999979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1</v>
      </c>
      <c r="C999" s="298">
        <v>46045</v>
      </c>
      <c r="D999" s="299" t="s">
        <v>304</v>
      </c>
      <c r="E999" s="331">
        <v>23.17</v>
      </c>
      <c r="F999" s="331"/>
      <c r="G999" s="333">
        <f t="shared" si="14"/>
        <v>5021.2499999999982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4</v>
      </c>
      <c r="C1000" s="298">
        <v>46045</v>
      </c>
      <c r="D1000" s="299" t="s">
        <v>296</v>
      </c>
      <c r="E1000" s="331">
        <v>62.77</v>
      </c>
      <c r="F1000" s="331"/>
      <c r="G1000" s="333">
        <f t="shared" si="14"/>
        <v>5044.4199999999983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6</v>
      </c>
      <c r="C1001" s="298">
        <v>46045</v>
      </c>
      <c r="D1001" s="299" t="s">
        <v>469</v>
      </c>
      <c r="E1001" s="331">
        <v>105.51</v>
      </c>
      <c r="F1001" s="331"/>
      <c r="G1001" s="333">
        <f t="shared" si="14"/>
        <v>5107.1899999999987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46045</v>
      </c>
      <c r="D1002" s="299" t="s">
        <v>334</v>
      </c>
      <c r="E1002" s="331">
        <v>9.9499999999999993</v>
      </c>
      <c r="F1002" s="331"/>
      <c r="G1002" s="333">
        <f t="shared" si="14"/>
        <v>5212.6999999999989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46045</v>
      </c>
      <c r="D1003" s="299" t="s">
        <v>358</v>
      </c>
      <c r="E1003" s="331">
        <v>10.17</v>
      </c>
      <c r="F1003" s="331"/>
      <c r="G1003" s="333">
        <f t="shared" si="14"/>
        <v>5222.6499999999987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46045</v>
      </c>
      <c r="D1004" s="299" t="s">
        <v>301</v>
      </c>
      <c r="E1004" s="331">
        <v>32.200000000000003</v>
      </c>
      <c r="F1004" s="331"/>
      <c r="G1004" s="333">
        <f t="shared" si="14"/>
        <v>5232.8199999999988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22</v>
      </c>
      <c r="C1005" s="298">
        <v>46045</v>
      </c>
      <c r="D1005" s="299" t="s">
        <v>862</v>
      </c>
      <c r="E1005" s="331">
        <v>5.31</v>
      </c>
      <c r="F1005" s="331"/>
      <c r="G1005" s="333">
        <f t="shared" si="14"/>
        <v>5265.0199999999986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46044</v>
      </c>
      <c r="D1006" s="299" t="s">
        <v>435</v>
      </c>
      <c r="E1006" s="331">
        <v>73.95</v>
      </c>
      <c r="F1006" s="331"/>
      <c r="G1006" s="333">
        <f t="shared" si="14"/>
        <v>5270.329999999999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46044</v>
      </c>
      <c r="D1007" s="299" t="s">
        <v>470</v>
      </c>
      <c r="E1007" s="331">
        <v>28.68</v>
      </c>
      <c r="F1007" s="331"/>
      <c r="G1007" s="333">
        <f t="shared" si="14"/>
        <v>5344.2799999999988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8</v>
      </c>
      <c r="C1008" s="298">
        <v>46044</v>
      </c>
      <c r="D1008" s="299" t="s">
        <v>357</v>
      </c>
      <c r="E1008" s="331">
        <v>57.38</v>
      </c>
      <c r="F1008" s="331"/>
      <c r="G1008" s="333">
        <f t="shared" si="14"/>
        <v>5372.9599999999991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46044</v>
      </c>
      <c r="D1009" s="299" t="s">
        <v>358</v>
      </c>
      <c r="E1009" s="331">
        <v>9.4700000000000006</v>
      </c>
      <c r="F1009" s="331"/>
      <c r="G1009" s="333">
        <f t="shared" si="14"/>
        <v>5430.3399999999992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46044</v>
      </c>
      <c r="D1010" s="299" t="s">
        <v>358</v>
      </c>
      <c r="E1010" s="331">
        <v>7.18</v>
      </c>
      <c r="F1010" s="331"/>
      <c r="G1010" s="333">
        <f t="shared" si="14"/>
        <v>5439.8099999999995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287</v>
      </c>
      <c r="B1011" s="330" t="s">
        <v>287</v>
      </c>
      <c r="C1011" s="298">
        <v>46044</v>
      </c>
      <c r="D1011" s="299" t="s">
        <v>315</v>
      </c>
      <c r="E1011" s="331">
        <v>126.24</v>
      </c>
      <c r="F1011" s="331">
        <v>126.24</v>
      </c>
      <c r="G1011" s="333">
        <f t="shared" si="14"/>
        <v>5446.99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8</v>
      </c>
      <c r="C1012" s="298">
        <v>46043</v>
      </c>
      <c r="D1012" s="299" t="s">
        <v>471</v>
      </c>
      <c r="E1012" s="331">
        <v>17</v>
      </c>
      <c r="F1012" s="331"/>
      <c r="G1012" s="333">
        <f t="shared" si="14"/>
        <v>5446.99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1</v>
      </c>
      <c r="C1013" s="298">
        <v>46043</v>
      </c>
      <c r="D1013" s="299" t="s">
        <v>329</v>
      </c>
      <c r="E1013" s="331">
        <v>24.75</v>
      </c>
      <c r="F1013" s="331"/>
      <c r="G1013" s="333">
        <f t="shared" si="14"/>
        <v>5463.99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291</v>
      </c>
      <c r="B1014" s="330">
        <v>39</v>
      </c>
      <c r="C1014" s="298">
        <v>46043</v>
      </c>
      <c r="D1014" s="299" t="s">
        <v>292</v>
      </c>
      <c r="E1014" s="331"/>
      <c r="F1014" s="331">
        <v>3378.82</v>
      </c>
      <c r="G1014" s="333">
        <f t="shared" si="14"/>
        <v>5488.74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23</v>
      </c>
      <c r="C1015" s="298">
        <v>46043</v>
      </c>
      <c r="D1015" s="299" t="s">
        <v>67</v>
      </c>
      <c r="E1015" s="331">
        <v>650.88</v>
      </c>
      <c r="F1015" s="331"/>
      <c r="G1015" s="333">
        <f t="shared" si="14"/>
        <v>2109.9199999999992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287</v>
      </c>
      <c r="B1016" s="330" t="s">
        <v>287</v>
      </c>
      <c r="C1016" s="298">
        <v>46043</v>
      </c>
      <c r="D1016" s="299" t="s">
        <v>472</v>
      </c>
      <c r="E1016" s="331">
        <v>100</v>
      </c>
      <c r="F1016" s="331">
        <v>100</v>
      </c>
      <c r="G1016" s="333">
        <f t="shared" si="14"/>
        <v>2760.7999999999993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46043</v>
      </c>
      <c r="D1017" s="299" t="s">
        <v>301</v>
      </c>
      <c r="E1017" s="331">
        <v>20</v>
      </c>
      <c r="F1017" s="331"/>
      <c r="G1017" s="333">
        <f t="shared" si="14"/>
        <v>2760.7999999999993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8</v>
      </c>
      <c r="C1018" s="298">
        <v>46043</v>
      </c>
      <c r="D1018" s="299" t="s">
        <v>295</v>
      </c>
      <c r="E1018" s="331">
        <v>6.38</v>
      </c>
      <c r="F1018" s="331"/>
      <c r="G1018" s="333">
        <f t="shared" si="14"/>
        <v>2780.7999999999993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46043</v>
      </c>
      <c r="D1019" s="299" t="s">
        <v>295</v>
      </c>
      <c r="E1019" s="331">
        <v>17.29</v>
      </c>
      <c r="F1019" s="331"/>
      <c r="G1019" s="333">
        <f t="shared" si="14"/>
        <v>2787.1799999999994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46043</v>
      </c>
      <c r="D1020" s="299" t="s">
        <v>358</v>
      </c>
      <c r="E1020" s="331">
        <v>14.86</v>
      </c>
      <c r="F1020" s="331"/>
      <c r="G1020" s="333">
        <f t="shared" si="14"/>
        <v>2804.4699999999993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46042</v>
      </c>
      <c r="D1021" s="299" t="s">
        <v>371</v>
      </c>
      <c r="E1021" s="331">
        <v>13.4</v>
      </c>
      <c r="F1021" s="331"/>
      <c r="G1021" s="333">
        <f t="shared" si="14"/>
        <v>2819.3299999999995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46042</v>
      </c>
      <c r="D1022" s="299" t="s">
        <v>371</v>
      </c>
      <c r="E1022" s="331">
        <v>5.97</v>
      </c>
      <c r="F1022" s="331"/>
      <c r="G1022" s="333">
        <f t="shared" si="14"/>
        <v>2832.7299999999996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22</v>
      </c>
      <c r="C1023" s="298">
        <v>46042</v>
      </c>
      <c r="D1023" s="299" t="s">
        <v>323</v>
      </c>
      <c r="E1023" s="331">
        <v>18.09</v>
      </c>
      <c r="F1023" s="331"/>
      <c r="G1023" s="333">
        <f t="shared" si="14"/>
        <v>2838.6999999999994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294</v>
      </c>
      <c r="B1024" s="330">
        <v>17</v>
      </c>
      <c r="C1024" s="298">
        <v>46042</v>
      </c>
      <c r="D1024" s="299" t="s">
        <v>188</v>
      </c>
      <c r="E1024" s="331">
        <v>42.65</v>
      </c>
      <c r="F1024" s="331"/>
      <c r="G1024" s="333">
        <f t="shared" si="14"/>
        <v>2856.7899999999995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335</v>
      </c>
      <c r="B1025" s="330" t="s">
        <v>335</v>
      </c>
      <c r="C1025" s="298">
        <v>46042</v>
      </c>
      <c r="D1025" s="299" t="s">
        <v>336</v>
      </c>
      <c r="E1025" s="331">
        <v>130.51</v>
      </c>
      <c r="F1025" s="331"/>
      <c r="G1025" s="333">
        <f t="shared" si="14"/>
        <v>2899.4399999999996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15</v>
      </c>
      <c r="C1026" s="298">
        <v>46042</v>
      </c>
      <c r="D1026" s="299" t="s">
        <v>185</v>
      </c>
      <c r="E1026" s="331">
        <v>132.4</v>
      </c>
      <c r="F1026" s="331"/>
      <c r="G1026" s="333">
        <f t="shared" si="14"/>
        <v>3029.9499999999994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294</v>
      </c>
      <c r="B1027" s="330">
        <v>23</v>
      </c>
      <c r="C1027" s="298">
        <v>46042</v>
      </c>
      <c r="D1027" s="299" t="s">
        <v>63</v>
      </c>
      <c r="E1027" s="331">
        <v>529.46</v>
      </c>
      <c r="F1027" s="331"/>
      <c r="G1027" s="333">
        <f t="shared" si="14"/>
        <v>3162.3499999999995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46042</v>
      </c>
      <c r="D1028" s="299" t="s">
        <v>300</v>
      </c>
      <c r="E1028" s="331">
        <v>51.63</v>
      </c>
      <c r="F1028" s="331"/>
      <c r="G1028" s="333">
        <f t="shared" si="14"/>
        <v>3691.8099999999995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46042</v>
      </c>
      <c r="D1029" s="299" t="s">
        <v>296</v>
      </c>
      <c r="E1029" s="331">
        <v>11.17</v>
      </c>
      <c r="F1029" s="331"/>
      <c r="G1029" s="333">
        <f t="shared" si="14"/>
        <v>3743.4399999999996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4</v>
      </c>
      <c r="C1030" s="298">
        <v>46042</v>
      </c>
      <c r="D1030" s="299" t="s">
        <v>296</v>
      </c>
      <c r="E1030" s="331">
        <v>57.37</v>
      </c>
      <c r="F1030" s="331"/>
      <c r="G1030" s="333">
        <f t="shared" si="14"/>
        <v>3754.6099999999997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22</v>
      </c>
      <c r="C1031" s="298">
        <v>46042</v>
      </c>
      <c r="D1031" s="299" t="s">
        <v>328</v>
      </c>
      <c r="E1031" s="331">
        <v>7.46</v>
      </c>
      <c r="F1031" s="331"/>
      <c r="G1031" s="333">
        <f t="shared" si="14"/>
        <v>3811.9799999999996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4</v>
      </c>
      <c r="C1032" s="298">
        <v>46042</v>
      </c>
      <c r="D1032" s="299" t="s">
        <v>310</v>
      </c>
      <c r="E1032" s="331">
        <v>28.91</v>
      </c>
      <c r="F1032" s="331"/>
      <c r="G1032" s="333">
        <f t="shared" si="14"/>
        <v>3819.4399999999996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6</v>
      </c>
      <c r="C1033" s="298">
        <v>46040</v>
      </c>
      <c r="D1033" s="299" t="s">
        <v>300</v>
      </c>
      <c r="E1033" s="331">
        <v>31.35</v>
      </c>
      <c r="F1033" s="331"/>
      <c r="G1033" s="333">
        <f t="shared" si="14"/>
        <v>3848.3499999999995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46040</v>
      </c>
      <c r="D1034" s="299" t="s">
        <v>473</v>
      </c>
      <c r="E1034" s="331">
        <v>124.75</v>
      </c>
      <c r="F1034" s="331"/>
      <c r="G1034" s="333">
        <f t="shared" si="14"/>
        <v>3879.6999999999994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3</v>
      </c>
      <c r="C1035" s="298">
        <v>46040</v>
      </c>
      <c r="D1035" s="299" t="s">
        <v>320</v>
      </c>
      <c r="E1035" s="331">
        <v>11.3</v>
      </c>
      <c r="F1035" s="331"/>
      <c r="G1035" s="333">
        <f t="shared" si="14"/>
        <v>4004.4499999999994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294</v>
      </c>
      <c r="B1036" s="330">
        <v>22</v>
      </c>
      <c r="C1036" s="298">
        <v>46040</v>
      </c>
      <c r="D1036" s="299" t="s">
        <v>401</v>
      </c>
      <c r="E1036" s="331">
        <v>13.84</v>
      </c>
      <c r="F1036" s="331"/>
      <c r="G1036" s="333">
        <f t="shared" si="14"/>
        <v>4015.7499999999995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1</v>
      </c>
      <c r="C1037" s="298">
        <v>46040</v>
      </c>
      <c r="D1037" s="299" t="s">
        <v>306</v>
      </c>
      <c r="E1037" s="331">
        <v>92.06</v>
      </c>
      <c r="F1037" s="331"/>
      <c r="G1037" s="333">
        <f t="shared" si="14"/>
        <v>4029.5899999999997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7</v>
      </c>
      <c r="C1038" s="298">
        <v>46040</v>
      </c>
      <c r="D1038" s="299" t="s">
        <v>338</v>
      </c>
      <c r="E1038" s="331">
        <v>78.47</v>
      </c>
      <c r="F1038" s="331"/>
      <c r="G1038" s="333">
        <f t="shared" si="14"/>
        <v>4121.6499999999996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1</v>
      </c>
      <c r="C1039" s="298">
        <v>46040</v>
      </c>
      <c r="D1039" s="299" t="s">
        <v>393</v>
      </c>
      <c r="E1039" s="331">
        <v>28.22</v>
      </c>
      <c r="F1039" s="331"/>
      <c r="G1039" s="333">
        <f t="shared" si="14"/>
        <v>4200.12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46040</v>
      </c>
      <c r="D1040" s="299" t="s">
        <v>392</v>
      </c>
      <c r="E1040" s="331">
        <v>32.729999999999997</v>
      </c>
      <c r="F1040" s="331"/>
      <c r="G1040" s="333">
        <f t="shared" si="14"/>
        <v>4228.34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294</v>
      </c>
      <c r="B1041" s="330">
        <v>42</v>
      </c>
      <c r="C1041" s="298">
        <v>46039</v>
      </c>
      <c r="D1041" s="299" t="s">
        <v>333</v>
      </c>
      <c r="E1041" s="331">
        <v>29.8</v>
      </c>
      <c r="F1041" s="331"/>
      <c r="G1041" s="333">
        <f t="shared" si="14"/>
        <v>4261.07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43</v>
      </c>
      <c r="C1042" s="298">
        <v>46039</v>
      </c>
      <c r="D1042" s="299" t="s">
        <v>333</v>
      </c>
      <c r="E1042" s="331">
        <v>22.35</v>
      </c>
      <c r="F1042" s="331"/>
      <c r="G1042" s="333">
        <f t="shared" si="14"/>
        <v>4290.87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46039</v>
      </c>
      <c r="D1043" s="299" t="s">
        <v>319</v>
      </c>
      <c r="E1043" s="331">
        <v>36.92</v>
      </c>
      <c r="F1043" s="331"/>
      <c r="G1043" s="333">
        <f t="shared" si="14"/>
        <v>4313.22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1</v>
      </c>
      <c r="C1044" s="298">
        <v>46039</v>
      </c>
      <c r="D1044" s="299" t="s">
        <v>311</v>
      </c>
      <c r="E1044" s="331">
        <v>117.89</v>
      </c>
      <c r="F1044" s="331"/>
      <c r="G1044" s="333">
        <f t="shared" si="14"/>
        <v>4350.1400000000003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1</v>
      </c>
      <c r="C1045" s="298">
        <v>46039</v>
      </c>
      <c r="D1045" s="299" t="s">
        <v>329</v>
      </c>
      <c r="E1045" s="331">
        <v>196.36</v>
      </c>
      <c r="F1045" s="331"/>
      <c r="G1045" s="333">
        <f t="shared" si="14"/>
        <v>4468.0300000000007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21</v>
      </c>
      <c r="C1046" s="298">
        <v>46039</v>
      </c>
      <c r="D1046" s="299" t="s">
        <v>194</v>
      </c>
      <c r="E1046" s="331">
        <v>70.2</v>
      </c>
      <c r="F1046" s="331"/>
      <c r="G1046" s="333">
        <f t="shared" si="14"/>
        <v>4664.3900000000003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46038</v>
      </c>
      <c r="D1047" s="299" t="s">
        <v>324</v>
      </c>
      <c r="E1047" s="331">
        <v>13.14</v>
      </c>
      <c r="F1047" s="331"/>
      <c r="G1047" s="333">
        <f t="shared" si="14"/>
        <v>4734.59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2</v>
      </c>
      <c r="C1048" s="298">
        <v>46038</v>
      </c>
      <c r="D1048" s="299" t="s">
        <v>296</v>
      </c>
      <c r="E1048" s="331">
        <v>18.489999999999998</v>
      </c>
      <c r="F1048" s="331"/>
      <c r="G1048" s="333">
        <f t="shared" si="14"/>
        <v>4747.7300000000005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291</v>
      </c>
      <c r="B1049" s="330">
        <v>41</v>
      </c>
      <c r="C1049" s="298">
        <v>46038</v>
      </c>
      <c r="D1049" s="299" t="s">
        <v>474</v>
      </c>
      <c r="E1049" s="331"/>
      <c r="F1049" s="331">
        <v>800</v>
      </c>
      <c r="G1049" s="333">
        <f t="shared" si="14"/>
        <v>4766.22</v>
      </c>
      <c r="H1049" s="334" t="s">
        <v>298</v>
      </c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18</v>
      </c>
      <c r="C1050" s="298">
        <v>46038</v>
      </c>
      <c r="D1050" s="299" t="s">
        <v>361</v>
      </c>
      <c r="E1050" s="331">
        <v>400</v>
      </c>
      <c r="F1050" s="331"/>
      <c r="G1050" s="333">
        <f t="shared" si="14"/>
        <v>3966.2200000000003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294</v>
      </c>
      <c r="B1051" s="330">
        <v>19</v>
      </c>
      <c r="C1051" s="298">
        <v>46038</v>
      </c>
      <c r="D1051" s="299" t="s">
        <v>191</v>
      </c>
      <c r="E1051" s="331">
        <v>200</v>
      </c>
      <c r="F1051" s="331"/>
      <c r="G1051" s="333">
        <f t="shared" si="14"/>
        <v>4366.22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11</v>
      </c>
      <c r="C1052" s="298">
        <v>46038</v>
      </c>
      <c r="D1052" s="299" t="s">
        <v>178</v>
      </c>
      <c r="E1052" s="331">
        <v>267.95999999999998</v>
      </c>
      <c r="F1052" s="331"/>
      <c r="G1052" s="333">
        <f t="shared" si="14"/>
        <v>4566.22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8</v>
      </c>
      <c r="C1053" s="298">
        <v>46037</v>
      </c>
      <c r="D1053" s="299" t="s">
        <v>357</v>
      </c>
      <c r="E1053" s="331">
        <v>59.95</v>
      </c>
      <c r="F1053" s="331"/>
      <c r="G1053" s="333">
        <f t="shared" si="14"/>
        <v>4834.18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46037</v>
      </c>
      <c r="D1054" s="299" t="s">
        <v>357</v>
      </c>
      <c r="E1054" s="331">
        <v>59.96</v>
      </c>
      <c r="F1054" s="331"/>
      <c r="G1054" s="333">
        <f t="shared" si="14"/>
        <v>4894.13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8</v>
      </c>
      <c r="C1055" s="298">
        <v>46037</v>
      </c>
      <c r="D1055" s="299" t="s">
        <v>319</v>
      </c>
      <c r="E1055" s="331">
        <v>12.43</v>
      </c>
      <c r="F1055" s="331"/>
      <c r="G1055" s="333">
        <f t="shared" si="14"/>
        <v>4954.09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46037</v>
      </c>
      <c r="D1056" s="299" t="s">
        <v>296</v>
      </c>
      <c r="E1056" s="331">
        <v>11.07</v>
      </c>
      <c r="F1056" s="331"/>
      <c r="G1056" s="333">
        <f t="shared" si="14"/>
        <v>4966.5200000000004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4</v>
      </c>
      <c r="C1057" s="298">
        <v>46037</v>
      </c>
      <c r="D1057" s="299" t="s">
        <v>296</v>
      </c>
      <c r="E1057" s="331">
        <v>52.3</v>
      </c>
      <c r="F1057" s="331"/>
      <c r="G1057" s="333">
        <f t="shared" si="14"/>
        <v>4977.59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46037</v>
      </c>
      <c r="D1058" s="299" t="s">
        <v>436</v>
      </c>
      <c r="E1058" s="331">
        <v>50</v>
      </c>
      <c r="F1058" s="331"/>
      <c r="G1058" s="333">
        <f t="shared" si="14"/>
        <v>5029.8900000000003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291</v>
      </c>
      <c r="B1059" s="330">
        <v>38</v>
      </c>
      <c r="C1059" s="298">
        <v>46037</v>
      </c>
      <c r="D1059" s="299" t="s">
        <v>293</v>
      </c>
      <c r="E1059" s="331"/>
      <c r="F1059" s="331">
        <v>4365.67</v>
      </c>
      <c r="G1059" s="333">
        <f t="shared" si="14"/>
        <v>5079.8900000000003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4</v>
      </c>
      <c r="C1060" s="298">
        <v>46036</v>
      </c>
      <c r="D1060" s="299" t="s">
        <v>295</v>
      </c>
      <c r="E1060" s="331">
        <v>30.91</v>
      </c>
      <c r="F1060" s="331"/>
      <c r="G1060" s="333">
        <f t="shared" si="14"/>
        <v>714.22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3</v>
      </c>
      <c r="C1061" s="298">
        <v>46036</v>
      </c>
      <c r="D1061" s="299" t="s">
        <v>348</v>
      </c>
      <c r="E1061" s="331">
        <v>8.67</v>
      </c>
      <c r="F1061" s="331"/>
      <c r="G1061" s="333">
        <f t="shared" si="14"/>
        <v>745.13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3</v>
      </c>
      <c r="C1062" s="298">
        <v>46035</v>
      </c>
      <c r="D1062" s="299" t="s">
        <v>351</v>
      </c>
      <c r="E1062" s="331">
        <v>25.01</v>
      </c>
      <c r="F1062" s="331"/>
      <c r="G1062" s="333">
        <f t="shared" si="14"/>
        <v>753.8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6</v>
      </c>
      <c r="C1063" s="298">
        <v>46035</v>
      </c>
      <c r="D1063" s="299" t="s">
        <v>412</v>
      </c>
      <c r="E1063" s="331">
        <v>-5.9</v>
      </c>
      <c r="F1063" s="331"/>
      <c r="G1063" s="333">
        <f t="shared" si="14"/>
        <v>778.81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46035</v>
      </c>
      <c r="D1064" s="299" t="s">
        <v>446</v>
      </c>
      <c r="E1064" s="331">
        <v>-0.03</v>
      </c>
      <c r="F1064" s="331"/>
      <c r="G1064" s="333">
        <f t="shared" si="14"/>
        <v>772.91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43</v>
      </c>
      <c r="C1065" s="298">
        <v>46035</v>
      </c>
      <c r="D1065" s="299" t="s">
        <v>201</v>
      </c>
      <c r="E1065" s="331">
        <v>44.18</v>
      </c>
      <c r="F1065" s="331"/>
      <c r="G1065" s="333">
        <f t="shared" si="14"/>
        <v>772.88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294</v>
      </c>
      <c r="B1066" s="330">
        <v>42</v>
      </c>
      <c r="C1066" s="298">
        <v>46035</v>
      </c>
      <c r="D1066" s="299" t="s">
        <v>200</v>
      </c>
      <c r="E1066" s="331">
        <v>51.19</v>
      </c>
      <c r="F1066" s="331"/>
      <c r="G1066" s="333">
        <f t="shared" si="14"/>
        <v>817.06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4</v>
      </c>
      <c r="C1067" s="298">
        <v>46035</v>
      </c>
      <c r="D1067" s="299" t="s">
        <v>295</v>
      </c>
      <c r="E1067" s="331">
        <v>28.15</v>
      </c>
      <c r="F1067" s="331"/>
      <c r="G1067" s="333">
        <f t="shared" si="14"/>
        <v>868.25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3</v>
      </c>
      <c r="C1068" s="298">
        <v>46035</v>
      </c>
      <c r="D1068" s="299" t="s">
        <v>296</v>
      </c>
      <c r="E1068" s="331">
        <v>20.85</v>
      </c>
      <c r="F1068" s="331"/>
      <c r="G1068" s="333">
        <f t="shared" si="14"/>
        <v>896.4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1</v>
      </c>
      <c r="C1069" s="298">
        <v>46034</v>
      </c>
      <c r="D1069" s="299" t="s">
        <v>306</v>
      </c>
      <c r="E1069" s="331">
        <v>145.81</v>
      </c>
      <c r="F1069" s="331"/>
      <c r="G1069" s="333">
        <f t="shared" si="14"/>
        <v>917.25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46034</v>
      </c>
      <c r="D1070" s="299" t="s">
        <v>424</v>
      </c>
      <c r="E1070" s="331">
        <v>25.22</v>
      </c>
      <c r="F1070" s="331"/>
      <c r="G1070" s="333">
        <f t="shared" si="14"/>
        <v>1063.06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46033</v>
      </c>
      <c r="D1071" s="299" t="s">
        <v>326</v>
      </c>
      <c r="E1071" s="331">
        <v>49.38</v>
      </c>
      <c r="F1071" s="331"/>
      <c r="G1071" s="333">
        <f t="shared" si="14"/>
        <v>1088.28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22</v>
      </c>
      <c r="C1072" s="298">
        <v>46033</v>
      </c>
      <c r="D1072" s="299" t="s">
        <v>352</v>
      </c>
      <c r="E1072" s="331">
        <v>19.16</v>
      </c>
      <c r="F1072" s="331"/>
      <c r="G1072" s="333">
        <f t="shared" si="14"/>
        <v>1137.6600000000001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6</v>
      </c>
      <c r="C1073" s="298">
        <v>46033</v>
      </c>
      <c r="D1073" s="299" t="s">
        <v>312</v>
      </c>
      <c r="E1073" s="331">
        <v>39.86</v>
      </c>
      <c r="F1073" s="331"/>
      <c r="G1073" s="333">
        <f t="shared" si="14"/>
        <v>1156.8200000000002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7</v>
      </c>
      <c r="C1074" s="298">
        <v>46033</v>
      </c>
      <c r="D1074" s="299" t="s">
        <v>444</v>
      </c>
      <c r="E1074" s="331">
        <v>165.05</v>
      </c>
      <c r="F1074" s="331"/>
      <c r="G1074" s="333">
        <f t="shared" si="14"/>
        <v>1196.68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24</v>
      </c>
      <c r="C1075" s="298">
        <v>46032</v>
      </c>
      <c r="D1075" s="299" t="s">
        <v>860</v>
      </c>
      <c r="E1075" s="331">
        <v>83.42</v>
      </c>
      <c r="F1075" s="331"/>
      <c r="G1075" s="333">
        <f t="shared" si="14"/>
        <v>1361.73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4</v>
      </c>
      <c r="C1076" s="298">
        <v>46032</v>
      </c>
      <c r="D1076" s="299" t="s">
        <v>296</v>
      </c>
      <c r="E1076" s="331">
        <v>30.4</v>
      </c>
      <c r="F1076" s="331"/>
      <c r="G1076" s="333">
        <f t="shared" si="14"/>
        <v>1445.15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46032</v>
      </c>
      <c r="D1077" s="299" t="s">
        <v>296</v>
      </c>
      <c r="E1077" s="331">
        <v>13.83</v>
      </c>
      <c r="F1077" s="331"/>
      <c r="G1077" s="333">
        <f t="shared" si="14"/>
        <v>1475.5500000000002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46032</v>
      </c>
      <c r="D1078" s="299" t="s">
        <v>473</v>
      </c>
      <c r="E1078" s="331">
        <v>100</v>
      </c>
      <c r="F1078" s="331"/>
      <c r="G1078" s="333">
        <f t="shared" si="14"/>
        <v>1489.38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1</v>
      </c>
      <c r="C1079" s="298">
        <v>46032</v>
      </c>
      <c r="D1079" s="299" t="s">
        <v>304</v>
      </c>
      <c r="E1079" s="331">
        <v>55.68</v>
      </c>
      <c r="F1079" s="331"/>
      <c r="G1079" s="333">
        <f t="shared" si="14"/>
        <v>1589.38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46031</v>
      </c>
      <c r="D1080" s="299" t="s">
        <v>358</v>
      </c>
      <c r="E1080" s="331">
        <v>9.4700000000000006</v>
      </c>
      <c r="F1080" s="331"/>
      <c r="G1080" s="333">
        <f t="shared" si="14"/>
        <v>1645.0600000000002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5</v>
      </c>
      <c r="C1081" s="298">
        <v>46031</v>
      </c>
      <c r="D1081" s="299" t="s">
        <v>475</v>
      </c>
      <c r="E1081" s="331">
        <v>50</v>
      </c>
      <c r="F1081" s="331"/>
      <c r="G1081" s="333">
        <f t="shared" si="14"/>
        <v>1654.5300000000002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8</v>
      </c>
      <c r="C1082" s="298">
        <v>46030</v>
      </c>
      <c r="D1082" s="299" t="s">
        <v>476</v>
      </c>
      <c r="E1082" s="331">
        <v>32.619999999999997</v>
      </c>
      <c r="F1082" s="331"/>
      <c r="G1082" s="333">
        <f t="shared" si="14"/>
        <v>1704.5300000000002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291</v>
      </c>
      <c r="B1083" s="330">
        <v>39</v>
      </c>
      <c r="C1083" s="298">
        <v>46030</v>
      </c>
      <c r="D1083" s="299" t="s">
        <v>292</v>
      </c>
      <c r="E1083" s="331"/>
      <c r="F1083" s="331">
        <v>2729.22</v>
      </c>
      <c r="G1083" s="333">
        <f t="shared" si="14"/>
        <v>1737.15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46030</v>
      </c>
      <c r="D1084" s="299" t="s">
        <v>296</v>
      </c>
      <c r="E1084" s="331">
        <v>6.37</v>
      </c>
      <c r="F1084" s="331"/>
      <c r="G1084" s="333">
        <f t="shared" si="14"/>
        <v>-992.06999999999971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4</v>
      </c>
      <c r="C1085" s="298">
        <v>46030</v>
      </c>
      <c r="D1085" s="299" t="s">
        <v>296</v>
      </c>
      <c r="E1085" s="331">
        <v>32.119999999999997</v>
      </c>
      <c r="F1085" s="331"/>
      <c r="G1085" s="333">
        <f t="shared" si="14"/>
        <v>-985.6999999999997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46030</v>
      </c>
      <c r="D1086" s="299" t="s">
        <v>358</v>
      </c>
      <c r="E1086" s="331">
        <v>9.4700000000000006</v>
      </c>
      <c r="F1086" s="331"/>
      <c r="G1086" s="333">
        <f t="shared" si="14"/>
        <v>-953.5799999999997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46030</v>
      </c>
      <c r="D1087" s="299" t="s">
        <v>386</v>
      </c>
      <c r="E1087" s="331">
        <v>21.18</v>
      </c>
      <c r="F1087" s="331"/>
      <c r="G1087" s="333">
        <f t="shared" si="14"/>
        <v>-944.10999999999967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335</v>
      </c>
      <c r="B1088" s="330" t="s">
        <v>335</v>
      </c>
      <c r="C1088" s="298">
        <v>46029</v>
      </c>
      <c r="D1088" s="299" t="s">
        <v>447</v>
      </c>
      <c r="E1088" s="331">
        <v>52.66</v>
      </c>
      <c r="F1088" s="331"/>
      <c r="G1088" s="333">
        <f t="shared" si="14"/>
        <v>-922.92999999999972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13</v>
      </c>
      <c r="C1089" s="298">
        <v>46029</v>
      </c>
      <c r="D1089" s="299" t="s">
        <v>182</v>
      </c>
      <c r="E1089" s="331">
        <v>167.42</v>
      </c>
      <c r="F1089" s="331"/>
      <c r="G1089" s="333">
        <f t="shared" si="14"/>
        <v>-870.26999999999975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4</v>
      </c>
      <c r="C1090" s="298">
        <v>46029</v>
      </c>
      <c r="D1090" s="299" t="s">
        <v>296</v>
      </c>
      <c r="E1090" s="331">
        <v>30.81</v>
      </c>
      <c r="F1090" s="331"/>
      <c r="G1090" s="333">
        <f t="shared" si="14"/>
        <v>-702.8499999999998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46029</v>
      </c>
      <c r="D1091" s="299" t="s">
        <v>358</v>
      </c>
      <c r="E1091" s="331">
        <v>9.4700000000000006</v>
      </c>
      <c r="F1091" s="331"/>
      <c r="G1091" s="333">
        <f t="shared" si="14"/>
        <v>-672.03999999999985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294</v>
      </c>
      <c r="B1092" s="330">
        <v>22</v>
      </c>
      <c r="C1092" s="298">
        <v>46029</v>
      </c>
      <c r="D1092" s="299" t="s">
        <v>477</v>
      </c>
      <c r="E1092" s="331">
        <v>148.04</v>
      </c>
      <c r="F1092" s="331"/>
      <c r="G1092" s="333">
        <f t="shared" si="14"/>
        <v>-662.56999999999982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294</v>
      </c>
      <c r="B1093" s="330">
        <v>14</v>
      </c>
      <c r="C1093" s="298">
        <v>46028</v>
      </c>
      <c r="D1093" s="299" t="s">
        <v>366</v>
      </c>
      <c r="E1093" s="331">
        <v>66.67</v>
      </c>
      <c r="F1093" s="331"/>
      <c r="G1093" s="333">
        <f t="shared" si="14"/>
        <v>-514.52999999999986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3</v>
      </c>
      <c r="C1094" s="298">
        <v>46028</v>
      </c>
      <c r="D1094" s="299" t="s">
        <v>296</v>
      </c>
      <c r="E1094" s="331">
        <v>5.7</v>
      </c>
      <c r="F1094" s="331"/>
      <c r="G1094" s="333">
        <f t="shared" si="14"/>
        <v>-447.8599999999999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21</v>
      </c>
      <c r="C1095" s="298">
        <v>46028</v>
      </c>
      <c r="D1095" s="299" t="s">
        <v>194</v>
      </c>
      <c r="E1095" s="331">
        <v>30.59</v>
      </c>
      <c r="F1095" s="331"/>
      <c r="G1095" s="333">
        <f t="shared" si="14"/>
        <v>-442.15999999999991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294</v>
      </c>
      <c r="B1096" s="330">
        <v>17</v>
      </c>
      <c r="C1096" s="298">
        <v>46027</v>
      </c>
      <c r="D1096" s="299" t="s">
        <v>370</v>
      </c>
      <c r="E1096" s="331">
        <v>133.91999999999999</v>
      </c>
      <c r="F1096" s="331"/>
      <c r="G1096" s="333">
        <f t="shared" si="14"/>
        <v>-411.56999999999994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294</v>
      </c>
      <c r="B1097" s="330">
        <v>17</v>
      </c>
      <c r="C1097" s="298">
        <v>46027</v>
      </c>
      <c r="D1097" s="299" t="s">
        <v>370</v>
      </c>
      <c r="E1097" s="331">
        <v>62</v>
      </c>
      <c r="F1097" s="331"/>
      <c r="G1097" s="333">
        <f t="shared" si="14"/>
        <v>-277.64999999999992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6</v>
      </c>
      <c r="C1098" s="298">
        <v>46027</v>
      </c>
      <c r="D1098" s="299" t="s">
        <v>300</v>
      </c>
      <c r="E1098" s="331">
        <v>10.64</v>
      </c>
      <c r="F1098" s="331"/>
      <c r="G1098" s="333">
        <f t="shared" si="14"/>
        <v>-215.64999999999992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8</v>
      </c>
      <c r="C1099" s="298">
        <v>46027</v>
      </c>
      <c r="D1099" s="299" t="s">
        <v>319</v>
      </c>
      <c r="E1099" s="331">
        <v>17.440000000000001</v>
      </c>
      <c r="F1099" s="331"/>
      <c r="G1099" s="333">
        <f t="shared" si="14"/>
        <v>-205.00999999999991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1</v>
      </c>
      <c r="C1100" s="298">
        <v>46027</v>
      </c>
      <c r="D1100" s="299" t="s">
        <v>306</v>
      </c>
      <c r="E1100" s="331">
        <v>216.19</v>
      </c>
      <c r="F1100" s="331"/>
      <c r="G1100" s="333">
        <f t="shared" si="14"/>
        <v>-187.56999999999991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46027</v>
      </c>
      <c r="D1101" s="299" t="s">
        <v>478</v>
      </c>
      <c r="E1101" s="331">
        <v>70</v>
      </c>
      <c r="F1101" s="331"/>
      <c r="G1101" s="333">
        <f t="shared" si="14"/>
        <v>28.62000000000009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46027</v>
      </c>
      <c r="D1102" s="299" t="s">
        <v>358</v>
      </c>
      <c r="E1102" s="331">
        <v>14.05</v>
      </c>
      <c r="F1102" s="331"/>
      <c r="G1102" s="333">
        <f t="shared" si="14"/>
        <v>98.62000000000009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14</v>
      </c>
      <c r="C1103" s="298">
        <v>46027</v>
      </c>
      <c r="D1103" s="299" t="s">
        <v>367</v>
      </c>
      <c r="E1103" s="331">
        <v>68.739999999999995</v>
      </c>
      <c r="F1103" s="331"/>
      <c r="G1103" s="333">
        <f t="shared" si="14"/>
        <v>112.67000000000009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6</v>
      </c>
      <c r="C1104" s="298">
        <v>46027</v>
      </c>
      <c r="D1104" s="299" t="s">
        <v>479</v>
      </c>
      <c r="E1104" s="331">
        <v>120</v>
      </c>
      <c r="F1104" s="331"/>
      <c r="G1104" s="333">
        <f t="shared" si="14"/>
        <v>181.41000000000008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294</v>
      </c>
      <c r="B1105" s="330">
        <v>9</v>
      </c>
      <c r="C1105" s="298">
        <v>46027</v>
      </c>
      <c r="D1105" s="299" t="s">
        <v>58</v>
      </c>
      <c r="E1105" s="331">
        <v>1281.53</v>
      </c>
      <c r="F1105" s="331"/>
      <c r="G1105" s="333">
        <f t="shared" si="14"/>
        <v>301.41000000000008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7</v>
      </c>
      <c r="C1106" s="298">
        <v>46026</v>
      </c>
      <c r="D1106" s="299" t="s">
        <v>338</v>
      </c>
      <c r="E1106" s="331">
        <v>18.260000000000002</v>
      </c>
      <c r="F1106" s="331"/>
      <c r="G1106" s="333">
        <f t="shared" si="14"/>
        <v>1582.94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287</v>
      </c>
      <c r="B1107" s="330" t="s">
        <v>287</v>
      </c>
      <c r="C1107" s="298">
        <v>46026</v>
      </c>
      <c r="D1107" s="299" t="s">
        <v>300</v>
      </c>
      <c r="E1107" s="331">
        <v>114.91</v>
      </c>
      <c r="F1107" s="331">
        <v>114.91</v>
      </c>
      <c r="G1107" s="333">
        <f t="shared" si="14"/>
        <v>1601.2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5</v>
      </c>
      <c r="C1108" s="298">
        <v>46026</v>
      </c>
      <c r="D1108" s="299" t="s">
        <v>480</v>
      </c>
      <c r="E1108" s="331">
        <v>42.43</v>
      </c>
      <c r="F1108" s="331"/>
      <c r="G1108" s="333">
        <f t="shared" si="14"/>
        <v>1601.2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7</v>
      </c>
      <c r="C1109" s="298">
        <v>46026</v>
      </c>
      <c r="D1109" s="299" t="s">
        <v>300</v>
      </c>
      <c r="E1109" s="331">
        <v>42.59</v>
      </c>
      <c r="F1109" s="331"/>
      <c r="G1109" s="333">
        <f t="shared" si="14"/>
        <v>1643.63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3</v>
      </c>
      <c r="C1110" s="298">
        <v>46025</v>
      </c>
      <c r="D1110" s="299" t="s">
        <v>348</v>
      </c>
      <c r="E1110" s="331">
        <v>14.57</v>
      </c>
      <c r="F1110" s="331"/>
      <c r="G1110" s="333">
        <f t="shared" si="14"/>
        <v>1686.22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46025</v>
      </c>
      <c r="D1111" s="299" t="s">
        <v>481</v>
      </c>
      <c r="E1111" s="331">
        <v>41.05</v>
      </c>
      <c r="F1111" s="331"/>
      <c r="G1111" s="333">
        <f t="shared" si="14"/>
        <v>1700.79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4</v>
      </c>
      <c r="C1112" s="298">
        <v>46025</v>
      </c>
      <c r="D1112" s="299" t="s">
        <v>310</v>
      </c>
      <c r="E1112" s="331">
        <v>26.88</v>
      </c>
      <c r="F1112" s="331"/>
      <c r="G1112" s="333">
        <f t="shared" si="14"/>
        <v>1741.84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46025</v>
      </c>
      <c r="D1113" s="299" t="s">
        <v>308</v>
      </c>
      <c r="E1113" s="331">
        <v>130.08000000000001</v>
      </c>
      <c r="F1113" s="331"/>
      <c r="G1113" s="333">
        <f t="shared" si="14"/>
        <v>1768.72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7</v>
      </c>
      <c r="C1114" s="298">
        <v>46025</v>
      </c>
      <c r="D1114" s="299" t="s">
        <v>482</v>
      </c>
      <c r="E1114" s="331">
        <v>222.49</v>
      </c>
      <c r="F1114" s="331"/>
      <c r="G1114" s="333">
        <f t="shared" si="14"/>
        <v>1898.8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7</v>
      </c>
      <c r="C1115" s="298">
        <v>46025</v>
      </c>
      <c r="D1115" s="299" t="s">
        <v>482</v>
      </c>
      <c r="E1115" s="331">
        <v>99.18</v>
      </c>
      <c r="F1115" s="331"/>
      <c r="G1115" s="333">
        <f t="shared" si="14"/>
        <v>2121.29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5</v>
      </c>
      <c r="C1116" s="298">
        <v>46024</v>
      </c>
      <c r="D1116" s="299" t="s">
        <v>483</v>
      </c>
      <c r="E1116" s="331">
        <v>35</v>
      </c>
      <c r="F1116" s="331"/>
      <c r="G1116" s="333">
        <f t="shared" si="14"/>
        <v>2220.4699999999998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3</v>
      </c>
      <c r="C1117" s="298">
        <v>46024</v>
      </c>
      <c r="D1117" s="299" t="s">
        <v>296</v>
      </c>
      <c r="E1117" s="331">
        <v>15.11</v>
      </c>
      <c r="F1117" s="331"/>
      <c r="G1117" s="333">
        <f t="shared" si="14"/>
        <v>2255.4699999999998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5</v>
      </c>
      <c r="C1118" s="298">
        <v>46024</v>
      </c>
      <c r="D1118" s="299" t="s">
        <v>484</v>
      </c>
      <c r="E1118" s="331">
        <v>29.67</v>
      </c>
      <c r="F1118" s="331"/>
      <c r="G1118" s="333">
        <f t="shared" si="14"/>
        <v>2270.58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287</v>
      </c>
      <c r="B1119" s="330" t="s">
        <v>287</v>
      </c>
      <c r="C1119" s="298">
        <v>46024</v>
      </c>
      <c r="D1119" s="299" t="s">
        <v>397</v>
      </c>
      <c r="E1119" s="331">
        <v>70.56</v>
      </c>
      <c r="F1119" s="331">
        <v>70.56</v>
      </c>
      <c r="G1119" s="333">
        <f t="shared" si="14"/>
        <v>2300.25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287</v>
      </c>
      <c r="B1120" s="330" t="s">
        <v>287</v>
      </c>
      <c r="C1120" s="298">
        <v>46024</v>
      </c>
      <c r="D1120" s="299" t="s">
        <v>485</v>
      </c>
      <c r="E1120" s="331">
        <v>113.94</v>
      </c>
      <c r="F1120" s="331">
        <v>113.94</v>
      </c>
      <c r="G1120" s="333">
        <f t="shared" si="14"/>
        <v>2300.25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46024</v>
      </c>
      <c r="D1121" s="299" t="s">
        <v>371</v>
      </c>
      <c r="E1121" s="331">
        <v>11.9</v>
      </c>
      <c r="F1121" s="331"/>
      <c r="G1121" s="333">
        <f t="shared" si="14"/>
        <v>2300.25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2</v>
      </c>
      <c r="C1122" s="298">
        <v>46024</v>
      </c>
      <c r="D1122" s="299" t="s">
        <v>408</v>
      </c>
      <c r="E1122" s="331">
        <v>23.9</v>
      </c>
      <c r="F1122" s="331"/>
      <c r="G1122" s="333">
        <f t="shared" si="14"/>
        <v>2312.15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5</v>
      </c>
      <c r="C1123" s="298">
        <v>46024</v>
      </c>
      <c r="D1123" s="299" t="s">
        <v>486</v>
      </c>
      <c r="E1123" s="331">
        <v>160</v>
      </c>
      <c r="F1123" s="331"/>
      <c r="G1123" s="333">
        <f t="shared" si="14"/>
        <v>2336.0500000000002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284</v>
      </c>
      <c r="B1124" s="330">
        <v>36</v>
      </c>
      <c r="C1124" s="298">
        <v>46024</v>
      </c>
      <c r="D1124" s="299" t="s">
        <v>374</v>
      </c>
      <c r="E1124" s="331">
        <v>50</v>
      </c>
      <c r="F1124" s="331"/>
      <c r="G1124" s="333">
        <f t="shared" si="14"/>
        <v>2496.0500000000002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6</v>
      </c>
      <c r="C1125" s="298">
        <v>46023</v>
      </c>
      <c r="D1125" s="299" t="s">
        <v>312</v>
      </c>
      <c r="E1125" s="331">
        <v>8</v>
      </c>
      <c r="F1125" s="331"/>
      <c r="G1125" s="333">
        <f t="shared" si="14"/>
        <v>2546.0500000000002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46023</v>
      </c>
      <c r="D1126" s="299" t="s">
        <v>371</v>
      </c>
      <c r="E1126" s="331">
        <v>13.06</v>
      </c>
      <c r="F1126" s="331"/>
      <c r="G1126" s="333">
        <f t="shared" si="14"/>
        <v>2554.0500000000002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22</v>
      </c>
      <c r="C1127" s="298">
        <v>46023</v>
      </c>
      <c r="D1127" s="299" t="s">
        <v>375</v>
      </c>
      <c r="E1127" s="331">
        <v>6.37</v>
      </c>
      <c r="F1127" s="331"/>
      <c r="G1127" s="333">
        <f t="shared" si="14"/>
        <v>2567.11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46023</v>
      </c>
      <c r="D1128" s="299" t="s">
        <v>358</v>
      </c>
      <c r="E1128" s="331">
        <v>10.27</v>
      </c>
      <c r="F1128" s="331"/>
      <c r="G1128" s="333">
        <f t="shared" si="14"/>
        <v>2573.48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6</v>
      </c>
      <c r="C1129" s="298">
        <v>46023</v>
      </c>
      <c r="D1129" s="299" t="s">
        <v>487</v>
      </c>
      <c r="E1129" s="331">
        <v>176.57</v>
      </c>
      <c r="F1129" s="331"/>
      <c r="G1129" s="333">
        <f t="shared" si="14"/>
        <v>2583.75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287</v>
      </c>
      <c r="B1130" s="330" t="s">
        <v>287</v>
      </c>
      <c r="C1130" s="298">
        <v>46023</v>
      </c>
      <c r="D1130" s="299" t="s">
        <v>300</v>
      </c>
      <c r="E1130" s="331">
        <v>383.39</v>
      </c>
      <c r="F1130" s="331">
        <v>383.39</v>
      </c>
      <c r="G1130" s="333">
        <f t="shared" si="14"/>
        <v>2760.32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287</v>
      </c>
      <c r="B1131" s="330" t="s">
        <v>287</v>
      </c>
      <c r="C1131" s="298">
        <v>46023</v>
      </c>
      <c r="D1131" s="299" t="s">
        <v>300</v>
      </c>
      <c r="E1131" s="331">
        <v>53.24</v>
      </c>
      <c r="F1131" s="331">
        <v>53.24</v>
      </c>
      <c r="G1131" s="333">
        <f t="shared" si="14"/>
        <v>2760.32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335</v>
      </c>
      <c r="B1132" s="330" t="s">
        <v>335</v>
      </c>
      <c r="C1132" s="298">
        <v>46023</v>
      </c>
      <c r="D1132" s="337" t="s">
        <v>460</v>
      </c>
      <c r="E1132" s="331">
        <v>239.68</v>
      </c>
      <c r="F1132" s="331"/>
      <c r="G1132" s="333">
        <f t="shared" si="14"/>
        <v>2760.32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488</v>
      </c>
      <c r="B1133" s="330" t="s">
        <v>488</v>
      </c>
      <c r="C1133" s="298">
        <v>45658</v>
      </c>
      <c r="D1133" s="298" t="s">
        <v>489</v>
      </c>
      <c r="E1133" s="332"/>
      <c r="F1133" s="332"/>
      <c r="G1133" s="333">
        <v>3000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5.75" customHeight="1" x14ac:dyDescent="0.3"/>
    <row r="1135" spans="1:20" ht="15.75" customHeight="1" x14ac:dyDescent="0.3"/>
    <row r="1136" spans="1:20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spans="9:9" ht="15.75" customHeight="1" x14ac:dyDescent="0.3"/>
    <row r="2850" spans="9:9" ht="15.75" customHeight="1" x14ac:dyDescent="0.3"/>
    <row r="2851" spans="9:9" ht="15.75" customHeight="1" x14ac:dyDescent="0.3"/>
    <row r="2852" spans="9:9" ht="15.75" customHeight="1" x14ac:dyDescent="0.3"/>
    <row r="2853" spans="9:9" ht="15.75" customHeight="1" x14ac:dyDescent="0.3"/>
    <row r="2854" spans="9:9" ht="15.75" customHeight="1" x14ac:dyDescent="0.3"/>
    <row r="2855" spans="9:9" ht="15.75" customHeight="1" x14ac:dyDescent="0.3"/>
    <row r="2856" spans="9:9" ht="15.75" customHeight="1" x14ac:dyDescent="0.3"/>
    <row r="2857" spans="9:9" ht="15.75" customHeight="1" x14ac:dyDescent="0.3"/>
    <row r="2858" spans="9:9" ht="15.75" customHeight="1" x14ac:dyDescent="0.3"/>
    <row r="2859" spans="9:9" ht="15.75" customHeight="1" x14ac:dyDescent="0.3"/>
    <row r="2860" spans="9:9" ht="15.75" customHeight="1" x14ac:dyDescent="0.3"/>
    <row r="2861" spans="9:9" ht="15.75" customHeight="1" x14ac:dyDescent="0.3"/>
    <row r="2862" spans="9:9" ht="15.75" customHeight="1" x14ac:dyDescent="0.3"/>
    <row r="2863" spans="9:9" ht="12" customHeight="1" x14ac:dyDescent="0.3">
      <c r="I2863" s="335" t="s">
        <v>225</v>
      </c>
    </row>
    <row r="2864" spans="9:9" ht="12" customHeight="1" x14ac:dyDescent="0.3">
      <c r="I2864" s="335"/>
    </row>
    <row r="2865" spans="9:9" ht="12" customHeight="1" x14ac:dyDescent="0.3">
      <c r="I2865" s="335"/>
    </row>
    <row r="2866" spans="9:9" ht="12" customHeight="1" x14ac:dyDescent="0.3">
      <c r="I2866" s="335"/>
    </row>
    <row r="2867" spans="9:9" ht="12" customHeight="1" x14ac:dyDescent="0.3">
      <c r="I2867" s="335"/>
    </row>
    <row r="2868" spans="9:9" ht="12" customHeight="1" x14ac:dyDescent="0.3">
      <c r="I2868" s="335"/>
    </row>
    <row r="2869" spans="9:9" ht="12" customHeight="1" x14ac:dyDescent="0.3">
      <c r="I2869" s="335"/>
    </row>
    <row r="2870" spans="9:9" ht="12" customHeight="1" x14ac:dyDescent="0.3">
      <c r="I2870" s="335"/>
    </row>
    <row r="2871" spans="9:9" ht="12" customHeight="1" x14ac:dyDescent="0.3">
      <c r="I2871" s="335"/>
    </row>
    <row r="2872" spans="9:9" ht="12" customHeight="1" x14ac:dyDescent="0.3">
      <c r="I2872" s="335" t="s">
        <v>226</v>
      </c>
    </row>
    <row r="2873" spans="9:9" ht="15.75" customHeight="1" x14ac:dyDescent="0.3"/>
    <row r="2874" spans="9:9" ht="15.75" customHeight="1" x14ac:dyDescent="0.3"/>
    <row r="2875" spans="9:9" ht="12" customHeight="1" x14ac:dyDescent="0.3">
      <c r="I2875" s="335" t="s">
        <v>226</v>
      </c>
    </row>
    <row r="2876" spans="9:9" ht="12" customHeight="1" x14ac:dyDescent="0.3">
      <c r="I2876" s="335"/>
    </row>
    <row r="2877" spans="9:9" ht="12" customHeight="1" x14ac:dyDescent="0.3">
      <c r="I2877" s="335"/>
    </row>
    <row r="2878" spans="9:9" ht="12" customHeight="1" x14ac:dyDescent="0.3">
      <c r="I2878" s="335"/>
    </row>
    <row r="2879" spans="9:9" ht="12" customHeight="1" x14ac:dyDescent="0.3">
      <c r="I2879" s="335"/>
    </row>
    <row r="2880" spans="9:9" ht="12" customHeight="1" x14ac:dyDescent="0.3">
      <c r="I2880" s="335"/>
    </row>
    <row r="2881" spans="9:9" ht="12" customHeight="1" x14ac:dyDescent="0.3">
      <c r="I2881" s="335" t="s">
        <v>226</v>
      </c>
    </row>
    <row r="2882" spans="9:9" ht="12" customHeight="1" x14ac:dyDescent="0.3">
      <c r="I2882" s="335" t="s">
        <v>226</v>
      </c>
    </row>
    <row r="2883" spans="9:9" ht="12" customHeight="1" x14ac:dyDescent="0.3">
      <c r="I2883" s="335"/>
    </row>
    <row r="2884" spans="9:9" ht="12" customHeight="1" x14ac:dyDescent="0.3">
      <c r="I2884" s="335"/>
    </row>
    <row r="2885" spans="9:9" ht="12" customHeight="1" x14ac:dyDescent="0.3">
      <c r="I2885" s="335"/>
    </row>
    <row r="2886" spans="9:9" ht="12" customHeight="1" x14ac:dyDescent="0.3">
      <c r="I2886" s="335" t="s">
        <v>226</v>
      </c>
    </row>
    <row r="2887" spans="9:9" ht="12" customHeight="1" x14ac:dyDescent="0.3">
      <c r="I2887" s="335" t="s">
        <v>225</v>
      </c>
    </row>
    <row r="2888" spans="9:9" ht="12" customHeight="1" x14ac:dyDescent="0.3">
      <c r="I2888" s="335" t="s">
        <v>225</v>
      </c>
    </row>
    <row r="2889" spans="9:9" ht="15.75" customHeight="1" x14ac:dyDescent="0.3"/>
    <row r="2890" spans="9:9" ht="15.75" customHeight="1" x14ac:dyDescent="0.3"/>
    <row r="2891" spans="9:9" ht="12" customHeight="1" x14ac:dyDescent="0.3">
      <c r="I2891" s="335" t="s">
        <v>225</v>
      </c>
    </row>
    <row r="2892" spans="9:9" ht="12" customHeight="1" x14ac:dyDescent="0.3">
      <c r="I2892" s="335"/>
    </row>
    <row r="2893" spans="9:9" ht="12" customHeight="1" x14ac:dyDescent="0.3">
      <c r="I2893" s="335" t="s">
        <v>226</v>
      </c>
    </row>
    <row r="2894" spans="9:9" ht="12" customHeight="1" x14ac:dyDescent="0.3">
      <c r="I2894" s="335"/>
    </row>
    <row r="2895" spans="9:9" ht="12" customHeight="1" x14ac:dyDescent="0.3">
      <c r="I2895" s="335"/>
    </row>
    <row r="2896" spans="9:9" ht="12" customHeight="1" x14ac:dyDescent="0.3">
      <c r="I2896" s="335" t="s">
        <v>226</v>
      </c>
    </row>
    <row r="2897" spans="9:9" ht="12" customHeight="1" x14ac:dyDescent="0.3">
      <c r="I2897" s="335"/>
    </row>
    <row r="2898" spans="9:9" ht="12" customHeight="1" x14ac:dyDescent="0.3">
      <c r="I2898" s="335" t="s">
        <v>226</v>
      </c>
    </row>
    <row r="2899" spans="9:9" ht="15.75" customHeight="1" x14ac:dyDescent="0.3"/>
    <row r="2900" spans="9:9" ht="15.75" customHeight="1" x14ac:dyDescent="0.3"/>
    <row r="2901" spans="9:9" ht="15.75" customHeight="1" x14ac:dyDescent="0.3"/>
    <row r="2902" spans="9:9" ht="15.75" customHeight="1" x14ac:dyDescent="0.3"/>
    <row r="2903" spans="9:9" ht="15.75" customHeight="1" x14ac:dyDescent="0.3"/>
    <row r="2904" spans="9:9" ht="15.75" customHeight="1" x14ac:dyDescent="0.3"/>
    <row r="2905" spans="9:9" ht="15.75" customHeight="1" x14ac:dyDescent="0.3"/>
    <row r="2906" spans="9:9" ht="15.75" customHeight="1" x14ac:dyDescent="0.3"/>
    <row r="2907" spans="9:9" ht="12" customHeight="1" x14ac:dyDescent="0.3">
      <c r="I2907" s="335" t="s">
        <v>226</v>
      </c>
    </row>
    <row r="2908" spans="9:9" ht="12" customHeight="1" x14ac:dyDescent="0.3">
      <c r="I2908" s="335"/>
    </row>
    <row r="2909" spans="9:9" ht="12" customHeight="1" x14ac:dyDescent="0.3">
      <c r="I2909" s="335" t="s">
        <v>225</v>
      </c>
    </row>
    <row r="2910" spans="9:9" ht="12" customHeight="1" x14ac:dyDescent="0.3">
      <c r="I2910" s="335"/>
    </row>
    <row r="2911" spans="9:9" ht="12" customHeight="1" x14ac:dyDescent="0.3">
      <c r="I2911" s="335" t="s">
        <v>226</v>
      </c>
    </row>
    <row r="2912" spans="9:9" ht="12" customHeight="1" x14ac:dyDescent="0.3">
      <c r="I2912" s="335" t="s">
        <v>225</v>
      </c>
    </row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spans="9:9" ht="15.75" customHeight="1" x14ac:dyDescent="0.3"/>
    <row r="2930" spans="9:9" ht="15.75" customHeight="1" x14ac:dyDescent="0.3"/>
    <row r="2931" spans="9:9" ht="12" customHeight="1" x14ac:dyDescent="0.3">
      <c r="I2931" s="335" t="s">
        <v>226</v>
      </c>
    </row>
  </sheetData>
  <autoFilter ref="A1:G1133" xr:uid="{00000000-0009-0000-0000-000006000000}"/>
  <mergeCells count="5">
    <mergeCell ref="A1:B1"/>
    <mergeCell ref="E1:F1"/>
    <mergeCell ref="Q1:R1"/>
    <mergeCell ref="E2:F2"/>
    <mergeCell ref="E3:F3"/>
  </mergeCells>
  <conditionalFormatting sqref="I1 I4:I293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30"/>
  <sheetViews>
    <sheetView workbookViewId="0">
      <pane ySplit="1" topLeftCell="A2" activePane="bottomLeft" state="frozen"/>
      <selection pane="bottomLeft" activeCell="E23" sqref="E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-3055.36</v>
      </c>
      <c r="B2" s="339"/>
      <c r="C2" s="340"/>
      <c r="D2" s="342" t="s">
        <v>493</v>
      </c>
      <c r="E2" s="343">
        <f>E3-E88</f>
        <v>12159.24</v>
      </c>
      <c r="F2" s="344" t="s">
        <v>493</v>
      </c>
      <c r="G2" s="345">
        <f>G3-G88</f>
        <v>807.44999999999982</v>
      </c>
      <c r="H2" s="343" t="s">
        <v>493</v>
      </c>
      <c r="I2" s="343">
        <f>I3-I88</f>
        <v>404.75999999999976</v>
      </c>
      <c r="J2" s="344" t="s">
        <v>493</v>
      </c>
      <c r="K2" s="345">
        <f>K3-K88</f>
        <v>-559</v>
      </c>
      <c r="L2" s="343" t="s">
        <v>493</v>
      </c>
      <c r="M2" s="343">
        <f>M3-M88</f>
        <v>-1.960000000000008</v>
      </c>
      <c r="N2" s="345" t="s">
        <v>493</v>
      </c>
      <c r="O2" s="345">
        <f>O3-O88</f>
        <v>-1.960000000000008</v>
      </c>
      <c r="P2" s="343" t="s">
        <v>493</v>
      </c>
      <c r="Q2" s="343">
        <f>Q3-Q88</f>
        <v>39.360000000000014</v>
      </c>
      <c r="R2" s="345" t="s">
        <v>493</v>
      </c>
      <c r="S2" s="345">
        <f>S3-S88</f>
        <v>-1824.7800000000002</v>
      </c>
      <c r="T2" s="346" t="s">
        <v>493</v>
      </c>
      <c r="U2" s="343">
        <f>U3-U88</f>
        <v>-14415.929999999998</v>
      </c>
      <c r="V2" s="345" t="s">
        <v>493</v>
      </c>
      <c r="W2" s="345">
        <f>W3-W88</f>
        <v>500</v>
      </c>
      <c r="X2" s="343" t="s">
        <v>493</v>
      </c>
      <c r="Y2" s="343">
        <f>Y3-Y88</f>
        <v>-75.5</v>
      </c>
      <c r="Z2" s="345" t="s">
        <v>493</v>
      </c>
      <c r="AA2" s="345">
        <f>AA3-AA88</f>
        <v>-126.40000000000009</v>
      </c>
      <c r="AB2" s="343" t="s">
        <v>493</v>
      </c>
      <c r="AC2" s="343">
        <f>AC3-AC88</f>
        <v>39.360000000000014</v>
      </c>
    </row>
    <row r="3" spans="1:29" ht="14.25" customHeight="1" x14ac:dyDescent="0.3">
      <c r="A3" s="341">
        <f t="shared" si="0"/>
        <v>9185.130000000001</v>
      </c>
      <c r="B3" s="347"/>
      <c r="C3" s="340"/>
      <c r="D3" s="342" t="s">
        <v>494</v>
      </c>
      <c r="E3" s="343">
        <f>SUM(E6:E88)-SUM(D6:D88)</f>
        <v>13869.73</v>
      </c>
      <c r="F3" s="345" t="s">
        <v>494</v>
      </c>
      <c r="G3" s="345">
        <f>SUM(G6:G88)-SUM(F6:F88)</f>
        <v>1307.4499999999998</v>
      </c>
      <c r="H3" s="343" t="s">
        <v>494</v>
      </c>
      <c r="I3" s="343">
        <f>SUM(I6:I88)-SUM(H6:H88)</f>
        <v>2404.7599999999998</v>
      </c>
      <c r="J3" s="345" t="s">
        <v>494</v>
      </c>
      <c r="K3" s="345">
        <f>SUM(K6:K88)-SUM(J6:J88)</f>
        <v>441</v>
      </c>
      <c r="L3" s="343" t="s">
        <v>494</v>
      </c>
      <c r="M3" s="343">
        <f>SUM(M6:M88)-SUM(L6:L88)</f>
        <v>63.039999999999992</v>
      </c>
      <c r="N3" s="345" t="s">
        <v>494</v>
      </c>
      <c r="O3" s="345">
        <f>SUM(O6:O88)-SUM(N6:N88)</f>
        <v>63.039999999999992</v>
      </c>
      <c r="P3" s="343" t="s">
        <v>494</v>
      </c>
      <c r="Q3" s="343">
        <f>SUM(Q6:Q88)-SUM(P6:P88)</f>
        <v>139.36000000000001</v>
      </c>
      <c r="R3" s="345" t="s">
        <v>494</v>
      </c>
      <c r="S3" s="345">
        <f>SUM(S6:S88)-SUM(R6:R88)</f>
        <v>175.2199999999998</v>
      </c>
      <c r="T3" s="343" t="s">
        <v>494</v>
      </c>
      <c r="U3" s="343">
        <f>SUM(U6:U88)-SUM(T6:T88)</f>
        <v>-11915.929999999998</v>
      </c>
      <c r="V3" s="345" t="s">
        <v>494</v>
      </c>
      <c r="W3" s="345">
        <f>SUM(W6:W88)-SUM(V6:V88)</f>
        <v>1000</v>
      </c>
      <c r="X3" s="343" t="s">
        <v>494</v>
      </c>
      <c r="Y3" s="343">
        <f>SUM(Y6:Y88)-SUM(X6:X88)</f>
        <v>124.5</v>
      </c>
      <c r="Z3" s="345" t="s">
        <v>494</v>
      </c>
      <c r="AA3" s="345">
        <f>SUM(AA6:AA88)-SUM(Z6:Z88)</f>
        <v>1373.6</v>
      </c>
      <c r="AB3" s="343" t="s">
        <v>494</v>
      </c>
      <c r="AC3" s="343">
        <f>SUM(AC6:AC88)-SUM(AB6:AB88)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SUM(D6:D87)</f>
        <v>7732.5699999999988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807.44999999999982</v>
      </c>
      <c r="H5" s="343">
        <f t="shared" si="1"/>
        <v>1345.2400000000002</v>
      </c>
      <c r="I5" s="343">
        <f t="shared" si="1"/>
        <v>1750</v>
      </c>
      <c r="J5" s="345">
        <f t="shared" si="1"/>
        <v>2159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16290.929999999998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46189</v>
      </c>
      <c r="B7" s="347">
        <f t="shared" ref="B7:B16" si="2">SUM(E7,U7,K7,G7,I7,S7,O7,M7,Q7,W7,Y7,AA7,AC7)-SUM(D7,F7,T7,H7,R7,N7,J7,L7,P7,V7,X7,Z7,AB7)</f>
        <v>53.17</v>
      </c>
      <c r="C7" s="348" t="s">
        <v>509</v>
      </c>
      <c r="D7" s="342"/>
      <c r="E7" s="343"/>
      <c r="F7" s="345"/>
      <c r="G7" s="345">
        <v>53.17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46186</v>
      </c>
      <c r="B8" s="347">
        <f t="shared" si="2"/>
        <v>57.38</v>
      </c>
      <c r="C8" s="348" t="s">
        <v>509</v>
      </c>
      <c r="D8" s="342"/>
      <c r="E8" s="343"/>
      <c r="F8" s="345"/>
      <c r="G8" s="345">
        <v>57.38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46184</v>
      </c>
      <c r="B9" s="347">
        <f t="shared" si="2"/>
        <v>-2159</v>
      </c>
      <c r="C9" s="348" t="s">
        <v>911</v>
      </c>
      <c r="D9" s="342"/>
      <c r="E9" s="343"/>
      <c r="F9" s="345"/>
      <c r="G9" s="345"/>
      <c r="H9" s="343"/>
      <c r="I9" s="343"/>
      <c r="J9" s="345">
        <v>2159</v>
      </c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46183</v>
      </c>
      <c r="B10" s="347">
        <f t="shared" si="2"/>
        <v>-816.19</v>
      </c>
      <c r="C10" s="348" t="s">
        <v>912</v>
      </c>
      <c r="D10" s="342"/>
      <c r="E10" s="343"/>
      <c r="F10" s="345"/>
      <c r="G10" s="345"/>
      <c r="H10" s="343">
        <v>816.19</v>
      </c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46180</v>
      </c>
      <c r="B11" s="347">
        <f t="shared" si="2"/>
        <v>-313.77999999999997</v>
      </c>
      <c r="C11" s="348" t="s">
        <v>890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313.77999999999997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46176</v>
      </c>
      <c r="B12" s="347">
        <f t="shared" si="2"/>
        <v>-1000</v>
      </c>
      <c r="C12" s="348" t="s">
        <v>901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1000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46174</v>
      </c>
      <c r="B13" s="347">
        <f t="shared" si="2"/>
        <v>-320</v>
      </c>
      <c r="C13" s="348" t="s">
        <v>913</v>
      </c>
      <c r="D13" s="342">
        <v>320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46173</v>
      </c>
      <c r="B14" s="347">
        <f t="shared" si="2"/>
        <v>-3000</v>
      </c>
      <c r="C14" s="348" t="s">
        <v>897</v>
      </c>
      <c r="D14" s="342">
        <v>3000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46173</v>
      </c>
      <c r="B15" s="347">
        <f t="shared" si="2"/>
        <v>-1000</v>
      </c>
      <c r="C15" s="348" t="s">
        <v>896</v>
      </c>
      <c r="D15" s="342">
        <v>1000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46173</v>
      </c>
      <c r="B16" s="347">
        <f t="shared" si="2"/>
        <v>1160.3599999999999</v>
      </c>
      <c r="C16" s="348" t="s">
        <v>895</v>
      </c>
      <c r="D16" s="342"/>
      <c r="E16" s="343">
        <v>1160.3599999999999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46173</v>
      </c>
      <c r="B17" s="347">
        <f t="shared" ref="B17:B88" si="3">SUM(E17,U17,K17,G17,I17,S17,O17,M17,Q17,W17,Y17,AA17,AC17)-SUM(D17,F17,T17,H17,R17,N17,J17,L17,P17,V17,X17,Z17,AB17)</f>
        <v>2000</v>
      </c>
      <c r="C17" s="348" t="s">
        <v>886</v>
      </c>
      <c r="D17" s="342"/>
      <c r="E17" s="343"/>
      <c r="F17" s="345"/>
      <c r="G17" s="345"/>
      <c r="H17" s="343"/>
      <c r="I17" s="343">
        <v>350</v>
      </c>
      <c r="J17" s="345"/>
      <c r="K17" s="345">
        <v>320</v>
      </c>
      <c r="L17" s="343"/>
      <c r="M17" s="343">
        <v>25</v>
      </c>
      <c r="N17" s="345"/>
      <c r="O17" s="345">
        <v>25</v>
      </c>
      <c r="P17" s="343"/>
      <c r="Q17" s="343">
        <v>45</v>
      </c>
      <c r="R17" s="345"/>
      <c r="S17" s="345">
        <v>400</v>
      </c>
      <c r="T17" s="343"/>
      <c r="U17" s="343">
        <v>375</v>
      </c>
      <c r="V17" s="345"/>
      <c r="W17" s="345">
        <v>100</v>
      </c>
      <c r="X17" s="343"/>
      <c r="Y17" s="343">
        <v>85</v>
      </c>
      <c r="Z17" s="345"/>
      <c r="AA17" s="345">
        <v>230</v>
      </c>
      <c r="AB17" s="343"/>
      <c r="AC17" s="343">
        <v>45</v>
      </c>
    </row>
    <row r="18" spans="1:29" ht="14.25" customHeight="1" x14ac:dyDescent="0.3">
      <c r="A18" s="338">
        <v>46173</v>
      </c>
      <c r="B18" s="347">
        <f t="shared" si="3"/>
        <v>0.63</v>
      </c>
      <c r="C18" s="348" t="s">
        <v>505</v>
      </c>
      <c r="D18" s="342"/>
      <c r="E18" s="343"/>
      <c r="F18" s="345"/>
      <c r="G18" s="345">
        <v>0.63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46172</v>
      </c>
      <c r="B19" s="347">
        <f t="shared" si="3"/>
        <v>-530.36</v>
      </c>
      <c r="C19" s="348" t="s">
        <v>890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530.36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46168</v>
      </c>
      <c r="B20" s="347">
        <f t="shared" si="3"/>
        <v>-400</v>
      </c>
      <c r="C20" s="348" t="s">
        <v>887</v>
      </c>
      <c r="D20" s="342">
        <v>400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46170</v>
      </c>
      <c r="B21" s="347">
        <f t="shared" si="3"/>
        <v>87.5</v>
      </c>
      <c r="C21" s="348" t="s">
        <v>509</v>
      </c>
      <c r="D21" s="342"/>
      <c r="E21" s="343"/>
      <c r="F21" s="345"/>
      <c r="G21" s="345">
        <v>87.5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46170</v>
      </c>
      <c r="B22" s="347">
        <f t="shared" si="3"/>
        <v>56.18</v>
      </c>
      <c r="C22" s="348" t="s">
        <v>504</v>
      </c>
      <c r="D22" s="342"/>
      <c r="E22" s="343"/>
      <c r="F22" s="345"/>
      <c r="G22" s="345">
        <v>56.18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46170</v>
      </c>
      <c r="B23" s="347">
        <f t="shared" si="3"/>
        <v>-4500</v>
      </c>
      <c r="C23" s="348" t="s">
        <v>512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>
        <v>4500</v>
      </c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46166</v>
      </c>
      <c r="B24" s="347">
        <f t="shared" si="3"/>
        <v>-69.2</v>
      </c>
      <c r="C24" s="348" t="s">
        <v>858</v>
      </c>
      <c r="D24" s="342">
        <v>69.2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46165</v>
      </c>
      <c r="B25" s="347">
        <f t="shared" si="3"/>
        <v>-138.44</v>
      </c>
      <c r="C25" s="348" t="s">
        <v>876</v>
      </c>
      <c r="D25" s="342">
        <v>138.44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46158</v>
      </c>
      <c r="B26" s="347">
        <f t="shared" si="3"/>
        <v>-87.13</v>
      </c>
      <c r="C26" s="348" t="s">
        <v>847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87.13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46158</v>
      </c>
      <c r="B27" s="347">
        <f t="shared" si="3"/>
        <v>-95.85</v>
      </c>
      <c r="C27" s="348" t="s">
        <v>849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95.85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46157</v>
      </c>
      <c r="B28" s="347">
        <f t="shared" si="3"/>
        <v>-146.15</v>
      </c>
      <c r="C28" s="348" t="s">
        <v>506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146.15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46155</v>
      </c>
      <c r="B29" s="347">
        <f t="shared" si="3"/>
        <v>-221.4</v>
      </c>
      <c r="C29" s="348" t="s">
        <v>856</v>
      </c>
      <c r="D29" s="342"/>
      <c r="E29" s="343"/>
      <c r="F29" s="345"/>
      <c r="G29" s="345"/>
      <c r="H29" s="343">
        <v>221.4</v>
      </c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46155</v>
      </c>
      <c r="B30" s="347">
        <f t="shared" si="3"/>
        <v>444.44</v>
      </c>
      <c r="C30" s="348" t="s">
        <v>519</v>
      </c>
      <c r="D30" s="342"/>
      <c r="E30" s="343">
        <v>444.44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46155</v>
      </c>
      <c r="B31" s="347">
        <f t="shared" si="3"/>
        <v>351.69</v>
      </c>
      <c r="C31" s="348" t="s">
        <v>859</v>
      </c>
      <c r="D31" s="342"/>
      <c r="E31" s="343">
        <v>351.69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46153</v>
      </c>
      <c r="B32" s="347">
        <f t="shared" si="3"/>
        <v>-1045.8699999999999</v>
      </c>
      <c r="C32" s="348" t="s">
        <v>843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1045.8699999999999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46151</v>
      </c>
      <c r="B33" s="347">
        <f t="shared" si="3"/>
        <v>-903.88</v>
      </c>
      <c r="C33" s="348" t="s">
        <v>857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903.88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46149</v>
      </c>
      <c r="B34" s="347">
        <f t="shared" si="3"/>
        <v>69.400000000000006</v>
      </c>
      <c r="C34" s="348" t="s">
        <v>509</v>
      </c>
      <c r="D34" s="342"/>
      <c r="E34" s="343"/>
      <c r="F34" s="345"/>
      <c r="G34" s="345">
        <v>69.400000000000006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46148</v>
      </c>
      <c r="B35" s="347">
        <f t="shared" si="3"/>
        <v>-500.5</v>
      </c>
      <c r="C35" s="348" t="s">
        <v>212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>
        <v>500.5</v>
      </c>
      <c r="Y35" s="343"/>
      <c r="Z35" s="345"/>
      <c r="AA35" s="345"/>
      <c r="AB35" s="343"/>
      <c r="AC35" s="343"/>
    </row>
    <row r="36" spans="1:29" ht="14.25" customHeight="1" x14ac:dyDescent="0.3">
      <c r="A36" s="338">
        <v>46148</v>
      </c>
      <c r="B36" s="347">
        <f t="shared" si="3"/>
        <v>-457.94</v>
      </c>
      <c r="C36" s="348" t="s">
        <v>858</v>
      </c>
      <c r="D36" s="342">
        <v>457.94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46142</v>
      </c>
      <c r="B37" s="347">
        <f t="shared" si="3"/>
        <v>5616.82</v>
      </c>
      <c r="C37" s="348" t="s">
        <v>285</v>
      </c>
      <c r="D37" s="342"/>
      <c r="E37" s="343">
        <v>5616.82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46142</v>
      </c>
      <c r="B38" s="347">
        <f t="shared" si="3"/>
        <v>2000</v>
      </c>
      <c r="C38" s="348" t="s">
        <v>503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46142</v>
      </c>
      <c r="B39" s="347">
        <f t="shared" si="3"/>
        <v>62.26</v>
      </c>
      <c r="C39" s="348" t="s">
        <v>504</v>
      </c>
      <c r="D39" s="342"/>
      <c r="E39" s="343"/>
      <c r="F39" s="345"/>
      <c r="G39" s="345">
        <v>62.26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46142</v>
      </c>
      <c r="B40" s="347">
        <f t="shared" si="3"/>
        <v>-185.64</v>
      </c>
      <c r="C40" s="348" t="s">
        <v>423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>
        <v>92.82</v>
      </c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>
        <v>92.82</v>
      </c>
      <c r="AC40" s="343"/>
    </row>
    <row r="41" spans="1:29" ht="14.25" customHeight="1" x14ac:dyDescent="0.3">
      <c r="A41" s="338">
        <v>46142</v>
      </c>
      <c r="B41" s="347">
        <f t="shared" si="3"/>
        <v>-127.68</v>
      </c>
      <c r="C41" s="348" t="s">
        <v>315</v>
      </c>
      <c r="D41" s="342"/>
      <c r="E41" s="343"/>
      <c r="F41" s="345"/>
      <c r="G41" s="345"/>
      <c r="H41" s="343"/>
      <c r="I41" s="343"/>
      <c r="J41" s="345"/>
      <c r="K41" s="345"/>
      <c r="L41" s="343">
        <v>63.84</v>
      </c>
      <c r="M41" s="343"/>
      <c r="N41" s="345">
        <v>63.84</v>
      </c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46142</v>
      </c>
      <c r="B42" s="347">
        <f t="shared" si="3"/>
        <v>0.52</v>
      </c>
      <c r="C42" s="348" t="s">
        <v>505</v>
      </c>
      <c r="D42" s="342"/>
      <c r="E42" s="343"/>
      <c r="F42" s="345"/>
      <c r="G42" s="345">
        <v>0.52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46130</v>
      </c>
      <c r="B43" s="347">
        <f t="shared" si="3"/>
        <v>-578.57000000000005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578.57000000000005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46130</v>
      </c>
      <c r="B44" s="347">
        <f t="shared" si="3"/>
        <v>-93.71</v>
      </c>
      <c r="C44" s="348" t="s">
        <v>507</v>
      </c>
      <c r="D44" s="342"/>
      <c r="E44" s="343"/>
      <c r="F44" s="345"/>
      <c r="G44" s="345"/>
      <c r="H44" s="343">
        <v>93.71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46130</v>
      </c>
      <c r="B45" s="347">
        <f t="shared" si="3"/>
        <v>-318.36</v>
      </c>
      <c r="C45" s="348" t="s">
        <v>508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318.36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46129</v>
      </c>
      <c r="B46" s="347">
        <f t="shared" si="3"/>
        <v>62.19</v>
      </c>
      <c r="C46" s="348" t="s">
        <v>509</v>
      </c>
      <c r="D46" s="342"/>
      <c r="E46" s="343"/>
      <c r="F46" s="345"/>
      <c r="G46" s="345">
        <v>62.19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46112</v>
      </c>
      <c r="B47" s="347">
        <f t="shared" si="3"/>
        <v>4309.58</v>
      </c>
      <c r="C47" s="348" t="s">
        <v>510</v>
      </c>
      <c r="D47" s="342"/>
      <c r="E47" s="343">
        <v>4309.58</v>
      </c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46112</v>
      </c>
      <c r="B48" s="347">
        <f t="shared" si="3"/>
        <v>2000</v>
      </c>
      <c r="C48" s="348" t="s">
        <v>511</v>
      </c>
      <c r="D48" s="342"/>
      <c r="E48" s="343"/>
      <c r="F48" s="345"/>
      <c r="G48" s="345"/>
      <c r="H48" s="343"/>
      <c r="I48" s="343">
        <v>350</v>
      </c>
      <c r="J48" s="345"/>
      <c r="K48" s="345">
        <v>320</v>
      </c>
      <c r="L48" s="343"/>
      <c r="M48" s="343">
        <v>25</v>
      </c>
      <c r="N48" s="345"/>
      <c r="O48" s="345">
        <v>25</v>
      </c>
      <c r="P48" s="343"/>
      <c r="Q48" s="343">
        <v>45</v>
      </c>
      <c r="R48" s="345"/>
      <c r="S48" s="345">
        <v>400</v>
      </c>
      <c r="T48" s="343"/>
      <c r="U48" s="343">
        <v>375</v>
      </c>
      <c r="V48" s="345"/>
      <c r="W48" s="345">
        <v>100</v>
      </c>
      <c r="X48" s="343"/>
      <c r="Y48" s="343">
        <v>85</v>
      </c>
      <c r="Z48" s="345"/>
      <c r="AA48" s="345">
        <v>230</v>
      </c>
      <c r="AB48" s="343"/>
      <c r="AC48" s="343">
        <v>45</v>
      </c>
    </row>
    <row r="49" spans="1:29" ht="14.25" customHeight="1" x14ac:dyDescent="0.3">
      <c r="A49" s="338">
        <v>46112</v>
      </c>
      <c r="B49" s="347">
        <f t="shared" si="3"/>
        <v>0.34</v>
      </c>
      <c r="C49" s="348" t="s">
        <v>505</v>
      </c>
      <c r="D49" s="342"/>
      <c r="E49" s="343"/>
      <c r="F49" s="345"/>
      <c r="G49" s="345">
        <v>0.34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46112</v>
      </c>
      <c r="B50" s="347">
        <f t="shared" si="3"/>
        <v>-1200</v>
      </c>
      <c r="C50" s="348" t="s">
        <v>512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1200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46108</v>
      </c>
      <c r="B51" s="347">
        <f t="shared" si="3"/>
        <v>68.72</v>
      </c>
      <c r="C51" s="348" t="s">
        <v>504</v>
      </c>
      <c r="D51" s="342"/>
      <c r="E51" s="343"/>
      <c r="F51" s="345"/>
      <c r="G51" s="345">
        <v>68.72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46104</v>
      </c>
      <c r="B52" s="347">
        <f t="shared" si="3"/>
        <v>-6</v>
      </c>
      <c r="C52" s="348" t="s">
        <v>513</v>
      </c>
      <c r="D52" s="342">
        <v>6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46103</v>
      </c>
      <c r="B53" s="347">
        <f t="shared" si="3"/>
        <v>-100</v>
      </c>
      <c r="C53" s="348" t="s">
        <v>514</v>
      </c>
      <c r="D53" s="342">
        <v>100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46103</v>
      </c>
      <c r="B54" s="347">
        <f t="shared" si="3"/>
        <v>-100</v>
      </c>
      <c r="C54" s="348" t="s">
        <v>515</v>
      </c>
      <c r="D54" s="342">
        <v>100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46103</v>
      </c>
      <c r="B55" s="347">
        <f t="shared" si="3"/>
        <v>-50</v>
      </c>
      <c r="C55" s="348" t="s">
        <v>516</v>
      </c>
      <c r="D55" s="342">
        <v>50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46103</v>
      </c>
      <c r="B56" s="347">
        <f t="shared" si="3"/>
        <v>-100</v>
      </c>
      <c r="C56" s="348" t="s">
        <v>517</v>
      </c>
      <c r="D56" s="342">
        <v>100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46103</v>
      </c>
      <c r="B57" s="347">
        <f t="shared" si="3"/>
        <v>-100</v>
      </c>
      <c r="C57" s="348" t="s">
        <v>518</v>
      </c>
      <c r="D57" s="342">
        <v>100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46102</v>
      </c>
      <c r="B58" s="347">
        <f t="shared" si="3"/>
        <v>-300</v>
      </c>
      <c r="C58" s="348" t="s">
        <v>519</v>
      </c>
      <c r="D58" s="342">
        <v>300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46102</v>
      </c>
      <c r="B59" s="347">
        <f t="shared" si="3"/>
        <v>1384.5</v>
      </c>
      <c r="C59" s="348" t="s">
        <v>520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-1384.5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46094</v>
      </c>
      <c r="B60" s="347">
        <f t="shared" si="3"/>
        <v>55.66</v>
      </c>
      <c r="C60" s="348" t="s">
        <v>509</v>
      </c>
      <c r="D60" s="342"/>
      <c r="E60" s="343"/>
      <c r="F60" s="345"/>
      <c r="G60" s="345">
        <v>55.66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46090</v>
      </c>
      <c r="B61" s="347">
        <f t="shared" si="3"/>
        <v>-380</v>
      </c>
      <c r="C61" s="348" t="s">
        <v>521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>
        <v>380</v>
      </c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46083</v>
      </c>
      <c r="B62" s="347">
        <f t="shared" si="3"/>
        <v>-185.64</v>
      </c>
      <c r="C62" s="348" t="s">
        <v>423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>
        <v>92.82</v>
      </c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>
        <v>92.82</v>
      </c>
      <c r="AC62" s="343"/>
    </row>
    <row r="63" spans="1:29" ht="14.25" customHeight="1" x14ac:dyDescent="0.3">
      <c r="A63" s="338">
        <v>46081</v>
      </c>
      <c r="B63" s="347">
        <f t="shared" si="3"/>
        <v>3764.91</v>
      </c>
      <c r="C63" s="348" t="s">
        <v>425</v>
      </c>
      <c r="D63" s="342"/>
      <c r="E63" s="343">
        <v>3764.91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46081</v>
      </c>
      <c r="B64" s="347">
        <f t="shared" si="3"/>
        <v>2000</v>
      </c>
      <c r="C64" s="348" t="s">
        <v>522</v>
      </c>
      <c r="D64" s="342"/>
      <c r="E64" s="343"/>
      <c r="F64" s="345"/>
      <c r="G64" s="345"/>
      <c r="H64" s="343"/>
      <c r="I64" s="343">
        <v>350</v>
      </c>
      <c r="J64" s="345"/>
      <c r="K64" s="345">
        <v>320</v>
      </c>
      <c r="L64" s="343"/>
      <c r="M64" s="343">
        <v>25</v>
      </c>
      <c r="N64" s="345"/>
      <c r="O64" s="345">
        <v>25</v>
      </c>
      <c r="P64" s="343"/>
      <c r="Q64" s="343">
        <v>45</v>
      </c>
      <c r="R64" s="345"/>
      <c r="S64" s="345">
        <v>400</v>
      </c>
      <c r="T64" s="343"/>
      <c r="U64" s="343">
        <v>375</v>
      </c>
      <c r="V64" s="345"/>
      <c r="W64" s="345">
        <v>100</v>
      </c>
      <c r="X64" s="343"/>
      <c r="Y64" s="343">
        <v>85</v>
      </c>
      <c r="Z64" s="345"/>
      <c r="AA64" s="345">
        <v>230</v>
      </c>
      <c r="AB64" s="343"/>
      <c r="AC64" s="343">
        <v>45</v>
      </c>
    </row>
    <row r="65" spans="1:29" ht="14.25" customHeight="1" x14ac:dyDescent="0.3">
      <c r="A65" s="338">
        <v>46081</v>
      </c>
      <c r="B65" s="347">
        <f t="shared" si="3"/>
        <v>0.23</v>
      </c>
      <c r="C65" s="348" t="s">
        <v>505</v>
      </c>
      <c r="D65" s="342"/>
      <c r="E65" s="343"/>
      <c r="F65" s="345"/>
      <c r="G65" s="345">
        <v>0.23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46070</v>
      </c>
      <c r="B66" s="347">
        <f t="shared" si="3"/>
        <v>-1920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1920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46069</v>
      </c>
      <c r="B67" s="347">
        <f t="shared" si="3"/>
        <v>-243.8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243.8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46068</v>
      </c>
      <c r="B68" s="347">
        <f t="shared" si="3"/>
        <v>63.46</v>
      </c>
      <c r="C68" s="348" t="s">
        <v>509</v>
      </c>
      <c r="D68" s="342"/>
      <c r="E68" s="343"/>
      <c r="F68" s="345"/>
      <c r="G68" s="345">
        <v>63.46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46067</v>
      </c>
      <c r="B69" s="347">
        <f t="shared" si="3"/>
        <v>-1007.99</v>
      </c>
      <c r="C69" s="348" t="s">
        <v>524</v>
      </c>
      <c r="D69" s="342">
        <v>1007.99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46063</v>
      </c>
      <c r="B70" s="347">
        <f t="shared" si="3"/>
        <v>-1276.4000000000001</v>
      </c>
      <c r="C70" s="348" t="s">
        <v>525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>
        <v>1276.4000000000001</v>
      </c>
      <c r="AA70" s="345"/>
      <c r="AB70" s="343"/>
      <c r="AC70" s="343"/>
    </row>
    <row r="71" spans="1:29" ht="14.25" customHeight="1" x14ac:dyDescent="0.3">
      <c r="A71" s="338">
        <v>46063</v>
      </c>
      <c r="B71" s="347">
        <f t="shared" si="3"/>
        <v>-955</v>
      </c>
      <c r="C71" s="348" t="s">
        <v>526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>
        <v>955</v>
      </c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46063</v>
      </c>
      <c r="B72" s="347">
        <f t="shared" si="3"/>
        <v>59.19</v>
      </c>
      <c r="C72" s="348" t="s">
        <v>504</v>
      </c>
      <c r="D72" s="342"/>
      <c r="E72" s="343"/>
      <c r="F72" s="345"/>
      <c r="G72" s="345">
        <v>59.19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46061</v>
      </c>
      <c r="B73" s="347">
        <f t="shared" si="3"/>
        <v>-2203.44</v>
      </c>
      <c r="C73" s="348" t="s">
        <v>523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2203.44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46061</v>
      </c>
      <c r="B74" s="347">
        <f t="shared" si="3"/>
        <v>-831.92</v>
      </c>
      <c r="C74" s="348" t="s">
        <v>527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831.92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46055</v>
      </c>
      <c r="B75" s="347">
        <f t="shared" si="3"/>
        <v>-900</v>
      </c>
      <c r="C75" s="348" t="s">
        <v>512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900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46053</v>
      </c>
      <c r="B76" s="347">
        <f t="shared" si="3"/>
        <v>3194.64</v>
      </c>
      <c r="C76" s="348" t="s">
        <v>459</v>
      </c>
      <c r="D76" s="342"/>
      <c r="E76" s="343">
        <v>3194.64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46053</v>
      </c>
      <c r="B77" s="347">
        <f t="shared" si="3"/>
        <v>2000</v>
      </c>
      <c r="C77" s="348" t="s">
        <v>528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46053</v>
      </c>
      <c r="B78" s="347">
        <f t="shared" si="3"/>
        <v>0.38</v>
      </c>
      <c r="C78" s="348" t="s">
        <v>505</v>
      </c>
      <c r="D78" s="342"/>
      <c r="E78" s="343"/>
      <c r="F78" s="345"/>
      <c r="G78" s="345">
        <v>0.38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46053</v>
      </c>
      <c r="B79" s="347">
        <f t="shared" si="3"/>
        <v>54.55</v>
      </c>
      <c r="C79" s="348" t="s">
        <v>509</v>
      </c>
      <c r="D79" s="342"/>
      <c r="E79" s="343"/>
      <c r="F79" s="345"/>
      <c r="G79" s="345">
        <v>54.55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46048</v>
      </c>
      <c r="B80" s="347">
        <f t="shared" si="3"/>
        <v>-583</v>
      </c>
      <c r="C80" s="348" t="s">
        <v>529</v>
      </c>
      <c r="D80" s="342">
        <v>583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46044</v>
      </c>
      <c r="B81" s="347">
        <f t="shared" si="3"/>
        <v>-126.24</v>
      </c>
      <c r="C81" s="348" t="s">
        <v>315</v>
      </c>
      <c r="D81" s="342"/>
      <c r="E81" s="343"/>
      <c r="F81" s="345"/>
      <c r="G81" s="345"/>
      <c r="H81" s="343"/>
      <c r="I81" s="343"/>
      <c r="J81" s="345"/>
      <c r="K81" s="345"/>
      <c r="L81" s="343">
        <v>63.12</v>
      </c>
      <c r="M81" s="343"/>
      <c r="N81" s="345">
        <v>63.12</v>
      </c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46043</v>
      </c>
      <c r="B82" s="347">
        <f t="shared" si="3"/>
        <v>-100</v>
      </c>
      <c r="C82" s="348" t="s">
        <v>530</v>
      </c>
      <c r="D82" s="342"/>
      <c r="E82" s="343"/>
      <c r="F82" s="345"/>
      <c r="G82" s="345"/>
      <c r="H82" s="343">
        <v>100</v>
      </c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46043</v>
      </c>
      <c r="B83" s="347">
        <f t="shared" si="3"/>
        <v>-2724</v>
      </c>
      <c r="C83" s="348" t="s">
        <v>531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>
        <v>2724</v>
      </c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46038</v>
      </c>
      <c r="B84" s="347">
        <f t="shared" si="3"/>
        <v>55.69</v>
      </c>
      <c r="C84" s="348" t="s">
        <v>509</v>
      </c>
      <c r="D84" s="342"/>
      <c r="E84" s="343"/>
      <c r="F84" s="345"/>
      <c r="G84" s="345">
        <v>55.69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46030</v>
      </c>
      <c r="B85" s="347">
        <f t="shared" si="3"/>
        <v>1049.3699999999999</v>
      </c>
      <c r="C85" s="340" t="s">
        <v>532</v>
      </c>
      <c r="D85" s="342"/>
      <c r="E85" s="343">
        <v>1049.3699999999999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46027</v>
      </c>
      <c r="B86" s="347">
        <f t="shared" si="3"/>
        <v>-113.94</v>
      </c>
      <c r="C86" s="348" t="s">
        <v>533</v>
      </c>
      <c r="D86" s="342"/>
      <c r="E86" s="343"/>
      <c r="F86" s="345"/>
      <c r="G86" s="345"/>
      <c r="H86" s="343">
        <v>113.94</v>
      </c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46027</v>
      </c>
      <c r="B87" s="347">
        <f t="shared" si="3"/>
        <v>-622.1</v>
      </c>
      <c r="C87" s="348" t="s">
        <v>523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622.1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44562</v>
      </c>
      <c r="B88" s="347">
        <f t="shared" si="3"/>
        <v>12240.49</v>
      </c>
      <c r="C88" s="348" t="s">
        <v>534</v>
      </c>
      <c r="D88" s="342"/>
      <c r="E88" s="343">
        <v>1710.49</v>
      </c>
      <c r="F88" s="345"/>
      <c r="G88" s="345">
        <v>500</v>
      </c>
      <c r="H88" s="343"/>
      <c r="I88" s="343">
        <v>2000</v>
      </c>
      <c r="J88" s="345"/>
      <c r="K88" s="345">
        <v>1000</v>
      </c>
      <c r="L88" s="343"/>
      <c r="M88" s="343">
        <v>65</v>
      </c>
      <c r="N88" s="345"/>
      <c r="O88" s="345">
        <v>65</v>
      </c>
      <c r="P88" s="343"/>
      <c r="Q88" s="343">
        <v>100</v>
      </c>
      <c r="R88" s="345"/>
      <c r="S88" s="345">
        <v>2000</v>
      </c>
      <c r="T88" s="343"/>
      <c r="U88" s="343">
        <v>2500</v>
      </c>
      <c r="V88" s="345"/>
      <c r="W88" s="345">
        <v>500</v>
      </c>
      <c r="X88" s="343"/>
      <c r="Y88" s="343">
        <v>200</v>
      </c>
      <c r="Z88" s="345"/>
      <c r="AA88" s="345">
        <v>1500</v>
      </c>
      <c r="AB88" s="343"/>
      <c r="AC88" s="343">
        <v>100</v>
      </c>
    </row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83.416666666666671</v>
      </c>
      <c r="F6" s="384">
        <f ca="1">'Isaac 401k'!D4</f>
        <v>81724</v>
      </c>
      <c r="G6" s="385">
        <f ca="1">(F6-B9)/365.25</f>
        <v>141.86995208761124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55.666666666666664</v>
      </c>
      <c r="F7" s="392">
        <f ca="1">'Lorri 401b'!D4</f>
        <v>71590</v>
      </c>
      <c r="G7" s="393">
        <f ca="1">(F7-C9)/365.25</f>
        <v>109.51403148528405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3234992.8263099981</v>
      </c>
      <c r="R11" s="25">
        <f t="array" aca="1" ref="R11" ca="1">INDEX('Lorri 401b'!L:L,MATCH('Retirement Calculator'!A11,'Lorri 401b'!N:N,0),0)</f>
        <v>3460504.8731458168</v>
      </c>
      <c r="S11" s="25">
        <f t="shared" ref="S11:S265" ca="1" si="7">SUM(Q11:R11)</f>
        <v>6695497.6994558144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3216881.4488700391</v>
      </c>
      <c r="R12" s="25">
        <f t="array" aca="1" ref="R12" ca="1">INDEX('Lorri 401b'!L:L,MATCH('Retirement Calculator'!A12,'Lorri 401b'!N:N,0),0)</f>
        <v>3474923.6434505912</v>
      </c>
      <c r="S12" s="25">
        <f t="shared" ca="1" si="7"/>
        <v>6691805.0923206303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3198694.607357414</v>
      </c>
      <c r="R13" s="25">
        <f t="array" aca="1" ref="R13" ca="1">INDEX('Lorri 401b'!L:L,MATCH('Retirement Calculator'!A13,'Lorri 401b'!N:N,0),0)</f>
        <v>3489402.4919649689</v>
      </c>
      <c r="S13" s="25">
        <f t="shared" ca="1" si="7"/>
        <v>6688097.0993223824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3180431.9873384861</v>
      </c>
      <c r="R14" s="25">
        <f t="array" aca="1" ref="R14" ca="1">INDEX('Lorri 401b'!L:L,MATCH('Retirement Calculator'!A14,'Lorri 401b'!N:N,0),0)</f>
        <v>3503941.6690148227</v>
      </c>
      <c r="S14" s="25">
        <f t="shared" ca="1" si="7"/>
        <v>6684373.6563533088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3162093.2730694795</v>
      </c>
      <c r="R15" s="25">
        <f t="array" aca="1" ref="R15" ca="1">INDEX('Lorri 401b'!L:L,MATCH('Retirement Calculator'!A15,'Lorri 401b'!N:N,0),0)</f>
        <v>3518541.4259690512</v>
      </c>
      <c r="S15" s="25">
        <f t="shared" ca="1" si="7"/>
        <v>6680634.6990385307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3143678.1474910188</v>
      </c>
      <c r="R16" s="25">
        <f t="array" aca="1" ref="R16" ca="1">INDEX('Lorri 401b'!L:L,MATCH('Retirement Calculator'!A16,'Lorri 401b'!N:N,0),0)</f>
        <v>3533202.0152439224</v>
      </c>
      <c r="S16" s="25">
        <f t="shared" ca="1" si="7"/>
        <v>6676880.1627349406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3125186.2922226475</v>
      </c>
      <c r="R17" s="25">
        <f t="array" aca="1" ref="R17" ca="1">INDEX('Lorri 401b'!L:L,MATCH('Retirement Calculator'!A17,'Lorri 401b'!N:N,0),0)</f>
        <v>3547923.6903074388</v>
      </c>
      <c r="S17" s="25">
        <f t="shared" ca="1" si="7"/>
        <v>6673109.9825300863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3106617.3875573245</v>
      </c>
      <c r="R18" s="25">
        <f t="array" aca="1" ref="R18" ca="1">INDEX('Lorri 401b'!L:L,MATCH('Retirement Calculator'!A18,'Lorri 401b'!N:N,0),0)</f>
        <v>3562706.7056837198</v>
      </c>
      <c r="S18" s="25">
        <f t="shared" ca="1" si="7"/>
        <v>6669324.0932410443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3087971.1124558961</v>
      </c>
      <c r="R19" s="25">
        <f t="array" aca="1" ref="R19" ca="1">INDEX('Lorri 401b'!L:L,MATCH('Retirement Calculator'!A19,'Lorri 401b'!N:N,0),0)</f>
        <v>3577551.316957402</v>
      </c>
      <c r="S19" s="25">
        <f t="shared" ca="1" si="7"/>
        <v>6665522.4294132981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3069247.1445415453</v>
      </c>
      <c r="R20" s="25">
        <f t="array" aca="1" ref="R20" ca="1">INDEX('Lorri 401b'!L:L,MATCH('Retirement Calculator'!A20,'Lorri 401b'!N:N,0),0)</f>
        <v>3592457.7807780579</v>
      </c>
      <c r="S20" s="25">
        <f t="shared" ca="1" si="7"/>
        <v>6661704.9253196027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3050445.1600942179</v>
      </c>
      <c r="R21" s="25">
        <f t="array" aca="1" ref="R21" ca="1">INDEX('Lorri 401b'!L:L,MATCH('Retirement Calculator'!A21,'Lorri 401b'!N:N,0),0)</f>
        <v>3607426.3548646332</v>
      </c>
      <c r="S21" s="25">
        <f t="shared" ca="1" si="7"/>
        <v>6657871.514958851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3031564.8340450265</v>
      </c>
      <c r="R22" s="25">
        <f t="array" aca="1" ref="R22" ca="1">INDEX('Lorri 401b'!L:L,MATCH('Retirement Calculator'!A22,'Lorri 401b'!N:N,0),0)</f>
        <v>3622457.2980099027</v>
      </c>
      <c r="S22" s="25">
        <f t="shared" ca="1" si="7"/>
        <v>6654022.1320549287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3012605.8399706301</v>
      </c>
      <c r="R23" s="25">
        <f t="array" aca="1" ref="R23" ca="1">INDEX('Lorri 401b'!L:L,MATCH('Retirement Calculator'!A23,'Lorri 401b'!N:N,0),0)</f>
        <v>3637550.8700849442</v>
      </c>
      <c r="S23" s="25">
        <f t="shared" ca="1" si="7"/>
        <v>6650156.7100555748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2993567.8500875905</v>
      </c>
      <c r="R24" s="25">
        <f t="array" aca="1" ref="R24" ca="1">INDEX('Lorri 401b'!L:L,MATCH('Retirement Calculator'!A24,'Lorri 401b'!N:N,0),0)</f>
        <v>3652707.3320436315</v>
      </c>
      <c r="S24" s="25">
        <f t="shared" ca="1" si="7"/>
        <v>6646275.1821312215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2974450.5352467052</v>
      </c>
      <c r="R25" s="25">
        <f t="array" aca="1" ref="R25" ca="1">INDEX('Lorri 401b'!L:L,MATCH('Retirement Calculator'!A25,'Lorri 401b'!N:N,0),0)</f>
        <v>3667926.9459271468</v>
      </c>
      <c r="S25" s="25">
        <f t="shared" ca="1" si="7"/>
        <v>6642377.4811738525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2955253.5649273158</v>
      </c>
      <c r="R26" s="25">
        <f t="array" aca="1" ref="R26" ca="1">INDEX('Lorri 401b'!L:L,MATCH('Retirement Calculator'!A26,'Lorri 401b'!N:N,0),0)</f>
        <v>3683209.9748685099</v>
      </c>
      <c r="S26" s="25">
        <f t="shared" ca="1" si="7"/>
        <v>6638463.5397958253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2935976.607231596</v>
      </c>
      <c r="R27" s="25">
        <f t="array" aca="1" ref="R27" ca="1">INDEX('Lorri 401b'!L:L,MATCH('Retirement Calculator'!A27,'Lorri 401b'!N:N,0),0)</f>
        <v>3698556.6830971288</v>
      </c>
      <c r="S27" s="25">
        <f t="shared" ca="1" si="7"/>
        <v>6634533.2903287243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2916619.3288788106</v>
      </c>
      <c r="R28" s="25">
        <f t="array" aca="1" ref="R28" ca="1">INDEX('Lorri 401b'!L:L,MATCH('Retirement Calculator'!A28,'Lorri 401b'!N:N,0),0)</f>
        <v>3713967.3359433669</v>
      </c>
      <c r="S28" s="25">
        <f t="shared" ca="1" si="7"/>
        <v>6630586.664822178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2897181.3951995554</v>
      </c>
      <c r="R29" s="25">
        <f t="array" aca="1" ref="R29" ca="1">INDEX('Lorri 401b'!L:L,MATCH('Retirement Calculator'!A29,'Lorri 401b'!N:N,0),0)</f>
        <v>3729442.199843131</v>
      </c>
      <c r="S29" s="25">
        <f t="shared" ca="1" si="7"/>
        <v>6626623.5950426869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2877662.47012997</v>
      </c>
      <c r="R30" s="25">
        <f t="array" aca="1" ref="R30" ca="1">INDEX('Lorri 401b'!L:L,MATCH('Retirement Calculator'!A30,'Lorri 401b'!N:N,0),0)</f>
        <v>3744981.5423424775</v>
      </c>
      <c r="S30" s="25">
        <f t="shared" ca="1" si="7"/>
        <v>6622644.012472447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2858062.2162059275</v>
      </c>
      <c r="R31" s="25">
        <f t="array" aca="1" ref="R31" ca="1">INDEX('Lorri 401b'!L:L,MATCH('Retirement Calculator'!A31,'Lorri 401b'!N:N,0),0)</f>
        <v>3760585.632102238</v>
      </c>
      <c r="S31" s="25">
        <f t="shared" ca="1" si="7"/>
        <v>6618647.8483081656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2838380.2945572017</v>
      </c>
      <c r="R32" s="25">
        <f t="array" aca="1" ref="R32" ca="1">INDEX('Lorri 401b'!L:L,MATCH('Retirement Calculator'!A32,'Lorri 401b'!N:N,0),0)</f>
        <v>3776254.7389026638</v>
      </c>
      <c r="S32" s="25">
        <f t="shared" ca="1" si="7"/>
        <v>6614635.0334598655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2818616.364901606</v>
      </c>
      <c r="R33" s="25">
        <f t="array" aca="1" ref="R33" ca="1">INDEX('Lorri 401b'!L:L,MATCH('Retirement Calculator'!A33,'Lorri 401b'!N:N,0),0)</f>
        <v>3791989.1336480915</v>
      </c>
      <c r="S33" s="25">
        <f t="shared" ca="1" si="7"/>
        <v>6610605.4985496979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2798770.0855391123</v>
      </c>
      <c r="R34" s="25">
        <f t="array" aca="1" ref="R34" ca="1">INDEX('Lorri 401b'!L:L,MATCH('Retirement Calculator'!A34,'Lorri 401b'!N:N,0),0)</f>
        <v>3807789.0883716252</v>
      </c>
      <c r="S34" s="25">
        <f t="shared" ca="1" si="7"/>
        <v>6606559.173910737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2778841.1133459415</v>
      </c>
      <c r="R35" s="25">
        <f t="array" aca="1" ref="R35" ca="1">INDEX('Lorri 401b'!L:L,MATCH('Retirement Calculator'!A35,'Lorri 401b'!N:N,0),0)</f>
        <v>3823654.8762398404</v>
      </c>
      <c r="S35" s="25">
        <f t="shared" ca="1" si="7"/>
        <v>6602495.9895857815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2758829.1037686323</v>
      </c>
      <c r="R36" s="25">
        <f t="array" aca="1" ref="R36" ca="1">INDEX('Lorri 401b'!L:L,MATCH('Retirement Calculator'!A36,'Lorri 401b'!N:N,0),0)</f>
        <v>3839586.7715575066</v>
      </c>
      <c r="S36" s="25">
        <f t="shared" ca="1" si="7"/>
        <v>6598415.8753261389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2738733.7108180844</v>
      </c>
      <c r="R37" s="25">
        <f t="array" aca="1" ref="R37" ca="1">INDEX('Lorri 401b'!L:L,MATCH('Retirement Calculator'!A37,'Lorri 401b'!N:N,0),0)</f>
        <v>3855585.0497723296</v>
      </c>
      <c r="S37" s="25">
        <f t="shared" ca="1" si="7"/>
        <v>6594318.7605904136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2718554.5870635761</v>
      </c>
      <c r="R38" s="25">
        <f t="array" aca="1" ref="R38" ca="1">INDEX('Lorri 401b'!L:L,MATCH('Retirement Calculator'!A38,'Lorri 401b'!N:N,0),0)</f>
        <v>3871649.9874797142</v>
      </c>
      <c r="S38" s="25">
        <f t="shared" ca="1" si="7"/>
        <v>6590204.5745432898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2698291.3836267572</v>
      </c>
      <c r="R39" s="25">
        <f t="array" aca="1" ref="R39" ca="1">INDEX('Lorri 401b'!L:L,MATCH('Retirement Calculator'!A39,'Lorri 401b'!N:N,0),0)</f>
        <v>3887781.8624275462</v>
      </c>
      <c r="S39" s="25">
        <f t="shared" ca="1" si="7"/>
        <v>6586073.2460543029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2677943.7501756181</v>
      </c>
      <c r="R40" s="25">
        <f t="array" aca="1" ref="R40" ca="1">INDEX('Lorri 401b'!L:L,MATCH('Retirement Calculator'!A40,'Lorri 401b'!N:N,0),0)</f>
        <v>3903980.9535209942</v>
      </c>
      <c r="S40" s="25">
        <f t="shared" ca="1" si="7"/>
        <v>6581924.7036966123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2657511.3349184329</v>
      </c>
      <c r="R41" s="25">
        <f t="array" aca="1" ref="R41" ca="1">INDEX('Lorri 401b'!L:L,MATCH('Retirement Calculator'!A41,'Lorri 401b'!N:N,0),0)</f>
        <v>3920247.5408273316</v>
      </c>
      <c r="S41" s="25">
        <f t="shared" ca="1" si="7"/>
        <v>6577758.875745764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2636993.7845976758</v>
      </c>
      <c r="R42" s="25">
        <f t="array" aca="1" ref="R42" ca="1">INDEX('Lorri 401b'!L:L,MATCH('Retirement Calculator'!A42,'Lorri 401b'!N:N,0),0)</f>
        <v>3936581.9055807786</v>
      </c>
      <c r="S42" s="25">
        <f t="shared" ca="1" si="7"/>
        <v>6573575.6901784539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2616390.7444839156</v>
      </c>
      <c r="R43" s="25">
        <f t="array" aca="1" ref="R43" ca="1">INDEX('Lorri 401b'!L:L,MATCH('Retirement Calculator'!A43,'Lorri 401b'!N:N,0),0)</f>
        <v>3952984.3301873654</v>
      </c>
      <c r="S43" s="25">
        <f t="shared" ca="1" si="7"/>
        <v>6569375.0746712815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2595701.8583696815</v>
      </c>
      <c r="R44" s="25">
        <f t="array" aca="1" ref="R44" ca="1">INDEX('Lorri 401b'!L:L,MATCH('Retirement Calculator'!A44,'Lorri 401b'!N:N,0),0)</f>
        <v>3969455.0982298129</v>
      </c>
      <c r="S44" s="25">
        <f t="shared" ca="1" si="7"/>
        <v>6565156.9565994944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2574926.7685633046</v>
      </c>
      <c r="R45" s="25">
        <f t="array" aca="1" ref="R45" ca="1">INDEX('Lorri 401b'!L:L,MATCH('Retirement Calculator'!A45,'Lorri 401b'!N:N,0),0)</f>
        <v>3985994.4944724371</v>
      </c>
      <c r="S45" s="25">
        <f t="shared" ca="1" si="7"/>
        <v>6560921.2630357416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2554065.1158827348</v>
      </c>
      <c r="R46" s="25">
        <f t="array" aca="1" ref="R46" ca="1">INDEX('Lorri 401b'!L:L,MATCH('Retirement Calculator'!A46,'Lorri 401b'!N:N,0),0)</f>
        <v>4002602.8048660723</v>
      </c>
      <c r="S46" s="25">
        <f t="shared" ca="1" si="7"/>
        <v>6556667.9207488075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2533116.5396493291</v>
      </c>
      <c r="R47" s="25">
        <f t="array" aca="1" ref="R47" ca="1">INDEX('Lorri 401b'!L:L,MATCH('Retirement Calculator'!A47,'Lorri 401b'!N:N,0),0)</f>
        <v>4019280.3165530143</v>
      </c>
      <c r="S47" s="25">
        <f t="shared" ca="1" si="7"/>
        <v>6552396.8562023435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2512080.6776816174</v>
      </c>
      <c r="R48" s="25">
        <f t="array" aca="1" ref="R48" ca="1">INDEX('Lorri 401b'!L:L,MATCH('Retirement Calculator'!A48,'Lorri 401b'!N:N,0),0)</f>
        <v>4036027.317871985</v>
      </c>
      <c r="S48" s="25">
        <f t="shared" ca="1" si="7"/>
        <v>6548107.9955536025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2490957.1662890404</v>
      </c>
      <c r="R49" s="25">
        <f t="array" aca="1" ref="R49" ca="1">INDEX('Lorri 401b'!L:L,MATCH('Retirement Calculator'!A49,'Lorri 401b'!N:N,0),0)</f>
        <v>4052844.0983631182</v>
      </c>
      <c r="S49" s="25">
        <f t="shared" ca="1" si="7"/>
        <v>6543801.2646521591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2469745.6402656608</v>
      </c>
      <c r="R50" s="25">
        <f t="array" aca="1" ref="R50" ca="1">INDEX('Lorri 401b'!L:L,MATCH('Retirement Calculator'!A50,'Lorri 401b'!N:N,0),0)</f>
        <v>4069730.9487729645</v>
      </c>
      <c r="S50" s="25">
        <f t="shared" ca="1" si="7"/>
        <v>6539476.5890386254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2448445.7328838506</v>
      </c>
      <c r="R51" s="25">
        <f t="array" aca="1" ref="R51" ca="1">INDEX('Lorri 401b'!L:L,MATCH('Retirement Calculator'!A51,'Lorri 401b'!N:N,0),0)</f>
        <v>4086688.1610595183</v>
      </c>
      <c r="S51" s="25">
        <f t="shared" ca="1" si="7"/>
        <v>6535133.8939433694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2427057.0758879497</v>
      </c>
      <c r="R52" s="25">
        <f t="array" aca="1" ref="R52" ca="1">INDEX('Lorri 401b'!L:L,MATCH('Retirement Calculator'!A52,'Lorri 401b'!N:N,0),0)</f>
        <v>4103716.0283972663</v>
      </c>
      <c r="S52" s="25">
        <f t="shared" ca="1" si="7"/>
        <v>6530773.104285216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2406358.5328212325</v>
      </c>
      <c r="R53" s="25">
        <f t="array" aca="1" ref="R53" ca="1">INDEX('Lorri 401b'!L:L,MATCH('Retirement Calculator'!A53,'Lorri 401b'!N:N,0),0)</f>
        <v>4120814.8451822549</v>
      </c>
      <c r="S53" s="25">
        <f t="shared" ca="1" si="7"/>
        <v>6527173.3780034874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2385573.7458250704</v>
      </c>
      <c r="R54" s="25">
        <f t="array" aca="1" ref="R54" ca="1">INDEX('Lorri 401b'!L:L,MATCH('Retirement Calculator'!A54,'Lorri 401b'!N:N,0),0)</f>
        <v>4137984.9070371808</v>
      </c>
      <c r="S54" s="25">
        <f t="shared" ca="1" si="7"/>
        <v>6523558.6528622508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2364702.3555497578</v>
      </c>
      <c r="R55" s="25">
        <f t="array" aca="1" ref="R55" ca="1">INDEX('Lorri 401b'!L:L,MATCH('Retirement Calculator'!A55,'Lorri 401b'!N:N,0),0)</f>
        <v>4155226.5108165024</v>
      </c>
      <c r="S55" s="25">
        <f t="shared" ca="1" si="7"/>
        <v>6519928.8663662598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2343744.0011482979</v>
      </c>
      <c r="R56" s="25">
        <f t="array" aca="1" ref="R56" ca="1">INDEX('Lorri 401b'!L:L,MATCH('Retirement Calculator'!A56,'Lorri 401b'!N:N,0),0)</f>
        <v>4172539.954611571</v>
      </c>
      <c r="S56" s="25">
        <f t="shared" ca="1" si="7"/>
        <v>6516283.955759869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2322698.3202701653</v>
      </c>
      <c r="R57" s="25">
        <f t="array" aca="1" ref="R57" ca="1">INDEX('Lorri 401b'!L:L,MATCH('Retirement Calculator'!A57,'Lorri 401b'!N:N,0),0)</f>
        <v>4189925.537755786</v>
      </c>
      <c r="S57" s="25">
        <f t="shared" ca="1" si="7"/>
        <v>6512623.8580259513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2301564.9490550407</v>
      </c>
      <c r="R58" s="25">
        <f t="array" aca="1" ref="R58" ca="1">INDEX('Lorri 401b'!L:L,MATCH('Retirement Calculator'!A58,'Lorri 401b'!N:N,0),0)</f>
        <v>4207383.560829768</v>
      </c>
      <c r="S58" s="25">
        <f t="shared" ca="1" si="7"/>
        <v>6508948.5098848082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2280343.5221265196</v>
      </c>
      <c r="R59" s="25">
        <f t="array" aca="1" ref="R59" ca="1">INDEX('Lorri 401b'!L:L,MATCH('Retirement Calculator'!A59,'Lorri 401b'!N:N,0),0)</f>
        <v>4224914.3256665589</v>
      </c>
      <c r="S59" s="25">
        <f t="shared" ca="1" si="7"/>
        <v>6505257.8477930781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2259033.6725857961</v>
      </c>
      <c r="R60" s="25">
        <f t="array" aca="1" ref="R60" ca="1">INDEX('Lorri 401b'!L:L,MATCH('Retirement Calculator'!A60,'Lorri 401b'!N:N,0),0)</f>
        <v>4242518.135356836</v>
      </c>
      <c r="S60" s="25">
        <f t="shared" ca="1" si="7"/>
        <v>6501551.8079426326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2237635.0320053198</v>
      </c>
      <c r="R61" s="25">
        <f t="array" aca="1" ref="R61" ca="1">INDEX('Lorri 401b'!L:L,MATCH('Retirement Calculator'!A61,'Lorri 401b'!N:N,0),0)</f>
        <v>4260195.2942541558</v>
      </c>
      <c r="S61" s="25">
        <f t="shared" ca="1" si="7"/>
        <v>6497830.3262594752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2216147.2304224251</v>
      </c>
      <c r="R62" s="25">
        <f t="array" aca="1" ref="R62" ca="1">INDEX('Lorri 401b'!L:L,MATCH('Retirement Calculator'!A62,'Lorri 401b'!N:N,0),0)</f>
        <v>4277946.107980215</v>
      </c>
      <c r="S62" s="25">
        <f t="shared" ca="1" si="7"/>
        <v>6494093.3384026401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2194569.8963329345</v>
      </c>
      <c r="R63" s="25">
        <f t="array" aca="1" ref="R63" ca="1">INDEX('Lorri 401b'!L:L,MATCH('Retirement Calculator'!A63,'Lorri 401b'!N:N,0),0)</f>
        <v>4295770.8834301326</v>
      </c>
      <c r="S63" s="25">
        <f t="shared" ca="1" si="7"/>
        <v>6490340.7797630671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2172902.6566847381</v>
      </c>
      <c r="R64" s="25">
        <f t="array" aca="1" ref="R64" ca="1">INDEX('Lorri 401b'!L:L,MATCH('Retirement Calculator'!A64,'Lorri 401b'!N:N,0),0)</f>
        <v>4313669.928777758</v>
      </c>
      <c r="S64" s="25">
        <f t="shared" ca="1" si="7"/>
        <v>6486572.5854624957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2151145.1368713407</v>
      </c>
      <c r="R65" s="25">
        <f t="array" aca="1" ref="R65" ca="1">INDEX('Lorri 401b'!L:L,MATCH('Retirement Calculator'!A65,'Lorri 401b'!N:N,0),0)</f>
        <v>4331643.5534809986</v>
      </c>
      <c r="S65" s="25">
        <f t="shared" ca="1" si="7"/>
        <v>6482788.6903523393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2129296.9607253876</v>
      </c>
      <c r="R66" s="25">
        <f t="array" aca="1" ref="R66" ca="1">INDEX('Lorri 401b'!L:L,MATCH('Retirement Calculator'!A66,'Lorri 401b'!N:N,0),0)</f>
        <v>4349692.0682871696</v>
      </c>
      <c r="S66" s="25">
        <f t="shared" ca="1" si="7"/>
        <v>6478989.0290125571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2107357.7505121594</v>
      </c>
      <c r="R67" s="25">
        <f t="array" aca="1" ref="R67" ca="1">INDEX('Lorri 401b'!L:L,MATCH('Retirement Calculator'!A67,'Lorri 401b'!N:N,0),0)</f>
        <v>4367815.7852383656</v>
      </c>
      <c r="S67" s="25">
        <f t="shared" ca="1" si="7"/>
        <v>6475173.5357505251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2085327.1269230428</v>
      </c>
      <c r="R68" s="25">
        <f t="array" aca="1" ref="R68" ca="1">INDEX('Lorri 401b'!L:L,MATCH('Retirement Calculator'!A68,'Lorri 401b'!N:N,0),0)</f>
        <v>4386015.0176768592</v>
      </c>
      <c r="S68" s="25">
        <f t="shared" ca="1" si="7"/>
        <v>6471342.1445999015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2063204.7090689715</v>
      </c>
      <c r="R69" s="25">
        <f t="array" aca="1" ref="R69" ca="1">INDEX('Lorri 401b'!L:L,MATCH('Retirement Calculator'!A69,'Lorri 401b'!N:N,0),0)</f>
        <v>4404290.0802505128</v>
      </c>
      <c r="S69" s="25">
        <f t="shared" ca="1" si="7"/>
        <v>6467494.7893194845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2040990.1144738414</v>
      </c>
      <c r="R70" s="25">
        <f t="array" aca="1" ref="R70" ca="1">INDEX('Lorri 401b'!L:L,MATCH('Retirement Calculator'!A70,'Lorri 401b'!N:N,0),0)</f>
        <v>4422641.2889182232</v>
      </c>
      <c r="S70" s="25">
        <f t="shared" ca="1" si="7"/>
        <v>6463631.4033920644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2018682.9590678983</v>
      </c>
      <c r="R71" s="25">
        <f t="array" aca="1" ref="R71" ca="1">INDEX('Lorri 401b'!L:L,MATCH('Retirement Calculator'!A71,'Lorri 401b'!N:N,0),0)</f>
        <v>4441068.9609553823</v>
      </c>
      <c r="S71" s="25">
        <f t="shared" ca="1" si="7"/>
        <v>6459751.9200232811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1996282.8571810971</v>
      </c>
      <c r="R72" s="25">
        <f t="array" aca="1" ref="R72" ca="1">INDEX('Lorri 401b'!L:L,MATCH('Retirement Calculator'!A72,'Lorri 401b'!N:N,0),0)</f>
        <v>4459573.4149593627</v>
      </c>
      <c r="S72" s="25">
        <f t="shared" ca="1" si="7"/>
        <v>6455856.2721404601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1973789.4215364344</v>
      </c>
      <c r="R73" s="25">
        <f t="array" aca="1" ref="R73" ca="1">INDEX('Lorri 401b'!L:L,MATCH('Retirement Calculator'!A73,'Lorri 401b'!N:N,0),0)</f>
        <v>4478154.9708550265</v>
      </c>
      <c r="S73" s="25">
        <f t="shared" ca="1" si="7"/>
        <v>6451944.3923914609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1951202.2632432522</v>
      </c>
      <c r="R74" s="25">
        <f t="array" aca="1" ref="R74" ca="1">INDEX('Lorri 401b'!L:L,MATCH('Retirement Calculator'!A74,'Lorri 401b'!N:N,0),0)</f>
        <v>4496813.9499002555</v>
      </c>
      <c r="S74" s="25">
        <f t="shared" ca="1" si="7"/>
        <v>6448016.213143508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1928520.9917905151</v>
      </c>
      <c r="R75" s="25">
        <f t="array" aca="1" ref="R75" ca="1">INDEX('Lorri 401b'!L:L,MATCH('Retirement Calculator'!A75,'Lorri 401b'!N:N,0),0)</f>
        <v>4515550.6746915067</v>
      </c>
      <c r="S75" s="25">
        <f t="shared" ca="1" si="7"/>
        <v>6444071.666482022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1905745.2150400584</v>
      </c>
      <c r="R76" s="25">
        <f t="array" aca="1" ref="R76" ca="1">INDEX('Lorri 401b'!L:L,MATCH('Retirement Calculator'!A76,'Lorri 401b'!N:N,0),0)</f>
        <v>4534365.4691693876</v>
      </c>
      <c r="S76" s="25">
        <f t="shared" ca="1" si="7"/>
        <v>6440110.6842094455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1882874.5392198078</v>
      </c>
      <c r="R77" s="25">
        <f t="array" aca="1" ref="R77" ca="1">INDEX('Lorri 401b'!L:L,MATCH('Retirement Calculator'!A77,'Lorri 401b'!N:N,0),0)</f>
        <v>4553258.6586242598</v>
      </c>
      <c r="S77" s="25">
        <f t="shared" ca="1" si="7"/>
        <v>6436133.1978440676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1882111.7941468211</v>
      </c>
      <c r="R78" s="25">
        <f t="array" aca="1" ref="R78" ca="1">INDEX('Lorri 401b'!L:L,MATCH('Retirement Calculator'!A78,'Lorri 401b'!N:N,0),0)</f>
        <v>4550027.3444720134</v>
      </c>
      <c r="S78" s="25">
        <f t="shared" ca="1" si="7"/>
        <v>6432139.1386188343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1881345.8709693635</v>
      </c>
      <c r="R79" s="25">
        <f t="array" aca="1" ref="R79" ca="1">INDEX('Lorri 401b'!L:L,MATCH('Retirement Calculator'!A79,'Lorri 401b'!N:N,0),0)</f>
        <v>4546782.5665107993</v>
      </c>
      <c r="S79" s="25">
        <f t="shared" ca="1" si="7"/>
        <v>6428128.4374801628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1880576.7564453331</v>
      </c>
      <c r="R80" s="25">
        <f t="array" aca="1" ref="R80" ca="1">INDEX('Lorri 401b'!L:L,MATCH('Retirement Calculator'!A80,'Lorri 401b'!N:N,0),0)</f>
        <v>4543524.2686414132</v>
      </c>
      <c r="S80" s="25">
        <f t="shared" ca="1" si="7"/>
        <v>6424101.0250867466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1879804.4372774528</v>
      </c>
      <c r="R81" s="25">
        <f t="array" aca="1" ref="R81" ca="1">INDEX('Lorri 401b'!L:L,MATCH('Retirement Calculator'!A81,'Lorri 401b'!N:N,0),0)</f>
        <v>4540252.3945309045</v>
      </c>
      <c r="S81" s="25">
        <f t="shared" ca="1" si="7"/>
        <v>6420056.8318083575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1879028.9001130394</v>
      </c>
      <c r="R82" s="25">
        <f t="array" aca="1" ref="R82" ca="1">INDEX('Lorri 401b'!L:L,MATCH('Retirement Calculator'!A82,'Lorri 401b'!N:N,0),0)</f>
        <v>4536966.8876116024</v>
      </c>
      <c r="S82" s="25">
        <f t="shared" ca="1" si="7"/>
        <v>6415995.7877246421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1878250.1315437744</v>
      </c>
      <c r="R83" s="25">
        <f t="array" aca="1" ref="R83" ca="1">INDEX('Lorri 401b'!L:L,MATCH('Retirement Calculator'!A83,'Lorri 401b'!N:N,0),0)</f>
        <v>4533667.6910801362</v>
      </c>
      <c r="S83" s="25">
        <f t="shared" ca="1" si="7"/>
        <v>6411917.8226239104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1877468.1181054709</v>
      </c>
      <c r="R84" s="25">
        <f t="array" aca="1" ref="R84" ca="1">INDEX('Lorri 401b'!L:L,MATCH('Retirement Calculator'!A84,'Lorri 401b'!N:N,0),0)</f>
        <v>4530354.7478964562</v>
      </c>
      <c r="S84" s="25">
        <f t="shared" ca="1" si="7"/>
        <v>6407822.8660019273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1876682.8462778411</v>
      </c>
      <c r="R85" s="25">
        <f t="array" aca="1" ref="R85" ca="1">INDEX('Lorri 401b'!L:L,MATCH('Retirement Calculator'!A85,'Lorri 401b'!N:N,0),0)</f>
        <v>4527028.0007828437</v>
      </c>
      <c r="S85" s="25">
        <f t="shared" ca="1" si="7"/>
        <v>6403710.847060685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1875894.3024842627</v>
      </c>
      <c r="R86" s="25">
        <f t="array" aca="1" ref="R86" ca="1">INDEX('Lorri 401b'!L:L,MATCH('Retirement Calculator'!A86,'Lorri 401b'!N:N,0),0)</f>
        <v>4523687.3922229251</v>
      </c>
      <c r="S86" s="25">
        <f t="shared" ca="1" si="7"/>
        <v>6399581.6947071878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1875102.4730915446</v>
      </c>
      <c r="R87" s="25">
        <f t="array" aca="1" ref="R87" ca="1">INDEX('Lorri 401b'!L:L,MATCH('Retirement Calculator'!A87,'Lorri 401b'!N:N,0),0)</f>
        <v>4520332.8644606732</v>
      </c>
      <c r="S87" s="25">
        <f t="shared" ca="1" si="7"/>
        <v>6395435.3375522178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1874307.34440969</v>
      </c>
      <c r="R88" s="25">
        <f t="array" aca="1" ref="R88" ca="1">INDEX('Lorri 401b'!L:L,MATCH('Retirement Calculator'!A88,'Lorri 401b'!N:N,0),0)</f>
        <v>4516964.3594994117</v>
      </c>
      <c r="S88" s="25">
        <f t="shared" ca="1" si="7"/>
        <v>6391271.7039091019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1873508.9026916611</v>
      </c>
      <c r="R89" s="25">
        <f t="array" aca="1" ref="R89" ca="1">INDEX('Lorri 401b'!L:L,MATCH('Retirement Calculator'!A89,'Lorri 401b'!N:N,0),0)</f>
        <v>4513581.8191008121</v>
      </c>
      <c r="S89" s="25">
        <f t="shared" ca="1" si="7"/>
        <v>6387090.7217924735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1872707.1341331403</v>
      </c>
      <c r="R90" s="25">
        <f t="array" aca="1" ref="R90" ca="1">INDEX('Lorri 401b'!L:L,MATCH('Retirement Calculator'!A90,'Lorri 401b'!N:N,0),0)</f>
        <v>4510185.1847838843</v>
      </c>
      <c r="S90" s="25">
        <f t="shared" ca="1" si="7"/>
        <v>6382892.3189170249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1871902.0248722925</v>
      </c>
      <c r="R91" s="25">
        <f t="array" aca="1" ref="R91" ca="1">INDEX('Lorri 401b'!L:L,MATCH('Retirement Calculator'!A91,'Lorri 401b'!N:N,0),0)</f>
        <v>4506774.3978239698</v>
      </c>
      <c r="S91" s="25">
        <f t="shared" ca="1" si="7"/>
        <v>6378676.4226962626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1871093.5609895245</v>
      </c>
      <c r="R92" s="25">
        <f t="array" aca="1" ref="R92" ca="1">INDEX('Lorri 401b'!L:L,MATCH('Retirement Calculator'!A92,'Lorri 401b'!N:N,0),0)</f>
        <v>4503349.3992517218</v>
      </c>
      <c r="S92" s="25">
        <f t="shared" ca="1" si="7"/>
        <v>6374442.960241246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1870281.7285072447</v>
      </c>
      <c r="R93" s="25">
        <f t="array" aca="1" ref="R93" ca="1">INDEX('Lorri 401b'!L:L,MATCH('Retirement Calculator'!A93,'Lorri 401b'!N:N,0),0)</f>
        <v>4499910.12985209</v>
      </c>
      <c r="S93" s="25">
        <f t="shared" ca="1" si="7"/>
        <v>6370191.858359335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1869466.5133896223</v>
      </c>
      <c r="R94" s="25">
        <f t="array" aca="1" ref="R94" ca="1">INDEX('Lorri 401b'!L:L,MATCH('Retirement Calculator'!A94,'Lorri 401b'!N:N,0),0)</f>
        <v>4496456.5301632928</v>
      </c>
      <c r="S94" s="25">
        <f t="shared" ca="1" si="7"/>
        <v>6365923.0435529146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1868647.9015423432</v>
      </c>
      <c r="R95" s="25">
        <f t="array" aca="1" ref="R95" ca="1">INDEX('Lorri 401b'!L:L,MATCH('Retirement Calculator'!A95,'Lorri 401b'!N:N,0),0)</f>
        <v>4492988.5404757923</v>
      </c>
      <c r="S95" s="25">
        <f t="shared" ca="1" si="7"/>
        <v>6361636.4420181355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1867825.8788123669</v>
      </c>
      <c r="R96" s="25">
        <f t="array" aca="1" ref="R96" ca="1">INDEX('Lorri 401b'!L:L,MATCH('Retirement Calculator'!A96,'Lorri 401b'!N:N,0),0)</f>
        <v>4489506.1008312609</v>
      </c>
      <c r="S96" s="25">
        <f t="shared" ca="1" si="7"/>
        <v>6357331.979643628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1867000.4309876824</v>
      </c>
      <c r="R97" s="25">
        <f t="array" aca="1" ref="R97" ca="1">INDEX('Lorri 401b'!L:L,MATCH('Retirement Calculator'!A97,'Lorri 401b'!N:N,0),0)</f>
        <v>4486009.1510215439</v>
      </c>
      <c r="S97" s="25">
        <f t="shared" ca="1" si="7"/>
        <v>6353009.5820092261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1866171.5437970618</v>
      </c>
      <c r="R98" s="25">
        <f t="array" aca="1" ref="R98" ca="1">INDEX('Lorri 401b'!L:L,MATCH('Retirement Calculator'!A98,'Lorri 401b'!N:N,0),0)</f>
        <v>4482497.6305876197</v>
      </c>
      <c r="S98" s="25">
        <f t="shared" ca="1" si="7"/>
        <v>6348669.1743846815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1865339.2029098135</v>
      </c>
      <c r="R99" s="25">
        <f t="array" aca="1" ref="R99" ca="1">INDEX('Lorri 401b'!L:L,MATCH('Retirement Calculator'!A99,'Lorri 401b'!N:N,0),0)</f>
        <v>4478971.4788185535</v>
      </c>
      <c r="S99" s="25">
        <f t="shared" ca="1" si="7"/>
        <v>6344310.6817283668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1864503.3939355351</v>
      </c>
      <c r="R100" s="25">
        <f t="array" aca="1" ref="R100" ca="1">INDEX('Lorri 401b'!L:L,MATCH('Retirement Calculator'!A100,'Lorri 401b'!N:N,0),0)</f>
        <v>4475430.63475045</v>
      </c>
      <c r="S100" s="25">
        <f t="shared" ca="1" si="7"/>
        <v>6339934.0286859851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1863664.102423864</v>
      </c>
      <c r="R101" s="25">
        <f t="array" aca="1" ref="R101" ca="1">INDEX('Lorri 401b'!L:L,MATCH('Retirement Calculator'!A101,'Lorri 401b'!N:N,0),0)</f>
        <v>4471875.0371653959</v>
      </c>
      <c r="S101" s="25">
        <f t="shared" ca="1" si="7"/>
        <v>6335539.1395892594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1862821.3138642274</v>
      </c>
      <c r="R102" s="25">
        <f t="array" aca="1" ref="R102" ca="1">INDEX('Lorri 401b'!L:L,MATCH('Retirement Calculator'!A102,'Lorri 401b'!N:N,0),0)</f>
        <v>4468304.6245904043</v>
      </c>
      <c r="S102" s="25">
        <f t="shared" ca="1" si="7"/>
        <v>6331125.9384546317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1861975.0136855925</v>
      </c>
      <c r="R103" s="25">
        <f t="array" aca="1" ref="R103" ca="1">INDEX('Lorri 401b'!L:L,MATCH('Retirement Calculator'!A103,'Lorri 401b'!N:N,0),0)</f>
        <v>4464719.3352963505</v>
      </c>
      <c r="S103" s="25">
        <f t="shared" ca="1" si="7"/>
        <v>6326694.348981943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1861125.187256213</v>
      </c>
      <c r="R104" s="25">
        <f t="array" aca="1" ref="R104" ca="1">INDEX('Lorri 401b'!L:L,MATCH('Retirement Calculator'!A104,'Lorri 401b'!N:N,0),0)</f>
        <v>4461119.1072969045</v>
      </c>
      <c r="S104" s="25">
        <f t="shared" ca="1" si="7"/>
        <v>6322244.2945531178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1860271.819883378</v>
      </c>
      <c r="R105" s="25">
        <f t="array" aca="1" ref="R105" ca="1">INDEX('Lorri 401b'!L:L,MATCH('Retirement Calculator'!A105,'Lorri 401b'!N:N,0),0)</f>
        <v>4457503.8783474611</v>
      </c>
      <c r="S105" s="25">
        <f t="shared" ca="1" si="7"/>
        <v>6317775.6982308393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1859414.8968131561</v>
      </c>
      <c r="R106" s="25">
        <f t="array" aca="1" ref="R106" ca="1">INDEX('Lorri 401b'!L:L,MATCH('Retirement Calculator'!A106,'Lorri 401b'!N:N,0),0)</f>
        <v>4453873.5859440612</v>
      </c>
      <c r="S106" s="25">
        <f t="shared" ca="1" si="7"/>
        <v>6313288.4827572173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1858554.4032301416</v>
      </c>
      <c r="R107" s="25">
        <f t="array" aca="1" ref="R107" ca="1">INDEX('Lorri 401b'!L:L,MATCH('Retirement Calculator'!A107,'Lorri 401b'!N:N,0),0)</f>
        <v>4450228.1673223134</v>
      </c>
      <c r="S107" s="25">
        <f t="shared" ca="1" si="7"/>
        <v>6308782.5705524553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1858369.2409388644</v>
      </c>
      <c r="R108" s="25">
        <f t="array" aca="1" ref="R108" ca="1">INDEX('Lorri 401b'!L:L,MATCH('Retirement Calculator'!A108,'Lorri 401b'!N:N,0),0)</f>
        <v>4448318.7261079755</v>
      </c>
      <c r="S108" s="25">
        <f t="shared" ca="1" si="7"/>
        <v>6306687.9670468401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1858183.3071380402</v>
      </c>
      <c r="R109" s="25">
        <f t="array" aca="1" ref="R109" ca="1">INDEX('Lorri 401b'!L:L,MATCH('Retirement Calculator'!A109,'Lorri 401b'!N:N,0),0)</f>
        <v>4446401.3288885774</v>
      </c>
      <c r="S109" s="25">
        <f t="shared" ca="1" si="7"/>
        <v>6304584.6360266171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1857996.5986130459</v>
      </c>
      <c r="R110" s="25">
        <f t="array" aca="1" ref="R110" ca="1">INDEX('Lorri 401b'!L:L,MATCH('Retirement Calculator'!A110,'Lorri 401b'!N:N,0),0)</f>
        <v>4444475.9425140982</v>
      </c>
      <c r="S110" s="25">
        <f t="shared" ca="1" si="7"/>
        <v>6302472.5411271444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1857809.1121358641</v>
      </c>
      <c r="R111" s="25">
        <f t="array" aca="1" ref="R111" ca="1">INDEX('Lorri 401b'!L:L,MATCH('Retirement Calculator'!A111,'Lorri 401b'!N:N,0),0)</f>
        <v>4442542.5336963926</v>
      </c>
      <c r="S111" s="25">
        <f t="shared" ca="1" si="7"/>
        <v>6300351.6458322564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1857620.8444650273</v>
      </c>
      <c r="R112" s="25">
        <f t="array" aca="1" ref="R112" ca="1">INDEX('Lorri 401b'!L:L,MATCH('Retirement Calculator'!A112,'Lorri 401b'!N:N,0),0)</f>
        <v>4440601.069008613</v>
      </c>
      <c r="S112" s="25">
        <f t="shared" ca="1" si="7"/>
        <v>6298221.9134736406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1857431.792345562</v>
      </c>
      <c r="R113" s="25">
        <f t="array" aca="1" ref="R113" ca="1">INDEX('Lorri 401b'!L:L,MATCH('Retirement Calculator'!A113,'Lorri 401b'!N:N,0),0)</f>
        <v>4438651.5148846339</v>
      </c>
      <c r="S113" s="25">
        <f t="shared" ca="1" si="7"/>
        <v>6296083.307230196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1857241.9525089324</v>
      </c>
      <c r="R114" s="25">
        <f t="array" aca="1" ref="R114" ca="1">INDEX('Lorri 401b'!L:L,MATCH('Retirement Calculator'!A114,'Lorri 401b'!N:N,0),0)</f>
        <v>4436693.8376184721</v>
      </c>
      <c r="S114" s="25">
        <f t="shared" ca="1" si="7"/>
        <v>6293935.790127404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1857051.3216729835</v>
      </c>
      <c r="R115" s="25">
        <f t="array" aca="1" ref="R115" ca="1">INDEX('Lorri 401b'!L:L,MATCH('Retirement Calculator'!A115,'Lorri 401b'!N:N,0),0)</f>
        <v>4434728.0033637015</v>
      </c>
      <c r="S115" s="25">
        <f t="shared" ca="1" si="7"/>
        <v>6291779.325036685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1856859.8965418846</v>
      </c>
      <c r="R116" s="25">
        <f t="array" aca="1" ref="R116" ca="1">INDEX('Lorri 401b'!L:L,MATCH('Retirement Calculator'!A116,'Lorri 401b'!N:N,0),0)</f>
        <v>4432753.9781328691</v>
      </c>
      <c r="S116" s="25">
        <f t="shared" ca="1" si="7"/>
        <v>6289613.8746747542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1856667.6738060729</v>
      </c>
      <c r="R117" s="25">
        <f t="array" aca="1" ref="R117" ca="1">INDEX('Lorri 401b'!L:L,MATCH('Retirement Calculator'!A117,'Lorri 401b'!N:N,0),0)</f>
        <v>4430771.7277969085</v>
      </c>
      <c r="S117" s="25">
        <f t="shared" ca="1" si="7"/>
        <v>6287439.4016029816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1856474.6501421954</v>
      </c>
      <c r="R118" s="25">
        <f t="array" aca="1" ref="R118" ca="1">INDEX('Lorri 401b'!L:L,MATCH('Retirement Calculator'!A118,'Lorri 401b'!N:N,0),0)</f>
        <v>4428781.2180845477</v>
      </c>
      <c r="S118" s="25">
        <f t="shared" ca="1" si="7"/>
        <v>6285255.8682267433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1856280.8222130518</v>
      </c>
      <c r="R119" s="25">
        <f t="array" aca="1" ref="R119" ca="1">INDEX('Lorri 401b'!L:L,MATCH('Retirement Calculator'!A119,'Lorri 401b'!N:N,0),0)</f>
        <v>4426782.4145817189</v>
      </c>
      <c r="S119" s="25">
        <f t="shared" ca="1" si="7"/>
        <v>6283063.2367947707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1856086.1866675369</v>
      </c>
      <c r="R120" s="25">
        <f t="array" aca="1" ref="R120" ca="1">INDEX('Lorri 401b'!L:L,MATCH('Retirement Calculator'!A120,'Lorri 401b'!N:N,0),0)</f>
        <v>4424775.2827309612</v>
      </c>
      <c r="S120" s="25">
        <f t="shared" ca="1" si="7"/>
        <v>6280861.4693984985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1855890.7401405822</v>
      </c>
      <c r="R121" s="25">
        <f t="array" aca="1" ref="R121" ca="1">INDEX('Lorri 401b'!L:L,MATCH('Retirement Calculator'!A121,'Lorri 401b'!N:N,0),0)</f>
        <v>4422759.7878308259</v>
      </c>
      <c r="S121" s="25">
        <f t="shared" ca="1" si="7"/>
        <v>6278650.5279714083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1855694.4792530984</v>
      </c>
      <c r="R122" s="25">
        <f t="array" aca="1" ref="R122" ca="1">INDEX('Lorri 401b'!L:L,MATCH('Retirement Calculator'!A122,'Lorri 401b'!N:N,0),0)</f>
        <v>4420735.8950352734</v>
      </c>
      <c r="S122" s="25">
        <f t="shared" ca="1" si="7"/>
        <v>6276430.3742883718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1855497.4006119168</v>
      </c>
      <c r="R123" s="25">
        <f t="array" aca="1" ref="R123" ca="1">INDEX('Lorri 401b'!L:L,MATCH('Retirement Calculator'!A123,'Lorri 401b'!N:N,0),0)</f>
        <v>4418703.5693530729</v>
      </c>
      <c r="S123" s="25">
        <f t="shared" ca="1" si="7"/>
        <v>6274200.9699649895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1855299.5008097303</v>
      </c>
      <c r="R124" s="25">
        <f t="array" aca="1" ref="R124" ca="1">INDEX('Lorri 401b'!L:L,MATCH('Retirement Calculator'!A124,'Lorri 401b'!N:N,0),0)</f>
        <v>4416662.775647196</v>
      </c>
      <c r="S124" s="25">
        <f t="shared" ca="1" si="7"/>
        <v>6271962.276456926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1855100.7764250347</v>
      </c>
      <c r="R125" s="25">
        <f t="array" aca="1" ref="R125" ca="1">INDEX('Lorri 401b'!L:L,MATCH('Retirement Calculator'!A125,'Lorri 401b'!N:N,0),0)</f>
        <v>4414613.4786342112</v>
      </c>
      <c r="S125" s="25">
        <f t="shared" ca="1" si="7"/>
        <v>6269714.255059246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1854901.2240220695</v>
      </c>
      <c r="R126" s="25">
        <f t="array" aca="1" ref="R126" ca="1">INDEX('Lorri 401b'!L:L,MATCH('Retirement Calculator'!A126,'Lorri 401b'!N:N,0),0)</f>
        <v>4412555.6428836724</v>
      </c>
      <c r="S126" s="25">
        <f t="shared" ca="1" si="7"/>
        <v>6267456.8669057414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1854700.8401507586</v>
      </c>
      <c r="R127" s="25">
        <f t="array" aca="1" ref="R127" ca="1">INDEX('Lorri 401b'!L:L,MATCH('Retirement Calculator'!A127,'Lorri 401b'!N:N,0),0)</f>
        <v>4410489.2328175064</v>
      </c>
      <c r="S127" s="25">
        <f t="shared" ca="1" si="7"/>
        <v>6265190.072968265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1854499.6213466506</v>
      </c>
      <c r="R128" s="25">
        <f t="array" aca="1" ref="R128" ca="1">INDEX('Lorri 401b'!L:L,MATCH('Retirement Calculator'!A128,'Lorri 401b'!N:N,0),0)</f>
        <v>4408414.212709398</v>
      </c>
      <c r="S128" s="25">
        <f t="shared" ca="1" si="7"/>
        <v>6262913.8340560487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1854297.564130859</v>
      </c>
      <c r="R129" s="25">
        <f t="array" aca="1" ref="R129" ca="1">INDEX('Lorri 401b'!L:L,MATCH('Retirement Calculator'!A129,'Lorri 401b'!N:N,0),0)</f>
        <v>4406330.5466841729</v>
      </c>
      <c r="S129" s="25">
        <f t="shared" ca="1" si="7"/>
        <v>6260628.1108150315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1854094.6650100015</v>
      </c>
      <c r="R130" s="25">
        <f t="array" aca="1" ref="R130" ca="1">INDEX('Lorri 401b'!L:L,MATCH('Retirement Calculator'!A130,'Lorri 401b'!N:N,0),0)</f>
        <v>4404238.198717176</v>
      </c>
      <c r="S130" s="25">
        <f t="shared" ca="1" si="7"/>
        <v>6258332.8637271775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1853890.9204761405</v>
      </c>
      <c r="R131" s="25">
        <f t="array" aca="1" ref="R131" ca="1">INDEX('Lorri 401b'!L:L,MATCH('Retirement Calculator'!A131,'Lorri 401b'!N:N,0),0)</f>
        <v>4402137.1326336497</v>
      </c>
      <c r="S131" s="25">
        <f t="shared" ca="1" si="7"/>
        <v>6256028.0531097902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1853686.3270067216</v>
      </c>
      <c r="R132" s="25">
        <f t="array" aca="1" ref="R132" ca="1">INDEX('Lorri 401b'!L:L,MATCH('Retirement Calculator'!A132,'Lorri 401b'!N:N,0),0)</f>
        <v>4400027.3121081088</v>
      </c>
      <c r="S132" s="25">
        <f t="shared" ca="1" si="7"/>
        <v>6253713.6391148306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1853480.8810645135</v>
      </c>
      <c r="R133" s="25">
        <f t="array" aca="1" ref="R133" ca="1">INDEX('Lorri 401b'!L:L,MATCH('Retirement Calculator'!A133,'Lorri 401b'!N:N,0),0)</f>
        <v>4397908.7006637109</v>
      </c>
      <c r="S133" s="25">
        <f t="shared" ca="1" si="7"/>
        <v>6251389.5817282246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1853274.5790975462</v>
      </c>
      <c r="R134" s="25">
        <f t="array" aca="1" ref="R134" ca="1">INDEX('Lorri 401b'!L:L,MATCH('Retirement Calculator'!A134,'Lorri 401b'!N:N,0),0)</f>
        <v>4395781.2616716288</v>
      </c>
      <c r="S134" s="25">
        <f t="shared" ca="1" si="7"/>
        <v>6249055.8407691754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1853067.4175390499</v>
      </c>
      <c r="R135" s="25">
        <f t="array" aca="1" ref="R135" ca="1">INDEX('Lorri 401b'!L:L,MATCH('Retirement Calculator'!A135,'Lorri 401b'!N:N,0),0)</f>
        <v>4393644.9583504125</v>
      </c>
      <c r="S135" s="25">
        <f t="shared" ca="1" si="7"/>
        <v>6246712.3758894624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1852859.3928073931</v>
      </c>
      <c r="R136" s="25">
        <f t="array" aca="1" ref="R136" ca="1">INDEX('Lorri 401b'!L:L,MATCH('Retirement Calculator'!A136,'Lorri 401b'!N:N,0),0)</f>
        <v>4391499.7537653577</v>
      </c>
      <c r="S136" s="25">
        <f t="shared" ca="1" si="7"/>
        <v>6244359.146572751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1852650.5013060211</v>
      </c>
      <c r="R137" s="25">
        <f t="array" aca="1" ref="R137" ca="1">INDEX('Lorri 401b'!L:L,MATCH('Retirement Calculator'!A137,'Lorri 401b'!N:N,0),0)</f>
        <v>4389345.6108278651</v>
      </c>
      <c r="S137" s="25">
        <f t="shared" ca="1" si="7"/>
        <v>6241996.1121338867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1852440.7394233935</v>
      </c>
      <c r="R138" s="25">
        <f t="array" aca="1" ref="R138" ca="1">INDEX('Lorri 401b'!L:L,MATCH('Retirement Calculator'!A138,'Lorri 401b'!N:N,0),0)</f>
        <v>4387182.4922947995</v>
      </c>
      <c r="S138" s="25">
        <f t="shared" ca="1" si="7"/>
        <v>6239623.2317181928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1852230.1035329215</v>
      </c>
      <c r="R139" s="25">
        <f t="array" aca="1" ref="R139" ca="1">INDEX('Lorri 401b'!L:L,MATCH('Retirement Calculator'!A139,'Lorri 401b'!N:N,0),0)</f>
        <v>4385010.3607678469</v>
      </c>
      <c r="S139" s="25">
        <f t="shared" ca="1" si="7"/>
        <v>6237240.4643007684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1852018.589992906</v>
      </c>
      <c r="R140" s="25">
        <f t="array" aca="1" ref="R140" ca="1">INDEX('Lorri 401b'!L:L,MATCH('Retirement Calculator'!A140,'Lorri 401b'!N:N,0),0)</f>
        <v>4382829.1786928652</v>
      </c>
      <c r="S140" s="25">
        <f t="shared" ca="1" si="7"/>
        <v>6234847.7686857712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1851806.1951464736</v>
      </c>
      <c r="R141" s="25">
        <f t="array" aca="1" ref="R141" ca="1">INDEX('Lorri 401b'!L:L,MATCH('Retirement Calculator'!A141,'Lorri 401b'!N:N,0),0)</f>
        <v>4380638.9083592379</v>
      </c>
      <c r="S141" s="25">
        <f t="shared" ca="1" si="7"/>
        <v>6232445.103505712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1851592.9153215145</v>
      </c>
      <c r="R142" s="25">
        <f t="array" aca="1" ref="R142" ca="1">INDEX('Lorri 401b'!L:L,MATCH('Retirement Calculator'!A142,'Lorri 401b'!N:N,0),0)</f>
        <v>4378439.5118992198</v>
      </c>
      <c r="S142" s="25">
        <f t="shared" ca="1" si="7"/>
        <v>6230032.4272207338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1851378.746830618</v>
      </c>
      <c r="R143" s="25">
        <f t="array" aca="1" ref="R143" ca="1">INDEX('Lorri 401b'!L:L,MATCH('Retirement Calculator'!A143,'Lorri 401b'!N:N,0),0)</f>
        <v>4376230.9512872854</v>
      </c>
      <c r="S143" s="25">
        <f t="shared" ca="1" si="7"/>
        <v>6227609.6981179034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1851163.6859710095</v>
      </c>
      <c r="R144" s="25">
        <f t="array" aca="1" ref="R144" ca="1">INDEX('Lorri 401b'!L:L,MATCH('Retirement Calculator'!A144,'Lorri 401b'!N:N,0),0)</f>
        <v>4374013.1883394681</v>
      </c>
      <c r="S144" s="25">
        <f t="shared" ca="1" si="7"/>
        <v>6225176.8743104776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1850947.7290244859</v>
      </c>
      <c r="R145" s="25">
        <f t="array" aca="1" ref="R145" ca="1">INDEX('Lorri 401b'!L:L,MATCH('Retirement Calculator'!A145,'Lorri 401b'!N:N,0),0)</f>
        <v>4371786.1847127015</v>
      </c>
      <c r="S145" s="25">
        <f t="shared" ca="1" si="7"/>
        <v>6222733.9137371872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1850730.8722573519</v>
      </c>
      <c r="R146" s="25">
        <f t="array" aca="1" ref="R146" ca="1">INDEX('Lorri 401b'!L:L,MATCH('Retirement Calculator'!A146,'Lorri 401b'!N:N,0),0)</f>
        <v>4369549.9019041564</v>
      </c>
      <c r="S146" s="25">
        <f t="shared" ca="1" si="7"/>
        <v>6220280.7741615083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1850513.1119203547</v>
      </c>
      <c r="R147" s="25">
        <f t="array" aca="1" ref="R147" ca="1">INDEX('Lorri 401b'!L:L,MATCH('Retirement Calculator'!A147,'Lorri 401b'!N:N,0),0)</f>
        <v>4367304.301250576</v>
      </c>
      <c r="S147" s="25">
        <f t="shared" ca="1" si="7"/>
        <v>6217817.4131709309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1850294.44424862</v>
      </c>
      <c r="R148" s="25">
        <f t="array" aca="1" ref="R148" ca="1">INDEX('Lorri 401b'!L:L,MATCH('Retirement Calculator'!A148,'Lorri 401b'!N:N,0),0)</f>
        <v>4365049.343927606</v>
      </c>
      <c r="S148" s="25">
        <f t="shared" ca="1" si="7"/>
        <v>6215343.7881762255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1850074.8654615863</v>
      </c>
      <c r="R149" s="25">
        <f t="array" aca="1" ref="R149" ca="1">INDEX('Lorri 401b'!L:L,MATCH('Retirement Calculator'!A149,'Lorri 401b'!N:N,0),0)</f>
        <v>4362784.9909491232</v>
      </c>
      <c r="S149" s="25">
        <f t="shared" ca="1" si="7"/>
        <v>6212859.8564107092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1849854.37176294</v>
      </c>
      <c r="R150" s="25">
        <f t="array" aca="1" ref="R150" ca="1">INDEX('Lorri 401b'!L:L,MATCH('Retirement Calculator'!A150,'Lorri 401b'!N:N,0),0)</f>
        <v>4360511.2031665631</v>
      </c>
      <c r="S150" s="25">
        <f t="shared" ca="1" si="7"/>
        <v>6210365.5749295028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1849632.9593405493</v>
      </c>
      <c r="R151" s="25">
        <f t="array" aca="1" ref="R151" ca="1">INDEX('Lorri 401b'!L:L,MATCH('Retirement Calculator'!A151,'Lorri 401b'!N:N,0),0)</f>
        <v>4358227.9412682429</v>
      </c>
      <c r="S151" s="25">
        <f t="shared" ca="1" si="7"/>
        <v>6207860.900608792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1849410.6243663987</v>
      </c>
      <c r="R152" s="25">
        <f t="array" aca="1" ref="R152" ca="1">INDEX('Lorri 401b'!L:L,MATCH('Retirement Calculator'!A152,'Lorri 401b'!N:N,0),0)</f>
        <v>4355935.1657786798</v>
      </c>
      <c r="S152" s="25">
        <f t="shared" ca="1" si="7"/>
        <v>6205345.7901450787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1849187.3629965226</v>
      </c>
      <c r="R153" s="25">
        <f t="array" aca="1" ref="R153" ca="1">INDEX('Lorri 401b'!L:L,MATCH('Retirement Calculator'!A153,'Lorri 401b'!N:N,0),0)</f>
        <v>4353632.8370579099</v>
      </c>
      <c r="S153" s="25">
        <f t="shared" ca="1" si="7"/>
        <v>6202820.2000544323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1848963.1713709387</v>
      </c>
      <c r="R154" s="25">
        <f t="array" aca="1" ref="R154" ca="1">INDEX('Lorri 401b'!L:L,MATCH('Retirement Calculator'!A154,'Lorri 401b'!N:N,0),0)</f>
        <v>4351320.9153008033</v>
      </c>
      <c r="S154" s="25">
        <f t="shared" ca="1" si="7"/>
        <v>6200284.0866717417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1848738.0456135813</v>
      </c>
      <c r="R155" s="25">
        <f t="array" aca="1" ref="R155" ca="1">INDEX('Lorri 401b'!L:L,MATCH('Retirement Calculator'!A155,'Lorri 401b'!N:N,0),0)</f>
        <v>4348999.3605363751</v>
      </c>
      <c r="S155" s="25">
        <f t="shared" ca="1" si="7"/>
        <v>6197737.4061499564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1848511.9818322351</v>
      </c>
      <c r="R156" s="25">
        <f t="array" aca="1" ref="R156" ca="1">INDEX('Lorri 401b'!L:L,MATCH('Retirement Calculator'!A156,'Lorri 401b'!N:N,0),0)</f>
        <v>4346668.1326270951</v>
      </c>
      <c r="S156" s="25">
        <f t="shared" ca="1" si="7"/>
        <v>6195180.1144593302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1848284.9761184666</v>
      </c>
      <c r="R157" s="25">
        <f t="array" aca="1" ref="R157" ca="1">INDEX('Lorri 401b'!L:L,MATCH('Retirement Calculator'!A157,'Lorri 401b'!N:N,0),0)</f>
        <v>4344327.1912681935</v>
      </c>
      <c r="S157" s="25">
        <f t="shared" ca="1" si="7"/>
        <v>6192612.1673866604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1848057.0245475573</v>
      </c>
      <c r="R158" s="25">
        <f t="array" aca="1" ref="R158" ca="1">INDEX('Lorri 401b'!L:L,MATCH('Retirement Calculator'!A158,'Lorri 401b'!N:N,0),0)</f>
        <v>4341976.4959869627</v>
      </c>
      <c r="S158" s="25">
        <f t="shared" ca="1" si="7"/>
        <v>6190033.52053452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1847828.123178436</v>
      </c>
      <c r="R159" s="25">
        <f t="array" aca="1" ref="R159" ca="1">INDEX('Lorri 401b'!L:L,MATCH('Retirement Calculator'!A159,'Lorri 401b'!N:N,0),0)</f>
        <v>4339616.0061420603</v>
      </c>
      <c r="S159" s="25">
        <f t="shared" ca="1" si="7"/>
        <v>6187444.1293204967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1847598.2680536099</v>
      </c>
      <c r="R160" s="25">
        <f t="array" aca="1" ref="R160" ca="1">INDEX('Lorri 401b'!L:L,MATCH('Retirement Calculator'!A160,'Lorri 401b'!N:N,0),0)</f>
        <v>4337245.6809228044</v>
      </c>
      <c r="S160" s="25">
        <f t="shared" ca="1" si="7"/>
        <v>6184843.9489764143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1847367.4551990971</v>
      </c>
      <c r="R161" s="25">
        <f t="array" aca="1" ref="R161" ca="1">INDEX('Lorri 401b'!L:L,MATCH('Retirement Calculator'!A161,'Lorri 401b'!N:N,0),0)</f>
        <v>4334865.4793484686</v>
      </c>
      <c r="S161" s="25">
        <f t="shared" ca="1" si="7"/>
        <v>6182232.9345475659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1847135.6806243572</v>
      </c>
      <c r="R162" s="25">
        <f t="array" aca="1" ref="R162" ca="1">INDEX('Lorri 401b'!L:L,MATCH('Retirement Calculator'!A162,'Lorri 401b'!N:N,0),0)</f>
        <v>4332475.360267573</v>
      </c>
      <c r="S162" s="25">
        <f t="shared" ca="1" si="7"/>
        <v>6179611.0408919305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1846902.9403222224</v>
      </c>
      <c r="R163" s="25">
        <f t="array" aca="1" ref="R163" ca="1">INDEX('Lorri 401b'!L:L,MATCH('Retirement Calculator'!A163,'Lorri 401b'!N:N,0),0)</f>
        <v>4330075.282357173</v>
      </c>
      <c r="S163" s="25">
        <f t="shared" ca="1" si="7"/>
        <v>6176978.2226793952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1846669.2302688288</v>
      </c>
      <c r="R164" s="25">
        <f t="array" aca="1" ref="R164" ca="1">INDEX('Lorri 401b'!L:L,MATCH('Retirement Calculator'!A164,'Lorri 401b'!N:N,0),0)</f>
        <v>4327665.2041221466</v>
      </c>
      <c r="S164" s="25">
        <f t="shared" ca="1" si="7"/>
        <v>6174334.4343909752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1846434.546423546</v>
      </c>
      <c r="R165" s="25">
        <f t="array" aca="1" ref="R165" ca="1">INDEX('Lorri 401b'!L:L,MATCH('Retirement Calculator'!A165,'Lorri 401b'!N:N,0),0)</f>
        <v>4325245.0838944744</v>
      </c>
      <c r="S165" s="25">
        <f t="shared" ca="1" si="7"/>
        <v>6171679.6303180205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1846198.8847289081</v>
      </c>
      <c r="R166" s="25">
        <f t="array" aca="1" ref="R166" ca="1">INDEX('Lorri 401b'!L:L,MATCH('Retirement Calculator'!A166,'Lorri 401b'!N:N,0),0)</f>
        <v>4322814.8798325201</v>
      </c>
      <c r="S166" s="25">
        <f t="shared" ca="1" si="7"/>
        <v>6169013.7645614278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1845962.2411105423</v>
      </c>
      <c r="R167" s="25">
        <f t="array" aca="1" ref="R167" ca="1">INDEX('Lorri 401b'!L:L,MATCH('Retirement Calculator'!A167,'Lorri 401b'!N:N,0),0)</f>
        <v>4320374.5499203075</v>
      </c>
      <c r="S167" s="25">
        <f t="shared" ca="1" si="7"/>
        <v>6166336.7910308503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1845724.6114771001</v>
      </c>
      <c r="R168" s="25">
        <f t="array" aca="1" ref="R168" ca="1">INDEX('Lorri 401b'!L:L,MATCH('Retirement Calculator'!A168,'Lorri 401b'!N:N,0),0)</f>
        <v>4317924.0519667938</v>
      </c>
      <c r="S168" s="25">
        <f t="shared" ca="1" si="7"/>
        <v>6163648.6634438941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1845485.9917201851</v>
      </c>
      <c r="R169" s="25">
        <f t="array" aca="1" ref="R169" ca="1">INDEX('Lorri 401b'!L:L,MATCH('Retirement Calculator'!A169,'Lorri 401b'!N:N,0),0)</f>
        <v>4315463.3436051412</v>
      </c>
      <c r="S169" s="25">
        <f t="shared" ca="1" si="7"/>
        <v>6160949.3353253268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1845246.3777142831</v>
      </c>
      <c r="R170" s="25">
        <f t="array" aca="1" ref="R170" ca="1">INDEX('Lorri 401b'!L:L,MATCH('Retirement Calculator'!A170,'Lorri 401b'!N:N,0),0)</f>
        <v>4312992.382291981</v>
      </c>
      <c r="S170" s="25">
        <f t="shared" ca="1" si="7"/>
        <v>6158238.7600062639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1845005.7653166899</v>
      </c>
      <c r="R171" s="25">
        <f t="array" aca="1" ref="R171" ca="1">INDEX('Lorri 401b'!L:L,MATCH('Retirement Calculator'!A171,'Lorri 401b'!N:N,0),0)</f>
        <v>4310511.1253066827</v>
      </c>
      <c r="S171" s="25">
        <f t="shared" ca="1" si="7"/>
        <v>6155516.890623372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1844764.15036744</v>
      </c>
      <c r="R172" s="25">
        <f t="array" aca="1" ref="R172" ca="1">INDEX('Lorri 401b'!L:L,MATCH('Retirement Calculator'!A172,'Lorri 401b'!N:N,0),0)</f>
        <v>4308019.5297506126</v>
      </c>
      <c r="S172" s="25">
        <f t="shared" ca="1" si="7"/>
        <v>6152783.6801180523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1844521.5286892348</v>
      </c>
      <c r="R173" s="25">
        <f t="array" aca="1" ref="R173" ca="1">INDEX('Lorri 401b'!L:L,MATCH('Retirement Calculator'!A173,'Lorri 401b'!N:N,0),0)</f>
        <v>4305517.5525463922</v>
      </c>
      <c r="S173" s="25">
        <f t="shared" ca="1" si="7"/>
        <v>6150039.0812356267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1844277.8960873703</v>
      </c>
      <c r="R174" s="25">
        <f t="array" aca="1" ref="R174" ca="1">INDEX('Lorri 401b'!L:L,MATCH('Retirement Calculator'!A174,'Lorri 401b'!N:N,0),0)</f>
        <v>4303005.1504371539</v>
      </c>
      <c r="S174" s="25">
        <f t="shared" ca="1" si="7"/>
        <v>6147283.0465245247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1844033.248349665</v>
      </c>
      <c r="R175" s="25">
        <f t="array" aca="1" ref="R175" ca="1">INDEX('Lorri 401b'!L:L,MATCH('Retirement Calculator'!A175,'Lorri 401b'!N:N,0),0)</f>
        <v>4300482.2799857939</v>
      </c>
      <c r="S175" s="25">
        <f t="shared" ca="1" si="7"/>
        <v>6144515.5283354586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1843787.5812463858</v>
      </c>
      <c r="R176" s="25">
        <f t="array" aca="1" ref="R176" ca="1">INDEX('Lorri 401b'!L:L,MATCH('Retirement Calculator'!A176,'Lorri 401b'!N:N,0),0)</f>
        <v>4297948.8975742199</v>
      </c>
      <c r="S176" s="25">
        <f t="shared" ca="1" si="7"/>
        <v>6141736.4788206052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1843540.8905301762</v>
      </c>
      <c r="R177" s="25">
        <f t="array" aca="1" ref="R177" ca="1">INDEX('Lorri 401b'!L:L,MATCH('Retirement Calculator'!A177,'Lorri 401b'!N:N,0),0)</f>
        <v>4295404.9594025975</v>
      </c>
      <c r="S177" s="25">
        <f t="shared" ca="1" si="7"/>
        <v>6138945.849932774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1843293.1719359825</v>
      </c>
      <c r="R178" s="25">
        <f t="array" aca="1" ref="R178" ca="1">INDEX('Lorri 401b'!L:L,MATCH('Retirement Calculator'!A178,'Lorri 401b'!N:N,0),0)</f>
        <v>4292850.4214885933</v>
      </c>
      <c r="S178" s="25">
        <f t="shared" ca="1" si="7"/>
        <v>6136143.5934245754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1843044.4211809796</v>
      </c>
      <c r="R179" s="25">
        <f t="array" aca="1" ref="R179" ca="1">INDEX('Lorri 401b'!L:L,MATCH('Retirement Calculator'!A179,'Lorri 401b'!N:N,0),0)</f>
        <v>4290285.2396666147</v>
      </c>
      <c r="S179" s="25">
        <f t="shared" ca="1" si="7"/>
        <v>6133329.660847594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1842794.6339644976</v>
      </c>
      <c r="R180" s="25">
        <f t="array" aca="1" ref="R180" ca="1">INDEX('Lorri 401b'!L:L,MATCH('Retirement Calculator'!A180,'Lorri 401b'!N:N,0),0)</f>
        <v>4287709.3695870442</v>
      </c>
      <c r="S180" s="25">
        <f t="shared" ca="1" si="7"/>
        <v>6130504.0035515418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1842543.8059679468</v>
      </c>
      <c r="R181" s="25">
        <f t="array" aca="1" ref="R181" ca="1">INDEX('Lorri 401b'!L:L,MATCH('Retirement Calculator'!A181,'Lorri 401b'!N:N,0),0)</f>
        <v>4285122.7667154754</v>
      </c>
      <c r="S181" s="25">
        <f t="shared" ca="1" si="7"/>
        <v>6127666.5726834219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1842291.9328547437</v>
      </c>
      <c r="R182" s="25">
        <f t="array" aca="1" ref="R182" ca="1">INDEX('Lorri 401b'!L:L,MATCH('Retirement Calculator'!A182,'Lorri 401b'!N:N,0),0)</f>
        <v>4282525.3863319419</v>
      </c>
      <c r="S182" s="25">
        <f t="shared" ca="1" si="7"/>
        <v>6124817.3191866856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1842039.0102702356</v>
      </c>
      <c r="R183" s="25">
        <f t="array" aca="1" ref="R183" ca="1">INDEX('Lorri 401b'!L:L,MATCH('Retirement Calculator'!A183,'Lorri 401b'!N:N,0),0)</f>
        <v>4279917.1835301435</v>
      </c>
      <c r="S183" s="25">
        <f t="shared" ca="1" si="7"/>
        <v>6121956.1938003786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1841785.0338416253</v>
      </c>
      <c r="R184" s="25">
        <f t="array" aca="1" ref="R184" ca="1">INDEX('Lorri 401b'!L:L,MATCH('Retirement Calculator'!A184,'Lorri 401b'!N:N,0),0)</f>
        <v>4277298.1132166712</v>
      </c>
      <c r="S184" s="25">
        <f t="shared" ca="1" si="7"/>
        <v>6119083.1470582969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1841529.999177896</v>
      </c>
      <c r="R185" s="25">
        <f t="array" aca="1" ref="R185" ca="1">INDEX('Lorri 401b'!L:L,MATCH('Retirement Calculator'!A185,'Lorri 401b'!N:N,0),0)</f>
        <v>4274668.1301102256</v>
      </c>
      <c r="S185" s="25">
        <f t="shared" ca="1" si="7"/>
        <v>6116198.1292881221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1841273.9018697343</v>
      </c>
      <c r="R186" s="25">
        <f t="array" aca="1" ref="R186" ca="1">INDEX('Lorri 401b'!L:L,MATCH('Retirement Calculator'!A186,'Lorri 401b'!N:N,0),0)</f>
        <v>4272027.1887408374</v>
      </c>
      <c r="S186" s="25">
        <f t="shared" ca="1" si="7"/>
        <v>6113301.0906105712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1841016.7374894554</v>
      </c>
      <c r="R187" s="25">
        <f t="array" aca="1" ref="R187" ca="1">INDEX('Lorri 401b'!L:L,MATCH('Retirement Calculator'!A187,'Lorri 401b'!N:N,0),0)</f>
        <v>4269375.2434490761</v>
      </c>
      <c r="S187" s="25">
        <f t="shared" ca="1" si="7"/>
        <v>6110391.9809385315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1840758.5015909253</v>
      </c>
      <c r="R188" s="25">
        <f t="array" aca="1" ref="R188" ca="1">INDEX('Lorri 401b'!L:L,MATCH('Retirement Calculator'!A188,'Lorri 401b'!N:N,0),0)</f>
        <v>4266712.2483852664</v>
      </c>
      <c r="S188" s="25">
        <f t="shared" ca="1" si="7"/>
        <v>6107470.7499761917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1840499.1897094846</v>
      </c>
      <c r="R189" s="25">
        <f t="array" aca="1" ref="R189" ca="1">INDEX('Lorri 401b'!L:L,MATCH('Retirement Calculator'!A189,'Lorri 401b'!N:N,0),0)</f>
        <v>4264038.1575086908</v>
      </c>
      <c r="S189" s="25">
        <f t="shared" ca="1" si="7"/>
        <v>6104537.3472181754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1840238.7973618712</v>
      </c>
      <c r="R190" s="25">
        <f t="array" aca="1" ref="R190" ca="1">INDEX('Lorri 401b'!L:L,MATCH('Retirement Calculator'!A190,'Lorri 401b'!N:N,0),0)</f>
        <v>4261352.9245867962</v>
      </c>
      <c r="S190" s="25">
        <f t="shared" ca="1" si="7"/>
        <v>6101591.7219486674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1839977.3200461429</v>
      </c>
      <c r="R191" s="25">
        <f t="array" aca="1" ref="R191" ca="1">INDEX('Lorri 401b'!L:L,MATCH('Retirement Calculator'!A191,'Lorri 401b'!N:N,0),0)</f>
        <v>4258656.5031943936</v>
      </c>
      <c r="S191" s="25">
        <f t="shared" ca="1" si="7"/>
        <v>6098633.8232405363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1839714.7532415991</v>
      </c>
      <c r="R192" s="25">
        <f t="array" aca="1" ref="R192" ca="1">INDEX('Lorri 401b'!L:L,MATCH('Retirement Calculator'!A192,'Lorri 401b'!N:N,0),0)</f>
        <v>4255948.8467128556</v>
      </c>
      <c r="S192" s="25">
        <f t="shared" ca="1" si="7"/>
        <v>6095663.5999544542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1839451.0924087029</v>
      </c>
      <c r="R193" s="25">
        <f t="array" aca="1" ref="R193" ca="1">INDEX('Lorri 401b'!L:L,MATCH('Retirement Calculator'!A193,'Lorri 401b'!N:N,0),0)</f>
        <v>4253229.9083293118</v>
      </c>
      <c r="S193" s="25">
        <f t="shared" ca="1" si="7"/>
        <v>6092681.0007380145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1839186.332989003</v>
      </c>
      <c r="R194" s="25">
        <f t="array" aca="1" ref="R194" ca="1">INDEX('Lorri 401b'!L:L,MATCH('Retirement Calculator'!A194,'Lorri 401b'!N:N,0),0)</f>
        <v>4250499.6410358362</v>
      </c>
      <c r="S194" s="25">
        <f t="shared" ca="1" si="7"/>
        <v>6089685.9740248397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1838920.4704050545</v>
      </c>
      <c r="R195" s="25">
        <f t="array" aca="1" ref="R195" ca="1">INDEX('Lorri 401b'!L:L,MATCH('Retirement Calculator'!A195,'Lorri 401b'!N:N,0),0)</f>
        <v>4247757.9976286376</v>
      </c>
      <c r="S195" s="25">
        <f t="shared" ca="1" si="7"/>
        <v>6086678.4680336919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1838653.5000603395</v>
      </c>
      <c r="R196" s="25">
        <f t="array" aca="1" ref="R196" ca="1">INDEX('Lorri 401b'!L:L,MATCH('Retirement Calculator'!A196,'Lorri 401b'!N:N,0),0)</f>
        <v>4245004.9307072423</v>
      </c>
      <c r="S196" s="25">
        <f t="shared" ca="1" si="7"/>
        <v>6083658.4307675818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1838385.417339188</v>
      </c>
      <c r="R197" s="25">
        <f t="array" aca="1" ref="R197" ca="1">INDEX('Lorri 401b'!L:L,MATCH('Retirement Calculator'!A197,'Lorri 401b'!N:N,0),0)</f>
        <v>4242240.392673675</v>
      </c>
      <c r="S197" s="25">
        <f t="shared" ca="1" si="7"/>
        <v>6080625.810012863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1838116.2176066986</v>
      </c>
      <c r="R198" s="25">
        <f t="array" aca="1" ref="R198" ca="1">INDEX('Lorri 401b'!L:L,MATCH('Retirement Calculator'!A198,'Lorri 401b'!N:N,0),0)</f>
        <v>4239464.3357316339</v>
      </c>
      <c r="S198" s="25">
        <f t="shared" ca="1" si="7"/>
        <v>6077580.5533383321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1837845.896208657</v>
      </c>
      <c r="R199" s="25">
        <f t="array" aca="1" ref="R199" ca="1">INDEX('Lorri 401b'!L:L,MATCH('Retirement Calculator'!A199,'Lorri 401b'!N:N,0),0)</f>
        <v>4236676.7118856683</v>
      </c>
      <c r="S199" s="25">
        <f t="shared" ca="1" si="7"/>
        <v>6074522.6080943253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1837574.4484714568</v>
      </c>
      <c r="R200" s="25">
        <f t="array" aca="1" ref="R200" ca="1">INDEX('Lorri 401b'!L:L,MATCH('Retirement Calculator'!A200,'Lorri 401b'!N:N,0),0)</f>
        <v>4233877.4729403444</v>
      </c>
      <c r="S200" s="25">
        <f t="shared" ca="1" si="7"/>
        <v>6071451.9214118011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1837301.8697020183</v>
      </c>
      <c r="R201" s="25">
        <f t="array" aca="1" ref="R201" ca="1">INDEX('Lorri 401b'!L:L,MATCH('Retirement Calculator'!A201,'Lorri 401b'!N:N,0),0)</f>
        <v>4231066.5704994146</v>
      </c>
      <c r="S201" s="25">
        <f t="shared" ca="1" si="7"/>
        <v>6068368.4402014334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1837028.1551877072</v>
      </c>
      <c r="R202" s="25">
        <f t="array" aca="1" ref="R202" ca="1">INDEX('Lorri 401b'!L:L,MATCH('Retirement Calculator'!A202,'Lorri 401b'!N:N,0),0)</f>
        <v>4228243.9559649806</v>
      </c>
      <c r="S202" s="25">
        <f t="shared" ca="1" si="7"/>
        <v>6065272.111152688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1836753.3001962532</v>
      </c>
      <c r="R203" s="25">
        <f t="array" aca="1" ref="R203" ca="1">INDEX('Lorri 401b'!L:L,MATCH('Retirement Calculator'!A203,'Lorri 401b'!N:N,0),0)</f>
        <v>4225409.5805366533</v>
      </c>
      <c r="S203" s="25">
        <f t="shared" ca="1" si="7"/>
        <v>6062162.880732907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1836477.2999756681</v>
      </c>
      <c r="R204" s="25">
        <f t="array" aca="1" ref="R204" ca="1">INDEX('Lorri 401b'!L:L,MATCH('Retirement Calculator'!A204,'Lorri 401b'!N:N,0),0)</f>
        <v>4222563.3952107085</v>
      </c>
      <c r="S204" s="25">
        <f t="shared" ca="1" si="7"/>
        <v>6059040.6951863766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1836200.1497541638</v>
      </c>
      <c r="R205" s="25">
        <f t="array" aca="1" ref="R205" ca="1">INDEX('Lorri 401b'!L:L,MATCH('Retirement Calculator'!A205,'Lorri 401b'!N:N,0),0)</f>
        <v>4219705.3507792382</v>
      </c>
      <c r="S205" s="25">
        <f t="shared" ca="1" si="7"/>
        <v>6055905.500533402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1835921.8447400699</v>
      </c>
      <c r="R206" s="25">
        <f t="array" aca="1" ref="R206" ca="1">INDEX('Lorri 401b'!L:L,MATCH('Retirement Calculator'!A206,'Lorri 401b'!N:N,0),0)</f>
        <v>4216835.3978293035</v>
      </c>
      <c r="S206" s="25">
        <f t="shared" ca="1" si="7"/>
        <v>6052757.2425693739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1835642.3801217508</v>
      </c>
      <c r="R207" s="25">
        <f t="array" aca="1" ref="R207" ca="1">INDEX('Lorri 401b'!L:L,MATCH('Retirement Calculator'!A207,'Lorri 401b'!N:N,0),0)</f>
        <v>4213953.4867420774</v>
      </c>
      <c r="S207" s="25">
        <f t="shared" ca="1" si="7"/>
        <v>6049595.8668638282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1835361.751067522</v>
      </c>
      <c r="R208" s="25">
        <f t="array" aca="1" ref="R208" ca="1">INDEX('Lorri 401b'!L:L,MATCH('Retirement Calculator'!A208,'Lorri 401b'!N:N,0),0)</f>
        <v>4211059.5676919883</v>
      </c>
      <c r="S208" s="25">
        <f t="shared" ca="1" si="7"/>
        <v>6046421.3187595103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1835079.9527255672</v>
      </c>
      <c r="R209" s="25">
        <f t="array" aca="1" ref="R209" ca="1">INDEX('Lorri 401b'!L:L,MATCH('Retirement Calculator'!A209,'Lorri 401b'!N:N,0),0)</f>
        <v>4208153.5906458572</v>
      </c>
      <c r="S209" s="25">
        <f t="shared" ca="1" si="7"/>
        <v>6043233.5433714241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1834796.9802238543</v>
      </c>
      <c r="R210" s="25">
        <f t="array" aca="1" ref="R210" ca="1">INDEX('Lorri 401b'!L:L,MATCH('Retirement Calculator'!A210,'Lorri 401b'!N:N,0),0)</f>
        <v>4205235.5053620338</v>
      </c>
      <c r="S210" s="25">
        <f t="shared" ca="1" si="7"/>
        <v>6040032.4855858879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1834512.8286700509</v>
      </c>
      <c r="R211" s="25">
        <f t="array" aca="1" ref="R211" ca="1">INDEX('Lorri 401b'!L:L,MATCH('Retirement Calculator'!A211,'Lorri 401b'!N:N,0),0)</f>
        <v>4202305.2613895275</v>
      </c>
      <c r="S211" s="25">
        <f t="shared" ca="1" si="7"/>
        <v>6036818.0900595784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1834227.4931514401</v>
      </c>
      <c r="R212" s="25">
        <f t="array" aca="1" ref="R212" ca="1">INDEX('Lorri 401b'!L:L,MATCH('Retirement Calculator'!A212,'Lorri 401b'!N:N,0),0)</f>
        <v>4199362.8080671355</v>
      </c>
      <c r="S212" s="25">
        <f t="shared" ca="1" si="7"/>
        <v>6033590.3012185758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1833940.9687348348</v>
      </c>
      <c r="R213" s="25">
        <f t="array" aca="1" ref="R213" ca="1">INDEX('Lorri 401b'!L:L,MATCH('Retirement Calculator'!A213,'Lorri 401b'!N:N,0),0)</f>
        <v>4196408.0945225675</v>
      </c>
      <c r="S213" s="25">
        <f t="shared" ca="1" si="7"/>
        <v>6030349.0632574018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1833653.2504664939</v>
      </c>
      <c r="R214" s="25">
        <f t="array" aca="1" ref="R214" ca="1">INDEX('Lorri 401b'!L:L,MATCH('Retirement Calculator'!A214,'Lorri 401b'!N:N,0),0)</f>
        <v>4193441.0696715638</v>
      </c>
      <c r="S214" s="25">
        <f t="shared" ca="1" si="7"/>
        <v>6027094.3201380577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1833364.3333720348</v>
      </c>
      <c r="R215" s="25">
        <f t="array" aca="1" ref="R215" ca="1">INDEX('Lorri 401b'!L:L,MATCH('Retirement Calculator'!A215,'Lorri 401b'!N:N,0),0)</f>
        <v>4190461.682217014</v>
      </c>
      <c r="S215" s="25">
        <f t="shared" ca="1" si="7"/>
        <v>6023826.0155890491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1833074.2124563488</v>
      </c>
      <c r="R216" s="25">
        <f t="array" aca="1" ref="R216" ca="1">INDEX('Lorri 401b'!L:L,MATCH('Retirement Calculator'!A216,'Lorri 401b'!N:N,0),0)</f>
        <v>4187469.8806480705</v>
      </c>
      <c r="S216" s="25">
        <f t="shared" ca="1" si="7"/>
        <v>6020544.0931044193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1832782.8827035141</v>
      </c>
      <c r="R217" s="25">
        <f t="array" aca="1" ref="R217" ca="1">INDEX('Lorri 401b'!L:L,MATCH('Retirement Calculator'!A217,'Lorri 401b'!N:N,0),0)</f>
        <v>4184465.6132392562</v>
      </c>
      <c r="S217" s="25">
        <f t="shared" ca="1" si="7"/>
        <v>6017248.4959427705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1832490.3390767092</v>
      </c>
      <c r="R218" s="25">
        <f t="array" aca="1" ref="R218" ca="1">INDEX('Lorri 401b'!L:L,MATCH('Retirement Calculator'!A218,'Lorri 401b'!N:N,0),0)</f>
        <v>4181448.8280495717</v>
      </c>
      <c r="S218" s="25">
        <f t="shared" ca="1" si="7"/>
        <v>6013939.1671262812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1832196.5765181261</v>
      </c>
      <c r="R219" s="25">
        <f t="array" aca="1" ref="R219" ca="1">INDEX('Lorri 401b'!L:L,MATCH('Retirement Calculator'!A219,'Lorri 401b'!N:N,0),0)</f>
        <v>4178419.4729215968</v>
      </c>
      <c r="S219" s="25">
        <f t="shared" ca="1" si="7"/>
        <v>6010616.0494397227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1831901.5899488821</v>
      </c>
      <c r="R220" s="25">
        <f t="array" aca="1" ref="R220" ca="1">INDEX('Lorri 401b'!L:L,MATCH('Retirement Calculator'!A220,'Lorri 401b'!N:N,0),0)</f>
        <v>4175377.4954805891</v>
      </c>
      <c r="S220" s="25">
        <f t="shared" ca="1" si="7"/>
        <v>6007279.085429471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1831605.374268933</v>
      </c>
      <c r="R221" s="25">
        <f t="array" aca="1" ref="R221" ca="1">INDEX('Lorri 401b'!L:L,MATCH('Retirement Calculator'!A221,'Lorri 401b'!N:N,0),0)</f>
        <v>4172322.8431335771</v>
      </c>
      <c r="S221" s="25">
        <f t="shared" ca="1" si="7"/>
        <v>6003928.2174025103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1831307.924356984</v>
      </c>
      <c r="R222" s="25">
        <f t="array" aca="1" ref="R222" ca="1">INDEX('Lorri 401b'!L:L,MATCH('Retirement Calculator'!A222,'Lorri 401b'!N:N,0),0)</f>
        <v>4169255.4630684527</v>
      </c>
      <c r="S222" s="25">
        <f t="shared" ca="1" si="7"/>
        <v>6000563.3874254366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1831009.235070402</v>
      </c>
      <c r="R223" s="25">
        <f t="array" aca="1" ref="R223" ca="1">INDEX('Lorri 401b'!L:L,MATCH('Retirement Calculator'!A223,'Lorri 401b'!N:N,0),0)</f>
        <v>4166175.3022530568</v>
      </c>
      <c r="S223" s="25">
        <f t="shared" ca="1" si="7"/>
        <v>5997184.5373234591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1830709.3012451259</v>
      </c>
      <c r="R224" s="25">
        <f t="array" aca="1" ref="R224" ca="1">INDEX('Lorri 401b'!L:L,MATCH('Retirement Calculator'!A224,'Lorri 401b'!N:N,0),0)</f>
        <v>4163082.3074342632</v>
      </c>
      <c r="S224" s="25">
        <f t="shared" ca="1" si="7"/>
        <v>5993791.6086793896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1830408.1176955779</v>
      </c>
      <c r="R225" s="25">
        <f t="array" aca="1" ref="R225" ca="1">INDEX('Lorri 401b'!L:L,MATCH('Retirement Calculator'!A225,'Lorri 401b'!N:N,0),0)</f>
        <v>4159976.4251370579</v>
      </c>
      <c r="S225" s="25">
        <f t="shared" ca="1" si="7"/>
        <v>5990384.5428326353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1830105.6792145732</v>
      </c>
      <c r="R226" s="25">
        <f t="array" aca="1" ref="R226" ca="1">INDEX('Lorri 401b'!L:L,MATCH('Retirement Calculator'!A226,'Lorri 401b'!N:N,0),0)</f>
        <v>4156857.6016636146</v>
      </c>
      <c r="S226" s="25">
        <f t="shared" ca="1" si="7"/>
        <v>5986963.2808781881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1829801.9805732311</v>
      </c>
      <c r="R227" s="25">
        <f t="array" aca="1" ref="R227" ca="1">INDEX('Lorri 401b'!L:L,MATCH('Retirement Calculator'!A227,'Lorri 401b'!N:N,0),0)</f>
        <v>4153725.7830923651</v>
      </c>
      <c r="S227" s="25">
        <f t="shared" ca="1" si="7"/>
        <v>5983527.763665596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1829497.0165208834</v>
      </c>
      <c r="R228" s="25">
        <f t="array" aca="1" ref="R228" ca="1">INDEX('Lorri 401b'!L:L,MATCH('Retirement Calculator'!A228,'Lorri 401b'!N:N,0),0)</f>
        <v>4150580.915277069</v>
      </c>
      <c r="S228" s="25">
        <f t="shared" ca="1" si="7"/>
        <v>5980077.9317979524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1829190.7817849843</v>
      </c>
      <c r="R229" s="25">
        <f t="array" aca="1" ref="R229" ca="1">INDEX('Lorri 401b'!L:L,MATCH('Retirement Calculator'!A229,'Lorri 401b'!N:N,0),0)</f>
        <v>4147422.9438458756</v>
      </c>
      <c r="S229" s="25">
        <f t="shared" ca="1" si="7"/>
        <v>5976613.7256308598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1828883.2710710189</v>
      </c>
      <c r="R230" s="25">
        <f t="array" aca="1" ref="R230" ca="1">INDEX('Lorri 401b'!L:L,MATCH('Retirement Calculator'!A230,'Lorri 401b'!N:N,0),0)</f>
        <v>4144251.8142003855</v>
      </c>
      <c r="S230" s="25">
        <f t="shared" ca="1" si="7"/>
        <v>5973135.0852714041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1828574.4790624119</v>
      </c>
      <c r="R231" s="25">
        <f t="array" aca="1" ref="R231" ca="1">INDEX('Lorri 401b'!L:L,MATCH('Retirement Calculator'!A231,'Lorri 401b'!N:N,0),0)</f>
        <v>4141067.471514706</v>
      </c>
      <c r="S231" s="25">
        <f t="shared" ca="1" si="7"/>
        <v>5969641.9505771175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1828264.4004204359</v>
      </c>
      <c r="R232" s="25">
        <f t="array" aca="1" ref="R232" ca="1">INDEX('Lorri 401b'!L:L,MATCH('Retirement Calculator'!A232,'Lorri 401b'!N:N,0),0)</f>
        <v>4137869.8607345028</v>
      </c>
      <c r="S232" s="25">
        <f t="shared" ca="1" si="7"/>
        <v>5966134.2611549385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1827953.0297841183</v>
      </c>
      <c r="R233" s="25">
        <f t="array" aca="1" ref="R233" ca="1">INDEX('Lorri 401b'!L:L,MATCH('Retirement Calculator'!A233,'Lorri 401b'!N:N,0),0)</f>
        <v>4134658.9265760486</v>
      </c>
      <c r="S233" s="25">
        <f t="shared" ca="1" si="7"/>
        <v>5962611.9563601669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1827640.3617701493</v>
      </c>
      <c r="R234" s="25">
        <f t="array" aca="1" ref="R234" ca="1">INDEX('Lorri 401b'!L:L,MATCH('Retirement Calculator'!A234,'Lorri 401b'!N:N,0),0)</f>
        <v>4131434.6135252677</v>
      </c>
      <c r="S234" s="25">
        <f t="shared" ca="1" si="7"/>
        <v>5959074.975295417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1827326.3909727887</v>
      </c>
      <c r="R235" s="25">
        <f t="array" aca="1" ref="R235" ca="1">INDEX('Lorri 401b'!L:L,MATCH('Retirement Calculator'!A235,'Lorri 401b'!N:N,0),0)</f>
        <v>4128196.8658367749</v>
      </c>
      <c r="S235" s="25">
        <f t="shared" ca="1" si="7"/>
        <v>5955523.2568095634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1827011.1119637724</v>
      </c>
      <c r="R236" s="25">
        <f t="array" aca="1" ref="R236" ca="1">INDEX('Lorri 401b'!L:L,MATCH('Retirement Calculator'!A236,'Lorri 401b'!N:N,0),0)</f>
        <v>4124945.6275329138</v>
      </c>
      <c r="S236" s="25">
        <f t="shared" ca="1" si="7"/>
        <v>5951956.7394966865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1826694.5192922186</v>
      </c>
      <c r="R237" s="25">
        <f t="array" aca="1" ref="R237" ca="1">INDEX('Lorri 401b'!L:L,MATCH('Retirement Calculator'!A237,'Lorri 401b'!N:N,0),0)</f>
        <v>4121680.8424027865</v>
      </c>
      <c r="S237" s="25">
        <f t="shared" ca="1" si="7"/>
        <v>5948375.3616950046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1826376.6074845335</v>
      </c>
      <c r="R238" s="25">
        <f t="array" aca="1" ref="R238" ca="1">INDEX('Lorri 401b'!L:L,MATCH('Retirement Calculator'!A238,'Lorri 401b'!N:N,0),0)</f>
        <v>4118402.4540012837</v>
      </c>
      <c r="S238" s="25">
        <f t="shared" ca="1" si="7"/>
        <v>5944779.0614858177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1826057.3710443161</v>
      </c>
      <c r="R239" s="25">
        <f t="array" aca="1" ref="R239" ca="1">INDEX('Lorri 401b'!L:L,MATCH('Retirement Calculator'!A239,'Lorri 401b'!N:N,0),0)</f>
        <v>4115110.4056481081</v>
      </c>
      <c r="S239" s="25">
        <f t="shared" ca="1" si="7"/>
        <v>5941167.776692424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1825736.8044522647</v>
      </c>
      <c r="R240" s="25">
        <f t="array" aca="1" ref="R240" ca="1">INDEX('Lorri 401b'!L:L,MATCH('Retirement Calculator'!A240,'Lorri 401b'!N:N,0),0)</f>
        <v>4111804.6404267941</v>
      </c>
      <c r="S240" s="25">
        <f t="shared" ca="1" si="7"/>
        <v>5937541.4448790587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1825414.9021660797</v>
      </c>
      <c r="R241" s="25">
        <f t="array" aca="1" ref="R241" ca="1">INDEX('Lorri 401b'!L:L,MATCH('Retirement Calculator'!A241,'Lorri 401b'!N:N,0),0)</f>
        <v>4108485.1011837246</v>
      </c>
      <c r="S241" s="25">
        <f t="shared" ca="1" si="7"/>
        <v>5933900.0033498043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1825091.6586203689</v>
      </c>
      <c r="R242" s="25">
        <f t="array" aca="1" ref="R242" ca="1">INDEX('Lorri 401b'!L:L,MATCH('Retirement Calculator'!A242,'Lorri 401b'!N:N,0),0)</f>
        <v>4105151.7305271421</v>
      </c>
      <c r="S242" s="25">
        <f t="shared" ca="1" si="7"/>
        <v>5930243.3891475108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1824767.0682265509</v>
      </c>
      <c r="R243" s="25">
        <f t="array" aca="1" ref="R243" ca="1">INDEX('Lorri 401b'!L:L,MATCH('Retirement Calculator'!A243,'Lorri 401b'!N:N,0),0)</f>
        <v>4101804.4708261574</v>
      </c>
      <c r="S243" s="25">
        <f t="shared" ca="1" si="7"/>
        <v>5926571.5390527081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1824441.1253727588</v>
      </c>
      <c r="R244" s="25">
        <f t="array" aca="1" ref="R244" ca="1">INDEX('Lorri 401b'!L:L,MATCH('Retirement Calculator'!A244,'Lorri 401b'!N:N,0),0)</f>
        <v>4098443.264209752</v>
      </c>
      <c r="S244" s="25">
        <f t="shared" ca="1" si="7"/>
        <v>5922884.389582511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1824113.8244237425</v>
      </c>
      <c r="R245" s="25">
        <f t="array" aca="1" ref="R245" ca="1">INDEX('Lorri 401b'!L:L,MATCH('Retirement Calculator'!A245,'Lorri 401b'!N:N,0),0)</f>
        <v>4095068.0525657781</v>
      </c>
      <c r="S245" s="25">
        <f t="shared" ca="1" si="7"/>
        <v>5919181.8769895211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1823785.1597207719</v>
      </c>
      <c r="R246" s="25">
        <f t="array" aca="1" ref="R246" ca="1">INDEX('Lorri 401b'!L:L,MATCH('Retirement Calculator'!A246,'Lorri 401b'!N:N,0),0)</f>
        <v>4091678.7775399545</v>
      </c>
      <c r="S246" s="25">
        <f t="shared" ca="1" si="7"/>
        <v>5915463.9372607265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1823455.125581539</v>
      </c>
      <c r="R247" s="25">
        <f t="array" aca="1" ref="R247" ca="1">INDEX('Lorri 401b'!L:L,MATCH('Retirement Calculator'!A247,'Lorri 401b'!N:N,0),0)</f>
        <v>4088275.3805348566</v>
      </c>
      <c r="S247" s="25">
        <f t="shared" ca="1" si="7"/>
        <v>5911730.5061163958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1823123.7163000593</v>
      </c>
      <c r="R248" s="25">
        <f t="array" aca="1" ref="R248" ca="1">INDEX('Lorri 401b'!L:L,MATCH('Retirement Calculator'!A248,'Lorri 401b'!N:N,0),0)</f>
        <v>4084857.8027089038</v>
      </c>
      <c r="S248" s="25">
        <f t="shared" ca="1" si="7"/>
        <v>5907981.5190089634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1822790.9261465734</v>
      </c>
      <c r="R249" s="25">
        <f t="array" aca="1" ref="R249" ca="1">INDEX('Lorri 401b'!L:L,MATCH('Retirement Calculator'!A249,'Lorri 401b'!N:N,0),0)</f>
        <v>4081425.9849753431</v>
      </c>
      <c r="S249" s="25">
        <f t="shared" ca="1" si="7"/>
        <v>5904216.911121916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1822456.749367448</v>
      </c>
      <c r="R250" s="25">
        <f t="array" aca="1" ref="R250" ca="1">INDEX('Lorri 401b'!L:L,MATCH('Retirement Calculator'!A250,'Lorri 401b'!N:N,0),0)</f>
        <v>4077979.8680012259</v>
      </c>
      <c r="S250" s="25">
        <f t="shared" ca="1" si="7"/>
        <v>5900436.6173686739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1822121.1801850763</v>
      </c>
      <c r="R251" s="25">
        <f t="array" aca="1" ref="R251" ca="1">INDEX('Lorri 401b'!L:L,MATCH('Retirement Calculator'!A251,'Lorri 401b'!N:N,0),0)</f>
        <v>4074519.3922063829</v>
      </c>
      <c r="S251" s="25">
        <f t="shared" ca="1" si="7"/>
        <v>5896640.5723914597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1821784.212797778</v>
      </c>
      <c r="R252" s="25">
        <f t="array" aca="1" ref="R252" ca="1">INDEX('Lorri 401b'!L:L,MATCH('Retirement Calculator'!A252,'Lorri 401b'!N:N,0),0)</f>
        <v>4071044.4977623951</v>
      </c>
      <c r="S252" s="25">
        <f t="shared" ca="1" si="7"/>
        <v>5892828.7105601728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1821445.8413796993</v>
      </c>
      <c r="R253" s="25">
        <f t="array" aca="1" ref="R253" ca="1">INDEX('Lorri 401b'!L:L,MATCH('Retirement Calculator'!A253,'Lorri 401b'!N:N,0),0)</f>
        <v>4067555.1245915573</v>
      </c>
      <c r="S253" s="25">
        <f t="shared" ca="1" si="7"/>
        <v>5889000.9659712566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1821106.060080712</v>
      </c>
      <c r="R254" s="25">
        <f t="array" aca="1" ref="R254" ca="1">INDEX('Lorri 401b'!L:L,MATCH('Retirement Calculator'!A254,'Lorri 401b'!N:N,0),0)</f>
        <v>4064051.212365841</v>
      </c>
      <c r="S254" s="25">
        <f t="shared" ca="1" si="7"/>
        <v>5885157.2724465532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1820764.8630263121</v>
      </c>
      <c r="R255" s="25">
        <f t="array" aca="1" ref="R255" ca="1">INDEX('Lorri 401b'!L:L,MATCH('Retirement Calculator'!A255,'Lorri 401b'!N:N,0),0)</f>
        <v>4060532.7005058508</v>
      </c>
      <c r="S255" s="25">
        <f t="shared" ca="1" si="7"/>
        <v>5881297.5635321625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1820422.244317519</v>
      </c>
      <c r="R256" s="25">
        <f t="array" aca="1" ref="R256" ca="1">INDEX('Lorri 401b'!L:L,MATCH('Retirement Calculator'!A256,'Lorri 401b'!N:N,0),0)</f>
        <v>4056999.5281797773</v>
      </c>
      <c r="S256" s="25">
        <f t="shared" ca="1" si="7"/>
        <v>5877421.7724972963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1820078.1980307726</v>
      </c>
      <c r="R257" s="25">
        <f t="array" aca="1" ref="R257" ca="1">INDEX('Lorri 401b'!L:L,MATCH('Retirement Calculator'!A257,'Lorri 401b'!N:N,0),0)</f>
        <v>4053451.6343023451</v>
      </c>
      <c r="S257" s="25">
        <f t="shared" ca="1" si="7"/>
        <v>5873529.8323331177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1819732.7182178313</v>
      </c>
      <c r="R258" s="25">
        <f t="array" aca="1" ref="R258" ca="1">INDEX('Lorri 401b'!L:L,MATCH('Retirement Calculator'!A258,'Lorri 401b'!N:N,0),0)</f>
        <v>4049888.9575337572</v>
      </c>
      <c r="S258" s="25">
        <f t="shared" ca="1" si="7"/>
        <v>5869621.6757515883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1819385.7989056695</v>
      </c>
      <c r="R259" s="25">
        <f t="array" aca="1" ref="R259" ca="1">INDEX('Lorri 401b'!L:L,MATCH('Retirement Calculator'!A259,'Lorri 401b'!N:N,0),0)</f>
        <v>4046311.4362786333</v>
      </c>
      <c r="S259" s="25">
        <f t="shared" ca="1" si="7"/>
        <v>5865697.2351843026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1819037.4340963736</v>
      </c>
      <c r="R260" s="25">
        <f t="array" aca="1" ref="R260" ca="1">INDEX('Lorri 401b'!L:L,MATCH('Retirement Calculator'!A260,'Lorri 401b'!N:N,0),0)</f>
        <v>4042719.0086849462</v>
      </c>
      <c r="S260" s="25">
        <f t="shared" ca="1" si="7"/>
        <v>5861756.4427813198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1818687.617767039</v>
      </c>
      <c r="R261" s="25">
        <f t="array" aca="1" ref="R261" ca="1">INDEX('Lorri 401b'!L:L,MATCH('Retirement Calculator'!A261,'Lorri 401b'!N:N,0),0)</f>
        <v>4039111.6126429522</v>
      </c>
      <c r="S261" s="25">
        <f t="shared" ca="1" si="7"/>
        <v>5857799.230409991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1818336.3438696654</v>
      </c>
      <c r="R262" s="25">
        <f t="array" aca="1" ref="R262" ca="1">INDEX('Lorri 401b'!L:L,MATCH('Retirement Calculator'!A262,'Lorri 401b'!N:N,0),0)</f>
        <v>4035489.1857841169</v>
      </c>
      <c r="S262" s="25">
        <f t="shared" ca="1" si="7"/>
        <v>5853825.529653782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1817983.606331053</v>
      </c>
      <c r="R263" s="25">
        <f t="array" aca="1" ref="R263" ca="1">INDEX('Lorri 401b'!L:L,MATCH('Retirement Calculator'!A263,'Lorri 401b'!N:N,0),0)</f>
        <v>4031851.6654800363</v>
      </c>
      <c r="S263" s="25">
        <f t="shared" ca="1" si="7"/>
        <v>5849835.2718110895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1817629.3990526963</v>
      </c>
      <c r="R264" s="25">
        <f t="array" aca="1" ref="R264" ca="1">INDEX('Lorri 401b'!L:L,MATCH('Retirement Calculator'!A264,'Lorri 401b'!N:N,0),0)</f>
        <v>4028198.9888413553</v>
      </c>
      <c r="S264" s="25">
        <f t="shared" ca="1" si="7"/>
        <v>5845828.3878940511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1817273.7159106797</v>
      </c>
      <c r="R265" s="25">
        <f t="array" aca="1" ref="R265" ca="1">INDEX('Lorri 401b'!L:L,MATCH('Retirement Calculator'!A265,'Lorri 401b'!N:N,0),0)</f>
        <v>4024531.0927166799</v>
      </c>
      <c r="S265" s="25">
        <f t="shared" ca="1" si="7"/>
        <v>5841804.8086273596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1816916.5507555713</v>
      </c>
      <c r="R266" s="25">
        <f t="array" aca="1" ref="R266" ca="1">INDEX('Lorri 401b'!L:L,MATCH('Retirement Calculator'!A266,'Lorri 401b'!N:N,0),0)</f>
        <v>4020847.9136914848</v>
      </c>
      <c r="S266" s="25">
        <f t="shared" ref="S266:S520" ca="1" si="267">SUM(Q266:R266)</f>
        <v>5837764.4644470559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1816557.8974123166</v>
      </c>
      <c r="R267" s="25">
        <f t="array" aca="1" ref="R267" ca="1">INDEX('Lorri 401b'!L:L,MATCH('Retirement Calculator'!A267,'Lorri 401b'!N:N,0),0)</f>
        <v>4017149.3880870179</v>
      </c>
      <c r="S267" s="25">
        <f t="shared" ca="1" si="267"/>
        <v>5833707.2854993343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1816197.7496801319</v>
      </c>
      <c r="R268" s="25">
        <f t="array" aca="1" ref="R268" ca="1">INDEX('Lorri 401b'!L:L,MATCH('Retirement Calculator'!A268,'Lorri 401b'!N:N,0),0)</f>
        <v>4013435.4519591993</v>
      </c>
      <c r="S268" s="25">
        <f t="shared" ca="1" si="267"/>
        <v>5829633.2016393309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1815836.1013323963</v>
      </c>
      <c r="R269" s="25">
        <f t="array" aca="1" ref="R269" ca="1">INDEX('Lorri 401b'!L:L,MATCH('Retirement Calculator'!A269,'Lorri 401b'!N:N,0),0)</f>
        <v>4009706.0410975148</v>
      </c>
      <c r="S269" s="25">
        <f t="shared" ca="1" si="267"/>
        <v>5825542.1424299106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1815472.946116545</v>
      </c>
      <c r="R270" s="25">
        <f t="array" aca="1" ref="R270" ca="1">INDEX('Lorri 401b'!L:L,MATCH('Retirement Calculator'!A270,'Lorri 401b'!N:N,0),0)</f>
        <v>4005961.0910239066</v>
      </c>
      <c r="S270" s="25">
        <f t="shared" ca="1" si="267"/>
        <v>5821434.0371404514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1815108.277753961</v>
      </c>
      <c r="R271" s="25">
        <f t="array" aca="1" ref="R271" ca="1">INDEX('Lorri 401b'!L:L,MATCH('Retirement Calculator'!A271,'Lorri 401b'!N:N,0),0)</f>
        <v>4002200.5369916582</v>
      </c>
      <c r="S271" s="25">
        <f t="shared" ca="1" si="267"/>
        <v>5817308.814745619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1814742.0899398664</v>
      </c>
      <c r="R272" s="25">
        <f t="array" aca="1" ref="R272" ca="1">INDEX('Lorri 401b'!L:L,MATCH('Retirement Calculator'!A272,'Lorri 401b'!N:N,0),0)</f>
        <v>3998424.3139842753</v>
      </c>
      <c r="S272" s="25">
        <f t="shared" ca="1" si="267"/>
        <v>5813166.403924142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1814374.376343213</v>
      </c>
      <c r="R273" s="25">
        <f t="array" aca="1" ref="R273" ca="1">INDEX('Lorri 401b'!L:L,MATCH('Retirement Calculator'!A273,'Lorri 401b'!N:N,0),0)</f>
        <v>3994632.3567143618</v>
      </c>
      <c r="S273" s="25">
        <f t="shared" ca="1" si="267"/>
        <v>5809006.7330575753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1814005.1306065735</v>
      </c>
      <c r="R274" s="25">
        <f t="array" aca="1" ref="R274" ca="1">INDEX('Lorri 401b'!L:L,MATCH('Retirement Calculator'!A274,'Lorri 401b'!N:N,0),0)</f>
        <v>3990824.5996224904</v>
      </c>
      <c r="S274" s="25">
        <f t="shared" ca="1" si="267"/>
        <v>5804829.7302290639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1813634.3463460314</v>
      </c>
      <c r="R275" s="25">
        <f t="array" aca="1" ref="R275" ca="1">INDEX('Lorri 401b'!L:L,MATCH('Retirement Calculator'!A275,'Lorri 401b'!N:N,0),0)</f>
        <v>3987000.9768760693</v>
      </c>
      <c r="S275" s="25">
        <f t="shared" ca="1" si="267"/>
        <v>5800635.3232221007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1813262.0171510703</v>
      </c>
      <c r="R276" s="25">
        <f t="array" aca="1" ref="R276" ca="1">INDEX('Lorri 401b'!L:L,MATCH('Retirement Calculator'!A276,'Lorri 401b'!N:N,0),0)</f>
        <v>3983161.4223682052</v>
      </c>
      <c r="S276" s="25">
        <f t="shared" ca="1" si="267"/>
        <v>5796423.439519275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1812888.1365844635</v>
      </c>
      <c r="R277" s="25">
        <f t="array" aca="1" ref="R277" ca="1">INDEX('Lorri 401b'!L:L,MATCH('Retirement Calculator'!A277,'Lorri 401b'!N:N,0),0)</f>
        <v>3979305.8697165581</v>
      </c>
      <c r="S277" s="25">
        <f t="shared" ca="1" si="267"/>
        <v>5792194.0063010212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1812512.6981821626</v>
      </c>
      <c r="R278" s="25">
        <f t="array" aca="1" ref="R278" ca="1">INDEX('Lorri 401b'!L:L,MATCH('Retirement Calculator'!A278,'Lorri 401b'!N:N,0),0)</f>
        <v>3975434.252262196</v>
      </c>
      <c r="S278" s="25">
        <f t="shared" ca="1" si="267"/>
        <v>5787946.9504443584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1812135.6954531854</v>
      </c>
      <c r="R279" s="25">
        <f t="array" aca="1" ref="R279" ca="1">INDEX('Lorri 401b'!L:L,MATCH('Retirement Calculator'!A279,'Lorri 401b'!N:N,0),0)</f>
        <v>3971546.5030684406</v>
      </c>
      <c r="S279" s="25">
        <f t="shared" ca="1" si="267"/>
        <v>5783682.1985216262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1811757.1218795041</v>
      </c>
      <c r="R280" s="25">
        <f t="array" aca="1" ref="R280" ca="1">INDEX('Lorri 401b'!L:L,MATCH('Retirement Calculator'!A280,'Lorri 401b'!N:N,0),0)</f>
        <v>3967642.5549197113</v>
      </c>
      <c r="S280" s="25">
        <f t="shared" ca="1" si="267"/>
        <v>5779399.6767992154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1811376.9709159324</v>
      </c>
      <c r="R281" s="25">
        <f t="array" aca="1" ref="R281" ca="1">INDEX('Lorri 401b'!L:L,MATCH('Retirement Calculator'!A281,'Lorri 401b'!N:N,0),0)</f>
        <v>3963722.3403203622</v>
      </c>
      <c r="S281" s="25">
        <f t="shared" ca="1" si="267"/>
        <v>5775099.3112362949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1810995.2359900128</v>
      </c>
      <c r="R282" s="25">
        <f t="array" aca="1" ref="R282" ca="1">INDEX('Lorri 401b'!L:L,MATCH('Retirement Calculator'!A282,'Lorri 401b'!N:N,0),0)</f>
        <v>3959785.7914935159</v>
      </c>
      <c r="S282" s="25">
        <f t="shared" ca="1" si="267"/>
        <v>5770781.0274835285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1810611.9105019018</v>
      </c>
      <c r="R283" s="25">
        <f t="array" aca="1" ref="R283" ca="1">INDEX('Lorri 401b'!L:L,MATCH('Retirement Calculator'!A283,'Lorri 401b'!N:N,0),0)</f>
        <v>3955832.840379891</v>
      </c>
      <c r="S283" s="25">
        <f t="shared" ca="1" si="267"/>
        <v>5766444.750881793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1810226.9878242568</v>
      </c>
      <c r="R284" s="25">
        <f t="array" aca="1" ref="R284" ca="1">INDEX('Lorri 401b'!L:L,MATCH('Retirement Calculator'!A284,'Lorri 401b'!N:N,0),0)</f>
        <v>3951863.4186366261</v>
      </c>
      <c r="S284" s="25">
        <f t="shared" ca="1" si="267"/>
        <v>5762090.4064608831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1809840.4613021216</v>
      </c>
      <c r="R285" s="25">
        <f t="array" aca="1" ref="R285" ca="1">INDEX('Lorri 401b'!L:L,MATCH('Retirement Calculator'!A285,'Lorri 401b'!N:N,0),0)</f>
        <v>3947877.4576360974</v>
      </c>
      <c r="S285" s="25">
        <f t="shared" ca="1" si="267"/>
        <v>5757717.9189382195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1809452.324252811</v>
      </c>
      <c r="R286" s="25">
        <f t="array" aca="1" ref="R286" ca="1">INDEX('Lorri 401b'!L:L,MATCH('Retirement Calculator'!A286,'Lorri 401b'!N:N,0),0)</f>
        <v>3943874.8884647335</v>
      </c>
      <c r="S286" s="25">
        <f t="shared" ca="1" si="267"/>
        <v>5753327.2127175443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1809062.5699657949</v>
      </c>
      <c r="R287" s="25">
        <f t="array" aca="1" ref="R287" ca="1">INDEX('Lorri 401b'!L:L,MATCH('Retirement Calculator'!A287,'Lorri 401b'!N:N,0),0)</f>
        <v>3939855.641921822</v>
      </c>
      <c r="S287" s="25">
        <f t="shared" ca="1" si="267"/>
        <v>5748918.2118876167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1808671.1917025829</v>
      </c>
      <c r="R288" s="25">
        <f t="array" aca="1" ref="R288" ca="1">INDEX('Lorri 401b'!L:L,MATCH('Retirement Calculator'!A288,'Lorri 401b'!N:N,0),0)</f>
        <v>3935819.6485183151</v>
      </c>
      <c r="S288" s="25">
        <f t="shared" ca="1" si="267"/>
        <v>5744490.8402208984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1808278.1826966074</v>
      </c>
      <c r="R289" s="25">
        <f t="array" aca="1" ref="R289" ca="1">INDEX('Lorri 401b'!L:L,MATCH('Retirement Calculator'!A289,'Lorri 401b'!N:N,0),0)</f>
        <v>3931766.8384756269</v>
      </c>
      <c r="S289" s="25">
        <f t="shared" ca="1" si="267"/>
        <v>5740045.0211722348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1807883.5361531072</v>
      </c>
      <c r="R290" s="25">
        <f t="array" aca="1" ref="R290" ca="1">INDEX('Lorri 401b'!L:L,MATCH('Retirement Calculator'!A290,'Lorri 401b'!N:N,0),0)</f>
        <v>3927697.1417244272</v>
      </c>
      <c r="S290" s="25">
        <f t="shared" ca="1" si="267"/>
        <v>5735580.6778775342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1807487.245249009</v>
      </c>
      <c r="R291" s="25">
        <f t="array" aca="1" ref="R291" ca="1">INDEX('Lorri 401b'!L:L,MATCH('Retirement Calculator'!A291,'Lorri 401b'!N:N,0),0)</f>
        <v>3923610.4879034311</v>
      </c>
      <c r="S291" s="25">
        <f t="shared" ca="1" si="267"/>
        <v>5731097.7331524398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1807089.3031328104</v>
      </c>
      <c r="R292" s="25">
        <f t="array" aca="1" ref="R292" ca="1">INDEX('Lorri 401b'!L:L,MATCH('Retirement Calculator'!A292,'Lorri 401b'!N:N,0),0)</f>
        <v>3919506.8063581809</v>
      </c>
      <c r="S292" s="25">
        <f t="shared" ca="1" si="267"/>
        <v>5726596.1094909916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1806689.7029244609</v>
      </c>
      <c r="R293" s="25">
        <f t="array" aca="1" ref="R293" ca="1">INDEX('Lorri 401b'!L:L,MATCH('Retirement Calculator'!A293,'Lorri 401b'!N:N,0),0)</f>
        <v>3915386.0261398256</v>
      </c>
      <c r="S293" s="25">
        <f t="shared" ca="1" si="267"/>
        <v>5722075.7290642867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1806288.4377152433</v>
      </c>
      <c r="R294" s="25">
        <f t="array" aca="1" ref="R294" ca="1">INDEX('Lorri 401b'!L:L,MATCH('Retirement Calculator'!A294,'Lorri 401b'!N:N,0),0)</f>
        <v>3911248.0760038937</v>
      </c>
      <c r="S294" s="25">
        <f t="shared" ca="1" si="267"/>
        <v>5717536.5137191368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1805885.5005676539</v>
      </c>
      <c r="R295" s="25">
        <f t="array" aca="1" ref="R295" ca="1">INDEX('Lorri 401b'!L:L,MATCH('Retirement Calculator'!A295,'Lorri 401b'!N:N,0),0)</f>
        <v>3907092.8844090621</v>
      </c>
      <c r="S295" s="25">
        <f t="shared" ca="1" si="267"/>
        <v>5712978.3849767158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1805480.8845152829</v>
      </c>
      <c r="R296" s="25">
        <f t="array" aca="1" ref="R296" ca="1">INDEX('Lorri 401b'!L:L,MATCH('Retirement Calculator'!A296,'Lorri 401b'!N:N,0),0)</f>
        <v>3902920.3795159184</v>
      </c>
      <c r="S296" s="25">
        <f t="shared" ca="1" si="267"/>
        <v>5708401.2640312016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1805074.5825626939</v>
      </c>
      <c r="R297" s="25">
        <f t="array" aca="1" ref="R297" ca="1">INDEX('Lorri 401b'!L:L,MATCH('Retirement Calculator'!A297,'Lorri 401b'!N:N,0),0)</f>
        <v>3898730.4891857202</v>
      </c>
      <c r="S297" s="25">
        <f t="shared" ca="1" si="267"/>
        <v>5703805.0717484141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1804666.5876853024</v>
      </c>
      <c r="R298" s="25">
        <f t="array" aca="1" ref="R298" ca="1">INDEX('Lorri 401b'!L:L,MATCH('Retirement Calculator'!A298,'Lorri 401b'!N:N,0),0)</f>
        <v>3894523.1409791461</v>
      </c>
      <c r="S298" s="25">
        <f t="shared" ca="1" si="267"/>
        <v>5699189.7286644485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1804256.892829255</v>
      </c>
      <c r="R299" s="25">
        <f t="array" aca="1" ref="R299" ca="1">INDEX('Lorri 401b'!L:L,MATCH('Retirement Calculator'!A299,'Lorri 401b'!N:N,0),0)</f>
        <v>3890298.2621550448</v>
      </c>
      <c r="S299" s="25">
        <f t="shared" ca="1" si="267"/>
        <v>5694555.1549843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1803845.4909113073</v>
      </c>
      <c r="R300" s="25">
        <f t="array" aca="1" ref="R300" ca="1">INDEX('Lorri 401b'!L:L,MATCH('Retirement Calculator'!A300,'Lorri 401b'!N:N,0),0)</f>
        <v>3886055.7796691763</v>
      </c>
      <c r="S300" s="25">
        <f t="shared" ca="1" si="267"/>
        <v>5689901.2705804836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1803432.3748187015</v>
      </c>
      <c r="R301" s="25">
        <f t="array" aca="1" ref="R301" ca="1">INDEX('Lorri 401b'!L:L,MATCH('Retirement Calculator'!A301,'Lorri 401b'!N:N,0),0)</f>
        <v>3881795.62017295</v>
      </c>
      <c r="S301" s="25">
        <f t="shared" ca="1" si="267"/>
        <v>5685227.9949916517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1803017.5374090434</v>
      </c>
      <c r="R302" s="25">
        <f t="array" aca="1" ref="R302" ca="1">INDEX('Lorri 401b'!L:L,MATCH('Retirement Calculator'!A302,'Lorri 401b'!N:N,0),0)</f>
        <v>3877517.7100121561</v>
      </c>
      <c r="S302" s="25">
        <f t="shared" ca="1" si="267"/>
        <v>5680535.2474211995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1802600.9715101782</v>
      </c>
      <c r="R303" s="25">
        <f t="array" aca="1" ref="R303" ca="1">INDEX('Lorri 401b'!L:L,MATCH('Retirement Calculator'!A303,'Lorri 401b'!N:N,0),0)</f>
        <v>3873221.9752256921</v>
      </c>
      <c r="S303" s="25">
        <f t="shared" ca="1" si="267"/>
        <v>5675822.9467358701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1802182.6699200678</v>
      </c>
      <c r="R304" s="25">
        <f t="array" aca="1" ref="R304" ca="1">INDEX('Lorri 401b'!L:L,MATCH('Retirement Calculator'!A304,'Lorri 401b'!N:N,0),0)</f>
        <v>3868908.3415442845</v>
      </c>
      <c r="S304" s="25">
        <f t="shared" ca="1" si="267"/>
        <v>5671091.0114643518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1801762.6254066653</v>
      </c>
      <c r="R305" s="25">
        <f t="array" aca="1" ref="R305" ca="1">INDEX('Lorri 401b'!L:L,MATCH('Retirement Calculator'!A305,'Lorri 401b'!N:N,0),0)</f>
        <v>3864576.7343892045</v>
      </c>
      <c r="S305" s="25">
        <f t="shared" ca="1" si="267"/>
        <v>5666339.3597958703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1801340.8307077903</v>
      </c>
      <c r="R306" s="25">
        <f t="array" aca="1" ref="R306" ca="1">INDEX('Lorri 401b'!L:L,MATCH('Retirement Calculator'!A306,'Lorri 401b'!N:N,0),0)</f>
        <v>3860227.0788709782</v>
      </c>
      <c r="S306" s="25">
        <f t="shared" ca="1" si="267"/>
        <v>5661567.9095787685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1800917.2785310033</v>
      </c>
      <c r="R307" s="25">
        <f t="array" aca="1" ref="R307" ca="1">INDEX('Lorri 401b'!L:L,MATCH('Retirement Calculator'!A307,'Lorri 401b'!N:N,0),0)</f>
        <v>3855859.2997880927</v>
      </c>
      <c r="S307" s="25">
        <f t="shared" ca="1" si="267"/>
        <v>5656776.578319096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1800491.9615534795</v>
      </c>
      <c r="R308" s="25">
        <f t="array" aca="1" ref="R308" ca="1">INDEX('Lorri 401b'!L:L,MATCH('Retirement Calculator'!A308,'Lorri 401b'!N:N,0),0)</f>
        <v>3851473.3216256951</v>
      </c>
      <c r="S308" s="25">
        <f t="shared" ca="1" si="267"/>
        <v>5651965.2831791751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1800064.8724218828</v>
      </c>
      <c r="R309" s="25">
        <f t="array" aca="1" ref="R309" ca="1">INDEX('Lorri 401b'!L:L,MATCH('Retirement Calculator'!A309,'Lorri 401b'!N:N,0),0)</f>
        <v>3847069.0685542878</v>
      </c>
      <c r="S309" s="25">
        <f t="shared" ca="1" si="267"/>
        <v>5647133.9409761708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1799636.0037522379</v>
      </c>
      <c r="R310" s="25">
        <f t="array" aca="1" ref="R310" ca="1">INDEX('Lorri 401b'!L:L,MATCH('Retirement Calculator'!A310,'Lorri 401b'!N:N,0),0)</f>
        <v>3842646.464428416</v>
      </c>
      <c r="S310" s="25">
        <f t="shared" ca="1" si="267"/>
        <v>5642282.4681806536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1799205.3481298026</v>
      </c>
      <c r="R311" s="25">
        <f t="array" aca="1" ref="R311" ca="1">INDEX('Lorri 401b'!L:L,MATCH('Retirement Calculator'!A311,'Lorri 401b'!N:N,0),0)</f>
        <v>3838205.4327853532</v>
      </c>
      <c r="S311" s="25">
        <f t="shared" ca="1" si="267"/>
        <v>5637410.780915156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1798772.8981089406</v>
      </c>
      <c r="R312" s="25">
        <f t="array" aca="1" ref="R312" ca="1">INDEX('Lorri 401b'!L:L,MATCH('Retirement Calculator'!A312,'Lorri 401b'!N:N,0),0)</f>
        <v>3833745.8968437775</v>
      </c>
      <c r="S312" s="25">
        <f t="shared" ca="1" si="267"/>
        <v>5632518.7949527185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1798338.6462129918</v>
      </c>
      <c r="R313" s="25">
        <f t="array" aca="1" ref="R313" ca="1">INDEX('Lorri 401b'!L:L,MATCH('Retirement Calculator'!A313,'Lorri 401b'!N:N,0),0)</f>
        <v>3829267.7795024454</v>
      </c>
      <c r="S313" s="25">
        <f t="shared" ca="1" si="267"/>
        <v>5627606.4257154372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1797902.5849341431</v>
      </c>
      <c r="R314" s="25">
        <f t="array" aca="1" ref="R314" ca="1">INDEX('Lorri 401b'!L:L,MATCH('Retirement Calculator'!A314,'Lorri 401b'!N:N,0),0)</f>
        <v>3824771.0033388576</v>
      </c>
      <c r="S314" s="25">
        <f t="shared" ca="1" si="267"/>
        <v>5622673.5882730009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1797464.7067332992</v>
      </c>
      <c r="R315" s="25">
        <f t="array" aca="1" ref="R315" ca="1">INDEX('Lorri 401b'!L:L,MATCH('Retirement Calculator'!A315,'Lorri 401b'!N:N,0),0)</f>
        <v>3820255.4906079215</v>
      </c>
      <c r="S315" s="25">
        <f t="shared" ca="1" si="267"/>
        <v>5617720.1973412205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1797025.0040399518</v>
      </c>
      <c r="R316" s="25">
        <f t="array" aca="1" ref="R316" ca="1">INDEX('Lorri 401b'!L:L,MATCH('Retirement Calculator'!A316,'Lorri 401b'!N:N,0),0)</f>
        <v>3815721.1632406064</v>
      </c>
      <c r="S316" s="25">
        <f t="shared" ca="1" si="267"/>
        <v>5612746.1672805585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1796583.4692520488</v>
      </c>
      <c r="R317" s="25">
        <f t="array" aca="1" ref="R317" ca="1">INDEX('Lorri 401b'!L:L,MATCH('Retirement Calculator'!A317,'Lorri 401b'!N:N,0),0)</f>
        <v>3811167.9428425943</v>
      </c>
      <c r="S317" s="25">
        <f t="shared" ca="1" si="267"/>
        <v>5607751.4120946433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1796140.0947358629</v>
      </c>
      <c r="R318" s="25">
        <f t="array" aca="1" ref="R318" ca="1">INDEX('Lorri 401b'!L:L,MATCH('Retirement Calculator'!A318,'Lorri 401b'!N:N,0),0)</f>
        <v>3806595.750692924</v>
      </c>
      <c r="S318" s="25">
        <f t="shared" ca="1" si="267"/>
        <v>5602735.8454287872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1795694.8728258596</v>
      </c>
      <c r="R319" s="25">
        <f t="array" aca="1" ref="R319" ca="1">INDEX('Lorri 401b'!L:L,MATCH('Retirement Calculator'!A319,'Lorri 401b'!N:N,0),0)</f>
        <v>3802004.5077426299</v>
      </c>
      <c r="S319" s="25">
        <f t="shared" ca="1" si="267"/>
        <v>5597699.3805684894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1795247.7958245645</v>
      </c>
      <c r="R320" s="25">
        <f t="array" aca="1" ref="R320" ca="1">INDEX('Lorri 401b'!L:L,MATCH('Retirement Calculator'!A320,'Lorri 401b'!N:N,0),0)</f>
        <v>3797394.1346133761</v>
      </c>
      <c r="S320" s="25">
        <f t="shared" ca="1" si="267"/>
        <v>5592641.9304379411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1794798.8560024307</v>
      </c>
      <c r="R321" s="25">
        <f t="array" aca="1" ref="R321" ca="1">INDEX('Lorri 401b'!L:L,MATCH('Retirement Calculator'!A321,'Lorri 401b'!N:N,0),0)</f>
        <v>3792764.5515960841</v>
      </c>
      <c r="S321" s="25">
        <f t="shared" ca="1" si="267"/>
        <v>5587563.407598515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1794348.0455977046</v>
      </c>
      <c r="R322" s="25">
        <f t="array" aca="1" ref="R322" ca="1">INDEX('Lorri 401b'!L:L,MATCH('Retirement Calculator'!A322,'Lorri 401b'!N:N,0),0)</f>
        <v>3788115.6786495531</v>
      </c>
      <c r="S322" s="25">
        <f t="shared" ca="1" si="267"/>
        <v>5582463.7242472582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1793895.3568162923</v>
      </c>
      <c r="R323" s="25">
        <f t="array" aca="1" ref="R323" ca="1">INDEX('Lorri 401b'!L:L,MATCH('Retirement Calculator'!A323,'Lorri 401b'!N:N,0),0)</f>
        <v>3783447.4353990783</v>
      </c>
      <c r="S323" s="25">
        <f t="shared" ca="1" si="267"/>
        <v>5577342.7922153706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1793440.781831624</v>
      </c>
      <c r="R324" s="25">
        <f t="array" aca="1" ref="R324" ca="1">INDEX('Lorri 401b'!L:L,MATCH('Retirement Calculator'!A324,'Lorri 401b'!N:N,0),0)</f>
        <v>3778759.7411350599</v>
      </c>
      <c r="S324" s="25">
        <f t="shared" ca="1" si="267"/>
        <v>5572200.5229666838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1792984.3127845195</v>
      </c>
      <c r="R325" s="25">
        <f t="array" aca="1" ref="R325" ca="1">INDEX('Lorri 401b'!L:L,MATCH('Retirement Calculator'!A325,'Lorri 401b'!N:N,0),0)</f>
        <v>3774052.514811608</v>
      </c>
      <c r="S325" s="25">
        <f t="shared" ca="1" si="267"/>
        <v>5567036.827596128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1792525.9417830522</v>
      </c>
      <c r="R326" s="25">
        <f t="array" aca="1" ref="R326" ca="1">INDEX('Lorri 401b'!L:L,MATCH('Retirement Calculator'!A326,'Lorri 401b'!N:N,0),0)</f>
        <v>3769325.675045142</v>
      </c>
      <c r="S326" s="25">
        <f t="shared" ca="1" si="267"/>
        <v>5561851.6168281939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1792065.6609024121</v>
      </c>
      <c r="R327" s="25">
        <f t="array" aca="1" ref="R327" ca="1">INDEX('Lorri 401b'!L:L,MATCH('Retirement Calculator'!A327,'Lorri 401b'!N:N,0),0)</f>
        <v>3764579.1401129821</v>
      </c>
      <c r="S327" s="25">
        <f t="shared" ca="1" si="267"/>
        <v>5556644.8010153938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1791603.4621847693</v>
      </c>
      <c r="R328" s="25">
        <f t="array" aca="1" ref="R328" ca="1">INDEX('Lorri 401b'!L:L,MATCH('Retirement Calculator'!A328,'Lorri 401b'!N:N,0),0)</f>
        <v>3759812.8279519384</v>
      </c>
      <c r="S328" s="25">
        <f t="shared" ca="1" si="267"/>
        <v>5551416.2901367079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1791139.3376391365</v>
      </c>
      <c r="R329" s="25">
        <f t="array" aca="1" ref="R329" ca="1">INDEX('Lorri 401b'!L:L,MATCH('Retirement Calculator'!A329,'Lorri 401b'!N:N,0),0)</f>
        <v>3755026.6561568901</v>
      </c>
      <c r="S329" s="25">
        <f t="shared" ca="1" si="267"/>
        <v>5546165.9937960263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1790673.2792412301</v>
      </c>
      <c r="R330" s="25">
        <f t="array" aca="1" ref="R330" ca="1">INDEX('Lorri 401b'!L:L,MATCH('Retirement Calculator'!A330,'Lorri 401b'!N:N,0),0)</f>
        <v>3750220.5419793627</v>
      </c>
      <c r="S330" s="25">
        <f t="shared" ca="1" si="267"/>
        <v>5540893.8212205926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1790205.2789333323</v>
      </c>
      <c r="R331" s="25">
        <f t="array" aca="1" ref="R331" ca="1">INDEX('Lorri 401b'!L:L,MATCH('Retirement Calculator'!A331,'Lorri 401b'!N:N,0),0)</f>
        <v>3745394.4023260954</v>
      </c>
      <c r="S331" s="25">
        <f t="shared" ca="1" si="267"/>
        <v>5535599.6812594272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1789735.3286241516</v>
      </c>
      <c r="R332" s="25">
        <f t="array" aca="1" ref="R332" ca="1">INDEX('Lorri 401b'!L:L,MATCH('Retirement Calculator'!A332,'Lorri 401b'!N:N,0),0)</f>
        <v>3740548.1537576062</v>
      </c>
      <c r="S332" s="25">
        <f t="shared" ca="1" si="267"/>
        <v>5530283.4823817573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1789263.4201886829</v>
      </c>
      <c r="R333" s="25">
        <f t="array" aca="1" ref="R333" ca="1">INDEX('Lorri 401b'!L:L,MATCH('Retirement Calculator'!A333,'Lorri 401b'!N:N,0),0)</f>
        <v>3735681.7124867481</v>
      </c>
      <c r="S333" s="25">
        <f t="shared" ca="1" si="267"/>
        <v>5524945.1326754307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1788789.5454680661</v>
      </c>
      <c r="R334" s="25">
        <f t="array" aca="1" ref="R334" ca="1">INDEX('Lorri 401b'!L:L,MATCH('Retirement Calculator'!A334,'Lorri 401b'!N:N,0),0)</f>
        <v>3730794.9943772615</v>
      </c>
      <c r="S334" s="25">
        <f t="shared" ca="1" si="267"/>
        <v>5519584.5398453278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1788313.696269447</v>
      </c>
      <c r="R335" s="25">
        <f t="array" aca="1" ref="R335" ca="1">INDEX('Lorri 401b'!L:L,MATCH('Retirement Calculator'!A335,'Lorri 401b'!N:N,0),0)</f>
        <v>3725887.914942319</v>
      </c>
      <c r="S335" s="25">
        <f t="shared" ca="1" si="267"/>
        <v>5514201.6112117656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1787835.8643658336</v>
      </c>
      <c r="R336" s="25">
        <f t="array" aca="1" ref="R336" ca="1">INDEX('Lorri 401b'!L:L,MATCH('Retirement Calculator'!A336,'Lorri 401b'!N:N,0),0)</f>
        <v>3720960.3893430643</v>
      </c>
      <c r="S336" s="25">
        <f t="shared" ca="1" si="267"/>
        <v>5508796.2537088981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1787356.0414959551</v>
      </c>
      <c r="R337" s="25">
        <f t="array" aca="1" ref="R337" ca="1">INDEX('Lorri 401b'!L:L,MATCH('Retirement Calculator'!A337,'Lorri 401b'!N:N,0),0)</f>
        <v>3716012.3323871456</v>
      </c>
      <c r="S337" s="25">
        <f t="shared" ca="1" si="267"/>
        <v>5503368.3738831002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1786874.2193641188</v>
      </c>
      <c r="R338" s="25">
        <f t="array" aca="1" ref="R338" ca="1">INDEX('Lorri 401b'!L:L,MATCH('Retirement Calculator'!A338,'Lorri 401b'!N:N,0),0)</f>
        <v>3711043.6585272443</v>
      </c>
      <c r="S338" s="25">
        <f t="shared" ca="1" si="267"/>
        <v>5497917.8778913636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1786390.3896400665</v>
      </c>
      <c r="R339" s="25">
        <f t="array" aca="1" ref="R339" ca="1">INDEX('Lorri 401b'!L:L,MATCH('Retirement Calculator'!A339,'Lorri 401b'!N:N,0),0)</f>
        <v>3706054.2818595935</v>
      </c>
      <c r="S339" s="25">
        <f t="shared" ca="1" si="267"/>
        <v>5492444.6714996602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1785904.5439588306</v>
      </c>
      <c r="R340" s="25">
        <f t="array" aca="1" ref="R340" ca="1">INDEX('Lorri 401b'!L:L,MATCH('Retirement Calculator'!A340,'Lorri 401b'!N:N,0),0)</f>
        <v>3701044.116122494</v>
      </c>
      <c r="S340" s="25">
        <f t="shared" ca="1" si="267"/>
        <v>5486948.6600813251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1785416.6739205897</v>
      </c>
      <c r="R341" s="25">
        <f t="array" aca="1" ref="R341" ca="1">INDEX('Lorri 401b'!L:L,MATCH('Retirement Calculator'!A341,'Lorri 401b'!N:N,0),0)</f>
        <v>3696013.074694823</v>
      </c>
      <c r="S341" s="25">
        <f t="shared" ca="1" si="267"/>
        <v>5481429.748615413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1784926.7710905226</v>
      </c>
      <c r="R342" s="25">
        <f t="array" aca="1" ref="R342" ca="1">INDEX('Lorri 401b'!L:L,MATCH('Retirement Calculator'!A342,'Lorri 401b'!N:N,0),0)</f>
        <v>3690961.0705945371</v>
      </c>
      <c r="S342" s="25">
        <f t="shared" ca="1" si="267"/>
        <v>5475887.8416850595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1784434.8269986636</v>
      </c>
      <c r="R343" s="25">
        <f t="array" aca="1" ref="R343" ca="1">INDEX('Lorri 401b'!L:L,MATCH('Retirement Calculator'!A343,'Lorri 401b'!N:N,0),0)</f>
        <v>3685888.0164771662</v>
      </c>
      <c r="S343" s="25">
        <f t="shared" ca="1" si="267"/>
        <v>5470322.8434758298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1783940.8331397553</v>
      </c>
      <c r="R344" s="25">
        <f t="array" aca="1" ref="R344" ca="1">INDEX('Lorri 401b'!L:L,MATCH('Retirement Calculator'!A344,'Lorri 401b'!N:N,0),0)</f>
        <v>3680793.8246343066</v>
      </c>
      <c r="S344" s="25">
        <f t="shared" ca="1" si="267"/>
        <v>5464734.6577740619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1783444.7809731015</v>
      </c>
      <c r="R345" s="25">
        <f t="array" aca="1" ref="R345" ca="1">INDEX('Lorri 401b'!L:L,MATCH('Retirement Calculator'!A345,'Lorri 401b'!N:N,0),0)</f>
        <v>3675678.4069921016</v>
      </c>
      <c r="S345" s="25">
        <f t="shared" ca="1" si="267"/>
        <v>5459123.1879652031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1782946.6619224199</v>
      </c>
      <c r="R346" s="25">
        <f t="array" aca="1" ref="R346" ca="1">INDEX('Lorri 401b'!L:L,MATCH('Retirement Calculator'!A346,'Lorri 401b'!N:N,0),0)</f>
        <v>3670541.6751097208</v>
      </c>
      <c r="S346" s="25">
        <f t="shared" ca="1" si="267"/>
        <v>5453488.3370321412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1782446.4673756938</v>
      </c>
      <c r="R347" s="25">
        <f t="array" aca="1" ref="R347" ca="1">INDEX('Lorri 401b'!L:L,MATCH('Retirement Calculator'!A347,'Lorri 401b'!N:N,0),0)</f>
        <v>3665383.54017783</v>
      </c>
      <c r="S347" s="25">
        <f t="shared" ca="1" si="267"/>
        <v>5447830.0075535234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1781944.188685023</v>
      </c>
      <c r="R348" s="25">
        <f t="array" aca="1" ref="R348" ca="1">INDEX('Lorri 401b'!L:L,MATCH('Retirement Calculator'!A348,'Lorri 401b'!N:N,0),0)</f>
        <v>3660203.9130170564</v>
      </c>
      <c r="S348" s="25">
        <f t="shared" ca="1" si="267"/>
        <v>5442148.1017020792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1781439.8171664744</v>
      </c>
      <c r="R349" s="25">
        <f t="array" aca="1" ref="R349" ca="1">INDEX('Lorri 401b'!L:L,MATCH('Retirement Calculator'!A349,'Lorri 401b'!N:N,0),0)</f>
        <v>3655002.7040764461</v>
      </c>
      <c r="S349" s="25">
        <f t="shared" ca="1" si="267"/>
        <v>5436442.5212429203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1780933.3440999319</v>
      </c>
      <c r="R350" s="25">
        <f t="array" aca="1" ref="R350" ca="1">INDEX('Lorri 401b'!L:L,MATCH('Retirement Calculator'!A350,'Lorri 401b'!N:N,0),0)</f>
        <v>3649779.823431917</v>
      </c>
      <c r="S350" s="25">
        <f t="shared" ca="1" si="267"/>
        <v>5430713.1675318489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1780424.7607289455</v>
      </c>
      <c r="R351" s="25">
        <f t="array" aca="1" ref="R351" ca="1">INDEX('Lorri 401b'!L:L,MATCH('Retirement Calculator'!A351,'Lorri 401b'!N:N,0),0)</f>
        <v>3644535.1807847023</v>
      </c>
      <c r="S351" s="25">
        <f t="shared" ca="1" si="267"/>
        <v>5424959.9415136483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1779914.0582605801</v>
      </c>
      <c r="R352" s="25">
        <f t="array" aca="1" ref="R352" ca="1">INDEX('Lorri 401b'!L:L,MATCH('Retirement Calculator'!A352,'Lorri 401b'!N:N,0),0)</f>
        <v>3639268.6854597908</v>
      </c>
      <c r="S352" s="25">
        <f t="shared" ca="1" si="267"/>
        <v>5419182.7437203713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1779401.2278652629</v>
      </c>
      <c r="R353" s="25">
        <f t="array" aca="1" ref="R353" ca="1">INDEX('Lorri 401b'!L:L,MATCH('Retirement Calculator'!A353,'Lorri 401b'!N:N,0),0)</f>
        <v>3633980.2464043587</v>
      </c>
      <c r="S353" s="25">
        <f t="shared" ca="1" si="267"/>
        <v>5413381.4742696211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1778886.2606766319</v>
      </c>
      <c r="R354" s="25">
        <f t="array" aca="1" ref="R354" ca="1">INDEX('Lorri 401b'!L:L,MATCH('Retirement Calculator'!A354,'Lorri 401b'!N:N,0),0)</f>
        <v>3628669.7721861955</v>
      </c>
      <c r="S354" s="25">
        <f t="shared" ca="1" si="267"/>
        <v>5407556.0328628272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1778369.1477913817</v>
      </c>
      <c r="R355" s="25">
        <f t="array" aca="1" ref="R355" ca="1">INDEX('Lorri 401b'!L:L,MATCH('Retirement Calculator'!A355,'Lorri 401b'!N:N,0),0)</f>
        <v>3623337.1709921234</v>
      </c>
      <c r="S355" s="25">
        <f t="shared" ca="1" si="267"/>
        <v>5401706.3187835049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1777849.8802691097</v>
      </c>
      <c r="R356" s="25">
        <f t="array" aca="1" ref="R356" ca="1">INDEX('Lorri 401b'!L:L,MATCH('Retirement Calculator'!A356,'Lorri 401b'!N:N,0),0)</f>
        <v>3617982.3506264095</v>
      </c>
      <c r="S356" s="25">
        <f t="shared" ca="1" si="267"/>
        <v>5395832.2308955193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1777328.4491321614</v>
      </c>
      <c r="R357" s="25">
        <f t="array" aca="1" ref="R357" ca="1">INDEX('Lorri 401b'!L:L,MATCH('Retirement Calculator'!A357,'Lorri 401b'!N:N,0),0)</f>
        <v>3612605.2185091716</v>
      </c>
      <c r="S357" s="25">
        <f t="shared" ca="1" si="267"/>
        <v>5389933.6676413333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1776804.8453654759</v>
      </c>
      <c r="R358" s="25">
        <f t="array" aca="1" ref="R358" ca="1">INDEX('Lorri 401b'!L:L,MATCH('Retirement Calculator'!A358,'Lorri 401b'!N:N,0),0)</f>
        <v>3607205.6816747785</v>
      </c>
      <c r="S358" s="25">
        <f t="shared" ca="1" si="267"/>
        <v>5384010.5270402543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1776279.0599164292</v>
      </c>
      <c r="R359" s="25">
        <f t="array" aca="1" ref="R359" ca="1">INDEX('Lorri 401b'!L:L,MATCH('Retirement Calculator'!A359,'Lorri 401b'!N:N,0),0)</f>
        <v>3601783.6467702421</v>
      </c>
      <c r="S359" s="25">
        <f t="shared" ca="1" si="267"/>
        <v>5378062.7066866718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1775751.0836946783</v>
      </c>
      <c r="R360" s="25">
        <f t="array" aca="1" ref="R360" ca="1">INDEX('Lorri 401b'!L:L,MATCH('Retirement Calculator'!A360,'Lorri 401b'!N:N,0),0)</f>
        <v>3596339.0200536037</v>
      </c>
      <c r="S360" s="25">
        <f t="shared" ca="1" si="267"/>
        <v>5372090.1037482824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1775220.9075720033</v>
      </c>
      <c r="R361" s="25">
        <f t="array" aca="1" ref="R361" ca="1">INDEX('Lorri 401b'!L:L,MATCH('Retirement Calculator'!A361,'Lorri 401b'!N:N,0),0)</f>
        <v>3590871.7073923126</v>
      </c>
      <c r="S361" s="25">
        <f t="shared" ca="1" si="267"/>
        <v>5366092.6149643157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1774688.5223821504</v>
      </c>
      <c r="R362" s="25">
        <f t="array" aca="1" ref="R362" ca="1">INDEX('Lorri 401b'!L:L,MATCH('Retirement Calculator'!A362,'Lorri 401b'!N:N,0),0)</f>
        <v>3585381.6142615993</v>
      </c>
      <c r="S362" s="25">
        <f t="shared" ca="1" si="267"/>
        <v>5360070.1366437497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1774153.9189206732</v>
      </c>
      <c r="R363" s="25">
        <f t="array" aca="1" ref="R363" ca="1">INDEX('Lorri 401b'!L:L,MATCH('Retirement Calculator'!A363,'Lorri 401b'!N:N,0),0)</f>
        <v>3579868.6457428415</v>
      </c>
      <c r="S363" s="25">
        <f t="shared" ca="1" si="267"/>
        <v>5354022.5646635145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1773617.0879447733</v>
      </c>
      <c r="R364" s="25">
        <f t="array" aca="1" ref="R364" ca="1">INDEX('Lorri 401b'!L:L,MATCH('Retirement Calculator'!A364,'Lorri 401b'!N:N,0),0)</f>
        <v>3574332.7065219223</v>
      </c>
      <c r="S364" s="25">
        <f t="shared" ca="1" si="267"/>
        <v>5347949.7944666957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1773078.0201731403</v>
      </c>
      <c r="R365" s="25">
        <f t="array" aca="1" ref="R365" ca="1">INDEX('Lorri 401b'!L:L,MATCH('Retirement Calculator'!A365,'Lorri 401b'!N:N,0),0)</f>
        <v>3568773.7008875823</v>
      </c>
      <c r="S365" s="25">
        <f t="shared" ca="1" si="267"/>
        <v>5341851.7210607231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1772536.7062857922</v>
      </c>
      <c r="R366" s="25">
        <f t="array" aca="1" ref="R366" ca="1">INDEX('Lorri 401b'!L:L,MATCH('Retirement Calculator'!A366,'Lorri 401b'!N:N,0),0)</f>
        <v>3563191.5327297659</v>
      </c>
      <c r="S366" s="25">
        <f t="shared" ca="1" si="267"/>
        <v>5335728.2390155578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1771993.1369239134</v>
      </c>
      <c r="R367" s="25">
        <f t="array" aca="1" ref="R367" ca="1">INDEX('Lorri 401b'!L:L,MATCH('Retirement Calculator'!A367,'Lorri 401b'!N:N,0),0)</f>
        <v>3557586.1055379589</v>
      </c>
      <c r="S367" s="25">
        <f t="shared" ca="1" si="267"/>
        <v>5329579.2424618723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1771447.3026896936</v>
      </c>
      <c r="R368" s="25">
        <f t="array" aca="1" ref="R368" ca="1">INDEX('Lorri 401b'!L:L,MATCH('Retirement Calculator'!A368,'Lorri 401b'!N:N,0),0)</f>
        <v>3551957.3223995194</v>
      </c>
      <c r="S368" s="25">
        <f t="shared" ca="1" si="267"/>
        <v>5323404.6250892133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1770899.1941461645</v>
      </c>
      <c r="R369" s="25">
        <f t="array" aca="1" ref="R369" ca="1">INDEX('Lorri 401b'!L:L,MATCH('Retirement Calculator'!A369,'Lorri 401b'!N:N,0),0)</f>
        <v>3546305.0859980029</v>
      </c>
      <c r="S369" s="25">
        <f t="shared" ca="1" si="267"/>
        <v>5317204.2801441671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1770348.8018170374</v>
      </c>
      <c r="R370" s="25">
        <f t="array" aca="1" ref="R370" ca="1">INDEX('Lorri 401b'!L:L,MATCH('Retirement Calculator'!A370,'Lorri 401b'!N:N,0),0)</f>
        <v>3540629.2986114798</v>
      </c>
      <c r="S370" s="25">
        <f t="shared" ca="1" si="267"/>
        <v>5310978.100428517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1769796.1161865389</v>
      </c>
      <c r="R371" s="25">
        <f t="array" aca="1" ref="R371" ca="1">INDEX('Lorri 401b'!L:L,MATCH('Retirement Calculator'!A371,'Lorri 401b'!N:N,0),0)</f>
        <v>3534929.8621108462</v>
      </c>
      <c r="S371" s="25">
        <f t="shared" ca="1" si="267"/>
        <v>5304725.9782973854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1769241.1276992466</v>
      </c>
      <c r="R372" s="25">
        <f t="array" aca="1" ref="R372" ca="1">INDEX('Lorri 401b'!L:L,MATCH('Retirement Calculator'!A372,'Lorri 401b'!N:N,0),0)</f>
        <v>3529206.6779581266</v>
      </c>
      <c r="S372" s="25">
        <f t="shared" ca="1" si="267"/>
        <v>5298447.8056573737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1768683.8267599239</v>
      </c>
      <c r="R373" s="25">
        <f t="array" aca="1" ref="R373" ca="1">INDEX('Lorri 401b'!L:L,MATCH('Retirement Calculator'!A373,'Lorri 401b'!N:N,0),0)</f>
        <v>3523459.6472047712</v>
      </c>
      <c r="S373" s="25">
        <f t="shared" ca="1" si="267"/>
        <v>5292143.4739646949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1768124.2037333541</v>
      </c>
      <c r="R374" s="25">
        <f t="array" aca="1" ref="R374" ca="1">INDEX('Lorri 401b'!L:L,MATCH('Retirement Calculator'!A374,'Lorri 401b'!N:N,0),0)</f>
        <v>3517688.6704899431</v>
      </c>
      <c r="S374" s="25">
        <f t="shared" ca="1" si="267"/>
        <v>5285812.8742232975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1767562.2489441736</v>
      </c>
      <c r="R375" s="25">
        <f t="array" aca="1" ref="R375" ca="1">INDEX('Lorri 401b'!L:L,MATCH('Retirement Calculator'!A375,'Lorri 401b'!N:N,0),0)</f>
        <v>3511893.6480388031</v>
      </c>
      <c r="S375" s="25">
        <f t="shared" ca="1" si="267"/>
        <v>5279455.8969829772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1766997.9526767049</v>
      </c>
      <c r="R376" s="25">
        <f t="array" aca="1" ref="R376" ca="1">INDEX('Lorri 401b'!L:L,MATCH('Retirement Calculator'!A376,'Lorri 401b'!N:N,0),0)</f>
        <v>3506074.4796607834</v>
      </c>
      <c r="S376" s="25">
        <f t="shared" ca="1" si="267"/>
        <v>5273072.432337488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1766431.3051747882</v>
      </c>
      <c r="R377" s="25">
        <f t="array" aca="1" ref="R377" ca="1">INDEX('Lorri 401b'!L:L,MATCH('Retirement Calculator'!A377,'Lorri 401b'!N:N,0),0)</f>
        <v>3500231.0647478555</v>
      </c>
      <c r="S377" s="25">
        <f t="shared" ca="1" si="267"/>
        <v>5266662.3699226435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1765862.2966416136</v>
      </c>
      <c r="R378" s="25">
        <f t="array" aca="1" ref="R378" ca="1">INDEX('Lorri 401b'!L:L,MATCH('Retirement Calculator'!A378,'Lorri 401b'!N:N,0),0)</f>
        <v>3494363.3022727906</v>
      </c>
      <c r="S378" s="25">
        <f t="shared" ca="1" si="267"/>
        <v>5260225.5989144044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1765290.9172395507</v>
      </c>
      <c r="R379" s="25">
        <f t="array" aca="1" ref="R379" ca="1">INDEX('Lorri 401b'!L:L,MATCH('Retirement Calculator'!A379,'Lorri 401b'!N:N,0),0)</f>
        <v>3488471.0907874126</v>
      </c>
      <c r="S379" s="25">
        <f t="shared" ca="1" si="267"/>
        <v>5253762.0080269631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1764717.1570899794</v>
      </c>
      <c r="R380" s="25">
        <f t="array" aca="1" ref="R380" ca="1">INDEX('Lorri 401b'!L:L,MATCH('Retirement Calculator'!A380,'Lorri 401b'!N:N,0),0)</f>
        <v>3482554.3284208458</v>
      </c>
      <c r="S380" s="25">
        <f t="shared" ca="1" si="267"/>
        <v>5247271.4855108252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1764141.0062731181</v>
      </c>
      <c r="R381" s="25">
        <f t="array" aca="1" ref="R381" ca="1">INDEX('Lorri 401b'!L:L,MATCH('Retirement Calculator'!A381,'Lorri 401b'!N:N,0),0)</f>
        <v>3476612.9128777515</v>
      </c>
      <c r="S381" s="25">
        <f t="shared" ca="1" si="267"/>
        <v>5240753.9191508694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1763562.4548278532</v>
      </c>
      <c r="R382" s="25">
        <f t="array" aca="1" ref="R382" ca="1">INDEX('Lorri 401b'!L:L,MATCH('Retirement Calculator'!A382,'Lorri 401b'!N:N,0),0)</f>
        <v>3470646.7414365611</v>
      </c>
      <c r="S382" s="25">
        <f t="shared" ca="1" si="267"/>
        <v>5234209.1962644141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1762981.4927515665</v>
      </c>
      <c r="R383" s="25">
        <f t="array" aca="1" ref="R383" ca="1">INDEX('Lorri 401b'!L:L,MATCH('Retirement Calculator'!A383,'Lorri 401b'!N:N,0),0)</f>
        <v>3464655.7109476989</v>
      </c>
      <c r="S383" s="25">
        <f t="shared" ca="1" si="267"/>
        <v>5227637.2036992656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1762398.1099999619</v>
      </c>
      <c r="R384" s="25">
        <f t="array" aca="1" ref="R384" ca="1">INDEX('Lorri 401b'!L:L,MATCH('Retirement Calculator'!A384,'Lorri 401b'!N:N,0),0)</f>
        <v>3458639.7178317998</v>
      </c>
      <c r="S384" s="25">
        <f t="shared" ca="1" si="267"/>
        <v>5221037.8278317619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1761812.2964868923</v>
      </c>
      <c r="R385" s="25">
        <f t="array" aca="1" ref="R385" ca="1">INDEX('Lorri 401b'!L:L,MATCH('Retirement Calculator'!A385,'Lorri 401b'!N:N,0),0)</f>
        <v>3452598.6580779175</v>
      </c>
      <c r="S385" s="25">
        <f t="shared" ca="1" si="267"/>
        <v>5214410.9545648098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1761224.0420841849</v>
      </c>
      <c r="R386" s="25">
        <f t="array" aca="1" ref="R386" ca="1">INDEX('Lorri 401b'!L:L,MATCH('Retirement Calculator'!A386,'Lorri 401b'!N:N,0),0)</f>
        <v>3446532.4272417277</v>
      </c>
      <c r="S386" s="25">
        <f t="shared" ca="1" si="267"/>
        <v>5207756.4693259131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1760633.3366214663</v>
      </c>
      <c r="R387" s="25">
        <f t="array" aca="1" ref="R387" ca="1">INDEX('Lorri 401b'!L:L,MATCH('Retirement Calculator'!A387,'Lorri 401b'!N:N,0),0)</f>
        <v>3440440.9204437202</v>
      </c>
      <c r="S387" s="25">
        <f t="shared" ca="1" si="267"/>
        <v>5201074.2570651863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1760040.1698859863</v>
      </c>
      <c r="R388" s="25">
        <f t="array" aca="1" ref="R388" ca="1">INDEX('Lorri 401b'!L:L,MATCH('Retirement Calculator'!A388,'Lorri 401b'!N:N,0),0)</f>
        <v>3434324.0323673878</v>
      </c>
      <c r="S388" s="25">
        <f t="shared" ca="1" si="267"/>
        <v>5194364.2022533743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1759444.5316224417</v>
      </c>
      <c r="R389" s="25">
        <f t="array" aca="1" ref="R389" ca="1">INDEX('Lorri 401b'!L:L,MATCH('Retirement Calculator'!A389,'Lorri 401b'!N:N,0),0)</f>
        <v>3428181.6572574042</v>
      </c>
      <c r="S389" s="25">
        <f t="shared" ca="1" si="267"/>
        <v>5187626.1888798457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1758846.411532799</v>
      </c>
      <c r="R390" s="25">
        <f t="array" aca="1" ref="R390" ca="1">INDEX('Lorri 401b'!L:L,MATCH('Retirement Calculator'!A390,'Lorri 401b'!N:N,0),0)</f>
        <v>3422013.6889177957</v>
      </c>
      <c r="S390" s="25">
        <f t="shared" ca="1" si="267"/>
        <v>5180860.1004505949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1758245.7992761163</v>
      </c>
      <c r="R391" s="25">
        <f t="array" aca="1" ref="R391" ca="1">INDEX('Lorri 401b'!L:L,MATCH('Retirement Calculator'!A391,'Lorri 401b'!N:N,0),0)</f>
        <v>3415820.0207101051</v>
      </c>
      <c r="S391" s="25">
        <f t="shared" ca="1" si="267"/>
        <v>5174065.8199862214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1757642.6844683639</v>
      </c>
      <c r="R392" s="25">
        <f t="array" aca="1" ref="R392" ca="1">INDEX('Lorri 401b'!L:L,MATCH('Retirement Calculator'!A392,'Lorri 401b'!N:N,0),0)</f>
        <v>3409600.5455515492</v>
      </c>
      <c r="S392" s="25">
        <f t="shared" ca="1" si="267"/>
        <v>5167243.2300199131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1757037.0566822458</v>
      </c>
      <c r="R393" s="25">
        <f t="array" aca="1" ref="R393" ca="1">INDEX('Lorri 401b'!L:L,MATCH('Retirement Calculator'!A393,'Lorri 401b'!N:N,0),0)</f>
        <v>3403355.1559131662</v>
      </c>
      <c r="S393" s="25">
        <f t="shared" ca="1" si="267"/>
        <v>5160392.2125954125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1756428.905447019</v>
      </c>
      <c r="R394" s="25">
        <f t="array" aca="1" ref="R394" ca="1">INDEX('Lorri 401b'!L:L,MATCH('Retirement Calculator'!A394,'Lorri 401b'!N:N,0),0)</f>
        <v>3397083.7438179567</v>
      </c>
      <c r="S394" s="25">
        <f t="shared" ca="1" si="267"/>
        <v>5153512.6492649755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1755818.2202483122</v>
      </c>
      <c r="R395" s="25">
        <f t="array" aca="1" ref="R395" ca="1">INDEX('Lorri 401b'!L:L,MATCH('Retirement Calculator'!A395,'Lorri 401b'!N:N,0),0)</f>
        <v>3390786.2008390171</v>
      </c>
      <c r="S395" s="25">
        <f t="shared" ca="1" si="267"/>
        <v>5146604.4210873293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1755204.9905279439</v>
      </c>
      <c r="R396" s="25">
        <f t="array" aca="1" ref="R396" ca="1">INDEX('Lorri 401b'!L:L,MATCH('Retirement Calculator'!A396,'Lorri 401b'!N:N,0),0)</f>
        <v>3384462.4180976651</v>
      </c>
      <c r="S396" s="25">
        <f t="shared" ca="1" si="267"/>
        <v>5139667.4086256092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1754589.2056837408</v>
      </c>
      <c r="R397" s="25">
        <f t="array" aca="1" ref="R397" ca="1">INDEX('Lorri 401b'!L:L,MATCH('Retirement Calculator'!A397,'Lorri 401b'!N:N,0),0)</f>
        <v>3378112.2862615576</v>
      </c>
      <c r="S397" s="25">
        <f t="shared" ca="1" si="267"/>
        <v>5132701.4919452984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1753970.8550693535</v>
      </c>
      <c r="R398" s="25">
        <f t="array" aca="1" ref="R398" ca="1">INDEX('Lorri 401b'!L:L,MATCH('Retirement Calculator'!A398,'Lorri 401b'!N:N,0),0)</f>
        <v>3371735.6955427998</v>
      </c>
      <c r="S398" s="25">
        <f t="shared" ca="1" si="267"/>
        <v>5125706.5506121535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1753349.9279940729</v>
      </c>
      <c r="R399" s="25">
        <f t="array" aca="1" ref="R399" ca="1">INDEX('Lorri 401b'!L:L,MATCH('Retirement Calculator'!A399,'Lorri 401b'!N:N,0),0)</f>
        <v>3365332.5356960469</v>
      </c>
      <c r="S399" s="25">
        <f t="shared" ca="1" si="267"/>
        <v>5118682.4636901198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1752726.4137226455</v>
      </c>
      <c r="R400" s="25">
        <f t="array" aca="1" ref="R400" ca="1">INDEX('Lorri 401b'!L:L,MATCH('Retirement Calculator'!A400,'Lorri 401b'!N:N,0),0)</f>
        <v>3358902.6960165994</v>
      </c>
      <c r="S400" s="25">
        <f t="shared" ca="1" si="267"/>
        <v>5111629.1097392449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1752100.3014750869</v>
      </c>
      <c r="R401" s="25">
        <f t="array" aca="1" ref="R401" ca="1">INDEX('Lorri 401b'!L:L,MATCH('Retirement Calculator'!A401,'Lorri 401b'!N:N,0),0)</f>
        <v>3352446.0653384873</v>
      </c>
      <c r="S401" s="25">
        <f t="shared" ca="1" si="267"/>
        <v>5104546.366813574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1751471.5804264969</v>
      </c>
      <c r="R402" s="25">
        <f t="array" aca="1" ref="R402" ca="1">INDEX('Lorri 401b'!L:L,MATCH('Retirement Calculator'!A402,'Lorri 401b'!N:N,0),0)</f>
        <v>3345962.5320325498</v>
      </c>
      <c r="S402" s="25">
        <f t="shared" ca="1" si="267"/>
        <v>5097434.1124590468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1750840.2397068711</v>
      </c>
      <c r="R403" s="25">
        <f t="array" aca="1" ref="R403" ca="1">INDEX('Lorri 401b'!L:L,MATCH('Retirement Calculator'!A403,'Lorri 401b'!N:N,0),0)</f>
        <v>3339451.984004504</v>
      </c>
      <c r="S403" s="25">
        <f t="shared" ca="1" si="267"/>
        <v>5090292.2237113751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1750206.2684009136</v>
      </c>
      <c r="R404" s="25">
        <f t="array" aca="1" ref="R404" ca="1">INDEX('Lorri 401b'!L:L,MATCH('Retirement Calculator'!A404,'Lorri 401b'!N:N,0),0)</f>
        <v>3332914.3086930085</v>
      </c>
      <c r="S404" s="25">
        <f t="shared" ca="1" si="267"/>
        <v>5083120.5770939216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1749569.655547848</v>
      </c>
      <c r="R405" s="25">
        <f t="array" aca="1" ref="R405" ca="1">INDEX('Lorri 401b'!L:L,MATCH('Retirement Calculator'!A405,'Lorri 401b'!N:N,0),0)</f>
        <v>3326349.3930677148</v>
      </c>
      <c r="S405" s="25">
        <f t="shared" ca="1" si="267"/>
        <v>5075919.0486155627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1748930.3901412277</v>
      </c>
      <c r="R406" s="25">
        <f t="array" aca="1" ref="R406" ca="1">INDEX('Lorri 401b'!L:L,MATCH('Retirement Calculator'!A406,'Lorri 401b'!N:N,0),0)</f>
        <v>3319757.1236273157</v>
      </c>
      <c r="S406" s="25">
        <f t="shared" ca="1" si="267"/>
        <v>5068687.5137685435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1748288.4611287466</v>
      </c>
      <c r="R407" s="25">
        <f t="array" aca="1" ref="R407" ca="1">INDEX('Lorri 401b'!L:L,MATCH('Retirement Calculator'!A407,'Lorri 401b'!N:N,0),0)</f>
        <v>3313137.3863975815</v>
      </c>
      <c r="S407" s="25">
        <f t="shared" ca="1" si="267"/>
        <v>5061425.8475263286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1747643.857412047</v>
      </c>
      <c r="R408" s="25">
        <f t="array" aca="1" ref="R408" ca="1">INDEX('Lorri 401b'!L:L,MATCH('Retirement Calculator'!A408,'Lorri 401b'!N:N,0),0)</f>
        <v>3306490.0669293902</v>
      </c>
      <c r="S408" s="25">
        <f t="shared" ca="1" si="267"/>
        <v>5054133.9243414374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1746996.5678465278</v>
      </c>
      <c r="R409" s="25">
        <f t="array" aca="1" ref="R409" ca="1">INDEX('Lorri 401b'!L:L,MATCH('Retirement Calculator'!A409,'Lorri 401b'!N:N,0),0)</f>
        <v>3299815.0502967481</v>
      </c>
      <c r="S409" s="25">
        <f t="shared" ca="1" si="267"/>
        <v>5046811.6181432754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1746346.5812411522</v>
      </c>
      <c r="R410" s="25">
        <f t="array" aca="1" ref="R410" ca="1">INDEX('Lorri 401b'!L:L,MATCH('Retirement Calculator'!A410,'Lorri 401b'!N:N,0),0)</f>
        <v>3293112.2210948034</v>
      </c>
      <c r="S410" s="25">
        <f t="shared" ca="1" si="267"/>
        <v>5039458.8023359552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1745693.8863582541</v>
      </c>
      <c r="R411" s="25">
        <f t="array" aca="1" ref="R411" ca="1">INDEX('Lorri 401b'!L:L,MATCH('Retirement Calculator'!A411,'Lorri 401b'!N:N,0),0)</f>
        <v>3286381.4634378506</v>
      </c>
      <c r="S411" s="25">
        <f t="shared" ca="1" si="267"/>
        <v>5032075.3497961052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1745038.471913344</v>
      </c>
      <c r="R412" s="25">
        <f t="array" aca="1" ref="R412" ca="1">INDEX('Lorri 401b'!L:L,MATCH('Retirement Calculator'!A412,'Lorri 401b'!N:N,0),0)</f>
        <v>3279622.6609573271</v>
      </c>
      <c r="S412" s="25">
        <f t="shared" ca="1" si="267"/>
        <v>5024661.1328706713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1744380.3265749135</v>
      </c>
      <c r="R413" s="25">
        <f t="array" aca="1" ref="R413" ca="1">INDEX('Lorri 401b'!L:L,MATCH('Retirement Calculator'!A413,'Lorri 401b'!N:N,0),0)</f>
        <v>3272835.6967998017</v>
      </c>
      <c r="S413" s="25">
        <f t="shared" ca="1" si="267"/>
        <v>5017216.0233747149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1743719.4389642396</v>
      </c>
      <c r="R414" s="25">
        <f t="array" aca="1" ref="R414" ca="1">INDEX('Lorri 401b'!L:L,MATCH('Retirement Calculator'!A414,'Lorri 401b'!N:N,0),0)</f>
        <v>3266020.4536249531</v>
      </c>
      <c r="S414" s="25">
        <f t="shared" ca="1" si="267"/>
        <v>5009739.8925891928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1743055.7976551878</v>
      </c>
      <c r="R415" s="25">
        <f t="array" aca="1" ref="R415" ca="1">INDEX('Lorri 401b'!L:L,MATCH('Retirement Calculator'!A415,'Lorri 401b'!N:N,0),0)</f>
        <v>3259176.8136035423</v>
      </c>
      <c r="S415" s="25">
        <f t="shared" ca="1" si="267"/>
        <v>5002232.6112587303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1742389.3911740149</v>
      </c>
      <c r="R416" s="25">
        <f t="array" aca="1" ref="R416" ca="1">INDEX('Lorri 401b'!L:L,MATCH('Retirement Calculator'!A416,'Lorri 401b'!N:N,0),0)</f>
        <v>3252304.6584153757</v>
      </c>
      <c r="S416" s="25">
        <f t="shared" ca="1" si="267"/>
        <v>4994694.0495893909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1741720.2079991705</v>
      </c>
      <c r="R417" s="25">
        <f t="array" aca="1" ref="R417" ca="1">INDEX('Lorri 401b'!L:L,MATCH('Retirement Calculator'!A417,'Lorri 401b'!N:N,0),0)</f>
        <v>3245403.8692472586</v>
      </c>
      <c r="S417" s="25">
        <f t="shared" ca="1" si="267"/>
        <v>4987124.0772464294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1741048.2365610977</v>
      </c>
      <c r="R418" s="25">
        <f t="array" aca="1" ref="R418" ca="1">INDEX('Lorri 401b'!L:L,MATCH('Retirement Calculator'!A418,'Lorri 401b'!N:N,0),0)</f>
        <v>3238474.3267909409</v>
      </c>
      <c r="S418" s="25">
        <f t="shared" ca="1" si="267"/>
        <v>4979522.5633520391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1740373.4652420327</v>
      </c>
      <c r="R419" s="25">
        <f t="array" aca="1" ref="R419" ca="1">INDEX('Lorri 401b'!L:L,MATCH('Retirement Calculator'!A419,'Lorri 401b'!N:N,0),0)</f>
        <v>3231515.9112410555</v>
      </c>
      <c r="S419" s="25">
        <f t="shared" ca="1" si="267"/>
        <v>4971889.3764830884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1739695.8823758049</v>
      </c>
      <c r="R420" s="25">
        <f t="array" aca="1" ref="R420" ca="1">INDEX('Lorri 401b'!L:L,MATCH('Retirement Calculator'!A420,'Lorri 401b'!N:N,0),0)</f>
        <v>3224528.5022930452</v>
      </c>
      <c r="S420" s="25">
        <f t="shared" ca="1" si="267"/>
        <v>4964224.3846688503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1739015.4762476347</v>
      </c>
      <c r="R421" s="25">
        <f t="array" aca="1" ref="R421" ca="1">INDEX('Lorri 401b'!L:L,MATCH('Retirement Calculator'!A421,'Lorri 401b'!N:N,0),0)</f>
        <v>3217511.9791410849</v>
      </c>
      <c r="S421" s="25">
        <f t="shared" ca="1" si="267"/>
        <v>4956527.4553887192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1738332.2350939305</v>
      </c>
      <c r="R422" s="25">
        <f t="array" aca="1" ref="R422" ca="1">INDEX('Lorri 401b'!L:L,MATCH('Retirement Calculator'!A422,'Lorri 401b'!N:N,0),0)</f>
        <v>3210466.2204759917</v>
      </c>
      <c r="S422" s="25">
        <f t="shared" ca="1" si="267"/>
        <v>4948798.455569922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1737646.1471020856</v>
      </c>
      <c r="R423" s="25">
        <f t="array" aca="1" ref="R423" ca="1">INDEX('Lorri 401b'!L:L,MATCH('Retirement Calculator'!A423,'Lorri 401b'!N:N,0),0)</f>
        <v>3203391.1044831271</v>
      </c>
      <c r="S423" s="25">
        <f t="shared" ca="1" si="267"/>
        <v>4941037.2515852125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1736957.2004102748</v>
      </c>
      <c r="R424" s="25">
        <f t="array" aca="1" ref="R424" ca="1">INDEX('Lorri 401b'!L:L,MATCH('Retirement Calculator'!A424,'Lorri 401b'!N:N,0),0)</f>
        <v>3196286.5088402922</v>
      </c>
      <c r="S424" s="25">
        <f t="shared" ca="1" si="267"/>
        <v>4933243.7092505675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1736265.3831072482</v>
      </c>
      <c r="R425" s="25">
        <f t="array" aca="1" ref="R425" ca="1">INDEX('Lorri 401b'!L:L,MATCH('Retirement Calculator'!A425,'Lorri 401b'!N:N,0),0)</f>
        <v>3189152.310715612</v>
      </c>
      <c r="S425" s="25">
        <f t="shared" ca="1" si="267"/>
        <v>4925417.6938228607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1735570.6832321256</v>
      </c>
      <c r="R426" s="25">
        <f t="array" aca="1" ref="R426" ca="1">INDEX('Lorri 401b'!L:L,MATCH('Retirement Calculator'!A426,'Lorri 401b'!N:N,0),0)</f>
        <v>3181988.3867654125</v>
      </c>
      <c r="S426" s="25">
        <f t="shared" ca="1" si="267"/>
        <v>4917559.0699975379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1734873.0887741901</v>
      </c>
      <c r="R427" s="25">
        <f t="array" aca="1" ref="R427" ca="1">INDEX('Lorri 401b'!L:L,MATCH('Retirement Calculator'!A427,'Lorri 401b'!N:N,0),0)</f>
        <v>3174794.613132087</v>
      </c>
      <c r="S427" s="25">
        <f t="shared" ca="1" si="267"/>
        <v>4909667.7019062769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1734172.5876726797</v>
      </c>
      <c r="R428" s="25">
        <f t="array" aca="1" ref="R428" ca="1">INDEX('Lorri 401b'!L:L,MATCH('Retirement Calculator'!A428,'Lorri 401b'!N:N,0),0)</f>
        <v>3167570.8654419561</v>
      </c>
      <c r="S428" s="25">
        <f t="shared" ca="1" si="267"/>
        <v>4901743.4531146362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1733469.1678165798</v>
      </c>
      <c r="R429" s="25">
        <f t="array" aca="1" ref="R429" ca="1">INDEX('Lorri 401b'!L:L,MATCH('Retirement Calculator'!A429,'Lorri 401b'!N:N,0),0)</f>
        <v>3160317.0188031164</v>
      </c>
      <c r="S429" s="25">
        <f t="shared" ca="1" si="267"/>
        <v>4893786.1866196962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1732762.8170444127</v>
      </c>
      <c r="R430" s="25">
        <f t="array" aca="1" ref="R430" ca="1">INDEX('Lorri 401b'!L:L,MATCH('Retirement Calculator'!A430,'Lorri 401b'!N:N,0),0)</f>
        <v>3153032.9478032817</v>
      </c>
      <c r="S430" s="25">
        <f t="shared" ca="1" si="267"/>
        <v>4885795.764847694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1732053.5231440284</v>
      </c>
      <c r="R431" s="25">
        <f t="array" aca="1" ref="R431" ca="1">INDEX('Lorri 401b'!L:L,MATCH('Retirement Calculator'!A431,'Lorri 401b'!N:N,0),0)</f>
        <v>3145718.5265076142</v>
      </c>
      <c r="S431" s="25">
        <f t="shared" ca="1" si="267"/>
        <v>4877772.0496516423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1731341.2738523923</v>
      </c>
      <c r="R432" s="25">
        <f t="array" aca="1" ref="R432" ca="1">INDEX('Lorri 401b'!L:L,MATCH('Retirement Calculator'!A432,'Lorri 401b'!N:N,0),0)</f>
        <v>3138373.6284565479</v>
      </c>
      <c r="S432" s="25">
        <f t="shared" ca="1" si="267"/>
        <v>4869714.90230894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1730626.0568553745</v>
      </c>
      <c r="R433" s="25">
        <f t="array" aca="1" ref="R433" ca="1">INDEX('Lorri 401b'!L:L,MATCH('Retirement Calculator'!A433,'Lorri 401b'!N:N,0),0)</f>
        <v>3130998.1266636024</v>
      </c>
      <c r="S433" s="25">
        <f t="shared" ca="1" si="267"/>
        <v>4861624.1835189769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1729907.8597875356</v>
      </c>
      <c r="R434" s="25">
        <f t="array" aca="1" ref="R434" ca="1">INDEX('Lorri 401b'!L:L,MATCH('Retirement Calculator'!A434,'Lorri 401b'!N:N,0),0)</f>
        <v>3123591.8936131862</v>
      </c>
      <c r="S434" s="25">
        <f t="shared" ca="1" si="267"/>
        <v>4853499.7534007216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1729186.6702319141</v>
      </c>
      <c r="R435" s="25">
        <f t="array" aca="1" ref="R435" ca="1">INDEX('Lorri 401b'!L:L,MATCH('Retirement Calculator'!A435,'Lorri 401b'!N:N,0),0)</f>
        <v>3116154.8012583931</v>
      </c>
      <c r="S435" s="25">
        <f t="shared" ca="1" si="267"/>
        <v>4845341.4714903068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1728462.4757198109</v>
      </c>
      <c r="R436" s="25">
        <f t="array" aca="1" ref="R436" ca="1">INDEX('Lorri 401b'!L:L,MATCH('Retirement Calculator'!A436,'Lorri 401b'!N:N,0),0)</f>
        <v>3108686.7210187884</v>
      </c>
      <c r="S436" s="25">
        <f t="shared" ca="1" si="267"/>
        <v>4837149.1967385989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1727735.2637305739</v>
      </c>
      <c r="R437" s="25">
        <f t="array" aca="1" ref="R437" ca="1">INDEX('Lorri 401b'!L:L,MATCH('Retirement Calculator'!A437,'Lorri 401b'!N:N,0),0)</f>
        <v>3101187.5237781852</v>
      </c>
      <c r="S437" s="25">
        <f t="shared" ca="1" si="267"/>
        <v>4828922.7875087596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1727005.0216913819</v>
      </c>
      <c r="R438" s="25">
        <f t="array" aca="1" ref="R438" ca="1">INDEX('Lorri 401b'!L:L,MATCH('Retirement Calculator'!A438,'Lorri 401b'!N:N,0),0)</f>
        <v>3093657.0798824131</v>
      </c>
      <c r="S438" s="25">
        <f t="shared" ca="1" si="267"/>
        <v>4820662.1015737951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1726271.7369770266</v>
      </c>
      <c r="R439" s="25">
        <f t="array" aca="1" ref="R439" ca="1">INDEX('Lorri 401b'!L:L,MATCH('Retirement Calculator'!A439,'Lorri 401b'!N:N,0),0)</f>
        <v>3086095.2591370754</v>
      </c>
      <c r="S439" s="25">
        <f t="shared" ca="1" si="267"/>
        <v>4812366.9961141022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1725535.3969096947</v>
      </c>
      <c r="R440" s="25">
        <f t="array" aca="1" ref="R440" ca="1">INDEX('Lorri 401b'!L:L,MATCH('Retirement Calculator'!A440,'Lorri 401b'!N:N,0),0)</f>
        <v>3078501.9308052985</v>
      </c>
      <c r="S440" s="25">
        <f t="shared" ca="1" si="267"/>
        <v>4804037.3277149927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1724795.9887587489</v>
      </c>
      <c r="R441" s="25">
        <f t="array" aca="1" ref="R441" ca="1">INDEX('Lorri 401b'!L:L,MATCH('Retirement Calculator'!A441,'Lorri 401b'!N:N,0),0)</f>
        <v>3070876.9636054728</v>
      </c>
      <c r="S441" s="25">
        <f t="shared" ca="1" si="267"/>
        <v>4795672.9523642212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1724053.4997405075</v>
      </c>
      <c r="R442" s="25">
        <f t="array" aca="1" ref="R442" ca="1">INDEX('Lorri 401b'!L:L,MATCH('Retirement Calculator'!A442,'Lorri 401b'!N:N,0),0)</f>
        <v>3063220.225708981</v>
      </c>
      <c r="S442" s="25">
        <f t="shared" ca="1" si="267"/>
        <v>4787273.7254494885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1723307.9170180233</v>
      </c>
      <c r="R443" s="25">
        <f t="array" aca="1" ref="R443" ca="1">INDEX('Lorri 401b'!L:L,MATCH('Retirement Calculator'!A443,'Lorri 401b'!N:N,0),0)</f>
        <v>3055531.5847379207</v>
      </c>
      <c r="S443" s="25">
        <f t="shared" ca="1" si="267"/>
        <v>4778839.5017559435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1722559.2277008623</v>
      </c>
      <c r="R444" s="25">
        <f t="array" aca="1" ref="R444" ca="1">INDEX('Lorri 401b'!L:L,MATCH('Retirement Calculator'!A444,'Lorri 401b'!N:N,0),0)</f>
        <v>3047810.9077628143</v>
      </c>
      <c r="S444" s="25">
        <f t="shared" ca="1" si="267"/>
        <v>4770370.1354636764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1721807.4188448798</v>
      </c>
      <c r="R445" s="25">
        <f t="array" aca="1" ref="R445" ca="1">INDEX('Lorri 401b'!L:L,MATCH('Retirement Calculator'!A445,'Lorri 401b'!N:N,0),0)</f>
        <v>3040058.0613003117</v>
      </c>
      <c r="S445" s="25">
        <f t="shared" ca="1" si="267"/>
        <v>4761865.4801451918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1721052.4774519973</v>
      </c>
      <c r="R446" s="25">
        <f t="array" aca="1" ref="R446" ca="1">INDEX('Lorri 401b'!L:L,MATCH('Retirement Calculator'!A446,'Lorri 401b'!N:N,0),0)</f>
        <v>3032272.9113108818</v>
      </c>
      <c r="S446" s="25">
        <f t="shared" ca="1" si="267"/>
        <v>4753325.3887628792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1720294.3904699779</v>
      </c>
      <c r="R447" s="25">
        <f t="array" aca="1" ref="R447" ca="1">INDEX('Lorri 401b'!L:L,MATCH('Retirement Calculator'!A447,'Lorri 401b'!N:N,0),0)</f>
        <v>3024455.3231964959</v>
      </c>
      <c r="S447" s="25">
        <f t="shared" ca="1" si="267"/>
        <v>4744749.7136664735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1719533.1447922001</v>
      </c>
      <c r="R448" s="25">
        <f t="array" aca="1" ref="R448" ca="1">INDEX('Lorri 401b'!L:L,MATCH('Retirement Calculator'!A448,'Lorri 401b'!N:N,0),0)</f>
        <v>3016605.1617983002</v>
      </c>
      <c r="S448" s="25">
        <f t="shared" ca="1" si="267"/>
        <v>4736138.3065905003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1718768.7272574315</v>
      </c>
      <c r="R449" s="25">
        <f t="array" aca="1" ref="R449" ca="1">INDEX('Lorri 401b'!L:L,MATCH('Retirement Calculator'!A449,'Lorri 401b'!N:N,0),0)</f>
        <v>3008722.2913942784</v>
      </c>
      <c r="S449" s="25">
        <f t="shared" ca="1" si="267"/>
        <v>4727491.0186517099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1718001.1246496013</v>
      </c>
      <c r="R450" s="25">
        <f t="array" aca="1" ref="R450" ca="1">INDEX('Lorri 401b'!L:L,MATCH('Retirement Calculator'!A450,'Lorri 401b'!N:N,0),0)</f>
        <v>3000806.5756969065</v>
      </c>
      <c r="S450" s="25">
        <f t="shared" ca="1" si="267"/>
        <v>4718807.7003465081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1717230.3236975719</v>
      </c>
      <c r="R451" s="25">
        <f t="array" aca="1" ref="R451" ca="1">INDEX('Lorri 401b'!L:L,MATCH('Retirement Calculator'!A451,'Lorri 401b'!N:N,0),0)</f>
        <v>2992857.8778507956</v>
      </c>
      <c r="S451" s="25">
        <f t="shared" ca="1" si="267"/>
        <v>4710088.2015483677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1716456.3110749091</v>
      </c>
      <c r="R452" s="25">
        <f t="array" aca="1" ref="R452" ca="1">INDEX('Lorri 401b'!L:L,MATCH('Retirement Calculator'!A452,'Lorri 401b'!N:N,0),0)</f>
        <v>2984876.060430326</v>
      </c>
      <c r="S452" s="25">
        <f t="shared" ca="1" si="267"/>
        <v>4701332.3715052353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1715679.0733996518</v>
      </c>
      <c r="R453" s="25">
        <f t="array" aca="1" ref="R453" ca="1">INDEX('Lorri 401b'!L:L,MATCH('Retirement Calculator'!A453,'Lorri 401b'!N:N,0),0)</f>
        <v>2976860.9854372712</v>
      </c>
      <c r="S453" s="25">
        <f t="shared" ca="1" si="267"/>
        <v>4692540.058836923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1714898.5972340808</v>
      </c>
      <c r="R454" s="25">
        <f t="array" aca="1" ref="R454" ca="1">INDEX('Lorri 401b'!L:L,MATCH('Retirement Calculator'!A454,'Lorri 401b'!N:N,0),0)</f>
        <v>2968812.514298412</v>
      </c>
      <c r="S454" s="25">
        <f t="shared" ca="1" si="267"/>
        <v>4683711.1115324926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1714114.8690844867</v>
      </c>
      <c r="R455" s="25">
        <f t="array" aca="1" ref="R455" ca="1">INDEX('Lorri 401b'!L:L,MATCH('Retirement Calculator'!A455,'Lorri 401b'!N:N,0),0)</f>
        <v>2960730.5078631407</v>
      </c>
      <c r="S455" s="25">
        <f t="shared" ca="1" si="267"/>
        <v>4674845.3769476274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1713327.875400936</v>
      </c>
      <c r="R456" s="25">
        <f t="array" aca="1" ref="R456" ca="1">INDEX('Lorri 401b'!L:L,MATCH('Retirement Calculator'!A456,'Lorri 401b'!N:N,0),0)</f>
        <v>2952614.8264010558</v>
      </c>
      <c r="S456" s="25">
        <f t="shared" ca="1" si="267"/>
        <v>4665942.701801992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1712537.6025770372</v>
      </c>
      <c r="R457" s="25">
        <f t="array" aca="1" ref="R457" ca="1">INDEX('Lorri 401b'!L:L,MATCH('Retirement Calculator'!A457,'Lorri 401b'!N:N,0),0)</f>
        <v>2944465.3295995458</v>
      </c>
      <c r="S457" s="25">
        <f t="shared" ca="1" si="267"/>
        <v>4657002.9321765825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1711744.0369497053</v>
      </c>
      <c r="R458" s="25">
        <f t="array" aca="1" ref="R458" ca="1">INDEX('Lorri 401b'!L:L,MATCH('Retirement Calculator'!A458,'Lorri 401b'!N:N,0),0)</f>
        <v>2936281.8765613628</v>
      </c>
      <c r="S458" s="25">
        <f t="shared" ca="1" si="267"/>
        <v>4648025.9135110676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1710947.1647989263</v>
      </c>
      <c r="R459" s="25">
        <f t="array" aca="1" ref="R459" ca="1">INDEX('Lorri 401b'!L:L,MATCH('Retirement Calculator'!A459,'Lorri 401b'!N:N,0),0)</f>
        <v>2928064.3258021874</v>
      </c>
      <c r="S459" s="25">
        <f t="shared" ca="1" si="267"/>
        <v>4639011.490601114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1710146.9723475191</v>
      </c>
      <c r="R460" s="25">
        <f t="array" aca="1" ref="R460" ca="1">INDEX('Lorri 401b'!L:L,MATCH('Retirement Calculator'!A460,'Lorri 401b'!N:N,0),0)</f>
        <v>2919812.5352481818</v>
      </c>
      <c r="S460" s="25">
        <f t="shared" ca="1" si="267"/>
        <v>4629959.5075957011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1709343.4457608976</v>
      </c>
      <c r="R461" s="25">
        <f t="array" aca="1" ref="R461" ca="1">INDEX('Lorri 401b'!L:L,MATCH('Retirement Calculator'!A461,'Lorri 401b'!N:N,0),0)</f>
        <v>2911526.3622335345</v>
      </c>
      <c r="S461" s="25">
        <f t="shared" ca="1" si="267"/>
        <v>4620869.8079944318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1708536.5711468318</v>
      </c>
      <c r="R462" s="25">
        <f t="array" aca="1" ref="R462" ca="1">INDEX('Lorri 401b'!L:L,MATCH('Retirement Calculator'!A462,'Lorri 401b'!N:N,0),0)</f>
        <v>2903205.6634979928</v>
      </c>
      <c r="S462" s="25">
        <f t="shared" ca="1" si="267"/>
        <v>4611742.2346448246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1707726.3345552075</v>
      </c>
      <c r="R463" s="25">
        <f t="array" aca="1" ref="R463" ca="1">INDEX('Lorri 401b'!L:L,MATCH('Retirement Calculator'!A463,'Lorri 401b'!N:N,0),0)</f>
        <v>2894850.2951843864</v>
      </c>
      <c r="S463" s="25">
        <f t="shared" ca="1" si="267"/>
        <v>4602576.6297395937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1706912.7219777848</v>
      </c>
      <c r="R464" s="25">
        <f t="array" aca="1" ref="R464" ca="1">INDEX('Lorri 401b'!L:L,MATCH('Retirement Calculator'!A464,'Lorri 401b'!N:N,0),0)</f>
        <v>2886460.1128361402</v>
      </c>
      <c r="S464" s="25">
        <f t="shared" ca="1" si="267"/>
        <v>4593372.8348139245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1706095.7193479561</v>
      </c>
      <c r="R465" s="25">
        <f t="array" aca="1" ref="R465" ca="1">INDEX('Lorri 401b'!L:L,MATCH('Retirement Calculator'!A465,'Lorri 401b'!N:N,0),0)</f>
        <v>2878034.9713947764</v>
      </c>
      <c r="S465" s="25">
        <f t="shared" ca="1" si="267"/>
        <v>4584130.690742733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1705275.3125405032</v>
      </c>
      <c r="R466" s="25">
        <f t="array" aca="1" ref="R466" ca="1">INDEX('Lorri 401b'!L:L,MATCH('Retirement Calculator'!A466,'Lorri 401b'!N:N,0),0)</f>
        <v>2869574.725197407</v>
      </c>
      <c r="S466" s="25">
        <f t="shared" ca="1" si="267"/>
        <v>4574850.0377379097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1704451.4873713525</v>
      </c>
      <c r="R467" s="25">
        <f t="array" aca="1" ref="R467" ca="1">INDEX('Lorri 401b'!L:L,MATCH('Retirement Calculator'!A467,'Lorri 401b'!N:N,0),0)</f>
        <v>2861079.2279742151</v>
      </c>
      <c r="S467" s="25">
        <f t="shared" ca="1" si="267"/>
        <v>4565530.7153455671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1703624.2295973303</v>
      </c>
      <c r="R468" s="25">
        <f t="array" aca="1" ref="R468" ca="1">INDEX('Lorri 401b'!L:L,MATCH('Retirement Calculator'!A468,'Lorri 401b'!N:N,0),0)</f>
        <v>2852548.3328459263</v>
      </c>
      <c r="S468" s="25">
        <f t="shared" ca="1" si="267"/>
        <v>4556172.5624432564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1702793.5249159164</v>
      </c>
      <c r="R469" s="25">
        <f t="array" aca="1" ref="R469" ca="1">INDEX('Lorri 401b'!L:L,MATCH('Retirement Calculator'!A469,'Lorri 401b'!N:N,0),0)</f>
        <v>2843981.89232127</v>
      </c>
      <c r="S469" s="25">
        <f t="shared" ca="1" si="267"/>
        <v>4546775.4172371868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1701959.3589649966</v>
      </c>
      <c r="R470" s="25">
        <f t="array" aca="1" ref="R470" ca="1">INDEX('Lorri 401b'!L:L,MATCH('Retirement Calculator'!A470,'Lorri 401b'!N:N,0),0)</f>
        <v>2835379.7582944273</v>
      </c>
      <c r="S470" s="25">
        <f t="shared" ca="1" si="267"/>
        <v>4537339.1172594242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1701121.7173226147</v>
      </c>
      <c r="R471" s="25">
        <f t="array" aca="1" ref="R471" ca="1">INDEX('Lorri 401b'!L:L,MATCH('Retirement Calculator'!A471,'Lorri 401b'!N:N,0),0)</f>
        <v>2826741.7820424731</v>
      </c>
      <c r="S471" s="25">
        <f t="shared" ca="1" si="267"/>
        <v>4527863.4993650876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1700280.5855067228</v>
      </c>
      <c r="R472" s="25">
        <f t="array" aca="1" ref="R472" ca="1">INDEX('Lorri 401b'!L:L,MATCH('Retirement Calculator'!A472,'Lorri 401b'!N:N,0),0)</f>
        <v>2818067.8142228024</v>
      </c>
      <c r="S472" s="25">
        <f t="shared" ca="1" si="267"/>
        <v>4518348.3997295257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1699435.9489749314</v>
      </c>
      <c r="R473" s="25">
        <f t="array" aca="1" ref="R473" ca="1">INDEX('Lorri 401b'!L:L,MATCH('Retirement Calculator'!A473,'Lorri 401b'!N:N,0),0)</f>
        <v>2809357.7048705495</v>
      </c>
      <c r="S473" s="25">
        <f t="shared" ca="1" si="267"/>
        <v>4508793.6538454806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1698587.7931242574</v>
      </c>
      <c r="R474" s="25">
        <f t="array" aca="1" ref="R474" ca="1">INDEX('Lorri 401b'!L:L,MATCH('Retirement Calculator'!A474,'Lorri 401b'!N:N,0),0)</f>
        <v>2800611.3033959954</v>
      </c>
      <c r="S474" s="25">
        <f t="shared" ca="1" si="267"/>
        <v>4499199.0965202525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1697736.1032908722</v>
      </c>
      <c r="R475" s="25">
        <f t="array" aca="1" ref="R475" ca="1">INDEX('Lorri 401b'!L:L,MATCH('Retirement Calculator'!A475,'Lorri 401b'!N:N,0),0)</f>
        <v>2791828.458581964</v>
      </c>
      <c r="S475" s="25">
        <f t="shared" ca="1" si="267"/>
        <v>4489564.5618728362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1696880.8647498479</v>
      </c>
      <c r="R476" s="25">
        <f t="array" aca="1" ref="R476" ca="1">INDEX('Lorri 401b'!L:L,MATCH('Retirement Calculator'!A476,'Lorri 401b'!N:N,0),0)</f>
        <v>2783009.0185812078</v>
      </c>
      <c r="S476" s="25">
        <f t="shared" ca="1" si="267"/>
        <v>4479889.8833310558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1696022.0627149027</v>
      </c>
      <c r="R477" s="25">
        <f t="array" aca="1" ref="R477" ca="1">INDEX('Lorri 401b'!L:L,MATCH('Retirement Calculator'!A477,'Lorri 401b'!N:N,0),0)</f>
        <v>2774152.8309137817</v>
      </c>
      <c r="S477" s="25">
        <f t="shared" ca="1" si="267"/>
        <v>4470174.8936286848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1695159.6823381453</v>
      </c>
      <c r="R478" s="25">
        <f t="array" aca="1" ref="R478" ca="1">INDEX('Lorri 401b'!L:L,MATCH('Retirement Calculator'!A478,'Lorri 401b'!N:N,0),0)</f>
        <v>2765259.7424644078</v>
      </c>
      <c r="S478" s="25">
        <f t="shared" ca="1" si="267"/>
        <v>4460419.4248025529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1694293.7087098181</v>
      </c>
      <c r="R479" s="25">
        <f t="array" aca="1" ref="R479" ca="1">INDEX('Lorri 401b'!L:L,MATCH('Retirement Calculator'!A479,'Lorri 401b'!N:N,0),0)</f>
        <v>2756329.5994798285</v>
      </c>
      <c r="S479" s="25">
        <f t="shared" ca="1" si="267"/>
        <v>4450623.3081896463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1693424.1268580395</v>
      </c>
      <c r="R480" s="25">
        <f t="array" aca="1" ref="R480" ca="1">INDEX('Lorri 401b'!L:L,MATCH('Retirement Calculator'!A480,'Lorri 401b'!N:N,0),0)</f>
        <v>2747362.2475661468</v>
      </c>
      <c r="S480" s="25">
        <f t="shared" ca="1" si="267"/>
        <v>4440786.3744241865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1692550.9217485453</v>
      </c>
      <c r="R481" s="25">
        <f t="array" aca="1" ref="R481" ca="1">INDEX('Lorri 401b'!L:L,MATCH('Retirement Calculator'!A481,'Lorri 401b'!N:N,0),0)</f>
        <v>2738357.5316861579</v>
      </c>
      <c r="S481" s="25">
        <f t="shared" ca="1" si="267"/>
        <v>4430908.4534347029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1691674.078284428</v>
      </c>
      <c r="R482" s="25">
        <f t="array" aca="1" ref="R482" ca="1">INDEX('Lorri 401b'!L:L,MATCH('Retirement Calculator'!A482,'Lorri 401b'!N:N,0),0)</f>
        <v>2729315.296156669</v>
      </c>
      <c r="S482" s="25">
        <f t="shared" ca="1" si="267"/>
        <v>4420989.3744410966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1690793.5813058771</v>
      </c>
      <c r="R483" s="25">
        <f t="array" aca="1" ref="R483" ca="1">INDEX('Lorri 401b'!L:L,MATCH('Retirement Calculator'!A483,'Lorri 401b'!N:N,0),0)</f>
        <v>2720235.3846458071</v>
      </c>
      <c r="S483" s="25">
        <f t="shared" ca="1" si="267"/>
        <v>4411028.9659516839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1689909.4155899154</v>
      </c>
      <c r="R484" s="25">
        <f t="array" aca="1" ref="R484" ca="1">INDEX('Lorri 401b'!L:L,MATCH('Retirement Calculator'!A484,'Lorri 401b'!N:N,0),0)</f>
        <v>2711117.6401703167</v>
      </c>
      <c r="S484" s="25">
        <f t="shared" ca="1" si="267"/>
        <v>4401027.0557602318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1689021.5658501373</v>
      </c>
      <c r="R485" s="25">
        <f t="array" aca="1" ref="R485" ca="1">INDEX('Lorri 401b'!L:L,MATCH('Retirement Calculator'!A485,'Lorri 401b'!N:N,0),0)</f>
        <v>2701961.9050928452</v>
      </c>
      <c r="S485" s="25">
        <f t="shared" ca="1" si="267"/>
        <v>4390983.4709429825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1688130.0167364434</v>
      </c>
      <c r="R486" s="25">
        <f t="array" aca="1" ref="R486" ca="1">INDEX('Lorri 401b'!L:L,MATCH('Retirement Calculator'!A486,'Lorri 401b'!N:N,0),0)</f>
        <v>2692768.0211192174</v>
      </c>
      <c r="S486" s="25">
        <f t="shared" ca="1" si="267"/>
        <v>4380898.0378556605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1687234.7528347757</v>
      </c>
      <c r="R487" s="25">
        <f t="array" aca="1" ref="R487" ca="1">INDEX('Lorri 401b'!L:L,MATCH('Retirement Calculator'!A487,'Lorri 401b'!N:N,0),0)</f>
        <v>2683535.8292956995</v>
      </c>
      <c r="S487" s="25">
        <f t="shared" ca="1" si="267"/>
        <v>4370770.582130475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1686335.7586668511</v>
      </c>
      <c r="R488" s="25">
        <f t="array" aca="1" ref="R488" ca="1">INDEX('Lorri 401b'!L:L,MATCH('Retirement Calculator'!A488,'Lorri 401b'!N:N,0),0)</f>
        <v>2674265.1700062505</v>
      </c>
      <c r="S488" s="25">
        <f t="shared" ca="1" si="267"/>
        <v>4360600.9286731016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1685433.0186898934</v>
      </c>
      <c r="R489" s="25">
        <f t="array" aca="1" ref="R489" ca="1">INDEX('Lorri 401b'!L:L,MATCH('Retirement Calculator'!A489,'Lorri 401b'!N:N,0),0)</f>
        <v>2664955.8829697622</v>
      </c>
      <c r="S489" s="25">
        <f t="shared" ca="1" si="267"/>
        <v>4350388.9016596554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1684526.5172963652</v>
      </c>
      <c r="R490" s="25">
        <f t="array" aca="1" ref="R490" ca="1">INDEX('Lorri 401b'!L:L,MATCH('Retirement Calculator'!A490,'Lorri 401b'!N:N,0),0)</f>
        <v>2655607.8072372884</v>
      </c>
      <c r="S490" s="25">
        <f t="shared" ca="1" si="267"/>
        <v>4340134.3245336534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1683616.2388136974</v>
      </c>
      <c r="R491" s="25">
        <f t="array" aca="1" ref="R491" ca="1">INDEX('Lorri 401b'!L:L,MATCH('Retirement Calculator'!A491,'Lorri 401b'!N:N,0),0)</f>
        <v>2646220.7811892624</v>
      </c>
      <c r="S491" s="25">
        <f t="shared" ca="1" si="267"/>
        <v>4329837.0200029593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1682702.1675040182</v>
      </c>
      <c r="R492" s="25">
        <f t="array" aca="1" ref="R492" ca="1">INDEX('Lorri 401b'!L:L,MATCH('Retirement Calculator'!A492,'Lorri 401b'!N:N,0),0)</f>
        <v>2636794.642532703</v>
      </c>
      <c r="S492" s="25">
        <f t="shared" ca="1" si="267"/>
        <v>4319496.8100367207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1681784.2875638821</v>
      </c>
      <c r="R493" s="25">
        <f t="array" aca="1" ref="R493" ca="1">INDEX('Lorri 401b'!L:L,MATCH('Retirement Calculator'!A493,'Lorri 401b'!N:N,0),0)</f>
        <v>2627329.228298408</v>
      </c>
      <c r="S493" s="25">
        <f t="shared" ca="1" si="267"/>
        <v>4309113.5158622898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1680862.5831239955</v>
      </c>
      <c r="R494" s="25">
        <f t="array" aca="1" ref="R494" ca="1">INDEX('Lorri 401b'!L:L,MATCH('Retirement Calculator'!A494,'Lorri 401b'!N:N,0),0)</f>
        <v>2617824.3748381366</v>
      </c>
      <c r="S494" s="25">
        <f t="shared" ca="1" si="267"/>
        <v>4298686.9579621321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1679937.0382489427</v>
      </c>
      <c r="R495" s="25">
        <f t="array" aca="1" ref="R495" ca="1">INDEX('Lorri 401b'!L:L,MATCH('Retirement Calculator'!A495,'Lorri 401b'!N:N,0),0)</f>
        <v>2608279.9178217808</v>
      </c>
      <c r="S495" s="25">
        <f t="shared" ca="1" si="267"/>
        <v>4288216.956070723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1679007.6369369105</v>
      </c>
      <c r="R496" s="25">
        <f t="array" aca="1" ref="R496" ca="1">INDEX('Lorri 401b'!L:L,MATCH('Retirement Calculator'!A496,'Lorri 401b'!N:N,0),0)</f>
        <v>2598695.6922345236</v>
      </c>
      <c r="S496" s="25">
        <f t="shared" ca="1" si="267"/>
        <v>4277703.329171434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1678074.3631194115</v>
      </c>
      <c r="R497" s="25">
        <f t="array" aca="1" ref="R497" ca="1">INDEX('Lorri 401b'!L:L,MATCH('Retirement Calculator'!A497,'Lorri 401b'!N:N,0),0)</f>
        <v>2589071.5323739862</v>
      </c>
      <c r="S497" s="25">
        <f t="shared" ca="1" si="267"/>
        <v>4267145.8954933975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1677137.2006610062</v>
      </c>
      <c r="R498" s="25">
        <f t="array" aca="1" ref="R498" ca="1">INDEX('Lorri 401b'!L:L,MATCH('Retirement Calculator'!A498,'Lorri 401b'!N:N,0),0)</f>
        <v>2579407.2718473631</v>
      </c>
      <c r="S498" s="25">
        <f t="shared" ca="1" si="267"/>
        <v>4256544.472508369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1676196.1333590243</v>
      </c>
      <c r="R499" s="25">
        <f t="array" aca="1" ref="R499" ca="1">INDEX('Lorri 401b'!L:L,MATCH('Retirement Calculator'!A499,'Lorri 401b'!N:N,0),0)</f>
        <v>2569702.7435685457</v>
      </c>
      <c r="S499" s="25">
        <f t="shared" ca="1" si="267"/>
        <v>4245898.8769275695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1675251.1449432841</v>
      </c>
      <c r="R500" s="25">
        <f t="array" aca="1" ref="R500" ca="1">INDEX('Lorri 401b'!L:L,MATCH('Retirement Calculator'!A500,'Lorri 401b'!N:N,0),0)</f>
        <v>2559957.7797552333</v>
      </c>
      <c r="S500" s="25">
        <f t="shared" ca="1" si="267"/>
        <v>4235208.9246985177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1674302.2190758116</v>
      </c>
      <c r="R501" s="25">
        <f t="array" aca="1" ref="R501" ca="1">INDEX('Lorri 401b'!L:L,MATCH('Retirement Calculator'!A501,'Lorri 401b'!N:N,0),0)</f>
        <v>2550172.2119260323</v>
      </c>
      <c r="S501" s="25">
        <f t="shared" ca="1" si="267"/>
        <v>4224474.4310018439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1673349.3393505579</v>
      </c>
      <c r="R502" s="25">
        <f t="array" aca="1" ref="R502" ca="1">INDEX('Lorri 401b'!L:L,MATCH('Retirement Calculator'!A502,'Lorri 401b'!N:N,0),0)</f>
        <v>2540345.8708975427</v>
      </c>
      <c r="S502" s="25">
        <f t="shared" ca="1" si="267"/>
        <v>4213695.2102481006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1672392.4892931157</v>
      </c>
      <c r="R503" s="25">
        <f t="array" aca="1" ref="R503" ca="1">INDEX('Lorri 401b'!L:L,MATCH('Retirement Calculator'!A503,'Lorri 401b'!N:N,0),0)</f>
        <v>2530478.5867814347</v>
      </c>
      <c r="S503" s="25">
        <f t="shared" ca="1" si="267"/>
        <v>4202871.0760745499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1671431.6523604342</v>
      </c>
      <c r="R504" s="25">
        <f t="array" aca="1" ref="R504" ca="1">INDEX('Lorri 401b'!L:L,MATCH('Retirement Calculator'!A504,'Lorri 401b'!N:N,0),0)</f>
        <v>2520570.1889815093</v>
      </c>
      <c r="S504" s="25">
        <f t="shared" ca="1" si="267"/>
        <v>4192001.8413419435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1670466.8119405331</v>
      </c>
      <c r="R505" s="25">
        <f t="array" aca="1" ref="R505" ca="1">INDEX('Lorri 401b'!L:L,MATCH('Retirement Calculator'!A505,'Lorri 401b'!N:N,0),0)</f>
        <v>2510620.5061907512</v>
      </c>
      <c r="S505" s="25">
        <f t="shared" ca="1" si="267"/>
        <v>4181087.3181312843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1669497.9513522158</v>
      </c>
      <c r="R506" s="25">
        <f t="array" aca="1" ref="R506" ca="1">INDEX('Lorri 401b'!L:L,MATCH('Retirement Calculator'!A506,'Lorri 401b'!N:N,0),0)</f>
        <v>2500629.3663883647</v>
      </c>
      <c r="S506" s="25">
        <f t="shared" ca="1" si="267"/>
        <v>4170127.3177405805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1668525.0538447807</v>
      </c>
      <c r="R507" s="25">
        <f t="array" aca="1" ref="R507" ca="1">INDEX('Lorri 401b'!L:L,MATCH('Retirement Calculator'!A507,'Lorri 401b'!N:N,0),0)</f>
        <v>2490596.5968368016</v>
      </c>
      <c r="S507" s="25">
        <f t="shared" ca="1" si="267"/>
        <v>4159121.6506815823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1667548.1025977312</v>
      </c>
      <c r="R508" s="25">
        <f t="array" aca="1" ref="R508" ca="1">INDEX('Lorri 401b'!L:L,MATCH('Retirement Calculator'!A508,'Lorri 401b'!N:N,0),0)</f>
        <v>2480522.0240787738</v>
      </c>
      <c r="S508" s="25">
        <f t="shared" ca="1" si="267"/>
        <v>4148070.126676505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1666567.0807204857</v>
      </c>
      <c r="R509" s="25">
        <f t="array" aca="1" ref="R509" ca="1">INDEX('Lorri 401b'!L:L,MATCH('Retirement Calculator'!A509,'Lorri 401b'!N:N,0),0)</f>
        <v>2470405.4739342541</v>
      </c>
      <c r="S509" s="25">
        <f t="shared" ca="1" si="267"/>
        <v>4136972.5546547398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1665581.9712520849</v>
      </c>
      <c r="R510" s="25">
        <f t="array" aca="1" ref="R510" ca="1">INDEX('Lorri 401b'!L:L,MATCH('Retirement Calculator'!A510,'Lorri 401b'!N:N,0),0)</f>
        <v>2460246.7714974657</v>
      </c>
      <c r="S510" s="25">
        <f t="shared" ca="1" si="267"/>
        <v>4125828.7427495504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1664592.7571608992</v>
      </c>
      <c r="R511" s="25">
        <f t="array" aca="1" ref="R511" ca="1">INDEX('Lorri 401b'!L:L,MATCH('Retirement Calculator'!A511,'Lorri 401b'!N:N,0),0)</f>
        <v>2450045.7411338571</v>
      </c>
      <c r="S511" s="25">
        <f t="shared" ca="1" si="267"/>
        <v>4114638.4982947563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1663599.4213443336</v>
      </c>
      <c r="R512" s="25">
        <f t="array" aca="1" ref="R512" ca="1">INDEX('Lorri 401b'!L:L,MATCH('Retirement Calculator'!A512,'Lorri 401b'!N:N,0),0)</f>
        <v>2439802.206477067</v>
      </c>
      <c r="S512" s="25">
        <f t="shared" ca="1" si="267"/>
        <v>4103401.6278214008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1662601.9466285321</v>
      </c>
      <c r="R513" s="25">
        <f t="array" aca="1" ref="R513" ca="1">INDEX('Lorri 401b'!L:L,MATCH('Retirement Calculator'!A513,'Lorri 401b'!N:N,0),0)</f>
        <v>2429515.9904258735</v>
      </c>
      <c r="S513" s="25">
        <f t="shared" ca="1" si="267"/>
        <v>4092117.9370544059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1661600.3157680815</v>
      </c>
      <c r="R514" s="25">
        <f t="array" aca="1" ref="R514" ca="1">INDEX('Lorri 401b'!L:L,MATCH('Retirement Calculator'!A514,'Lorri 401b'!N:N,0),0)</f>
        <v>2419186.9151411336</v>
      </c>
      <c r="S514" s="25">
        <f t="shared" ca="1" si="267"/>
        <v>4080787.2309092153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1660594.5114457123</v>
      </c>
      <c r="R515" s="25">
        <f t="array" aca="1" ref="R515" ca="1">INDEX('Lorri 401b'!L:L,MATCH('Retirement Calculator'!A515,'Lorri 401b'!N:N,0),0)</f>
        <v>2408814.8020427073</v>
      </c>
      <c r="S515" s="25">
        <f t="shared" ca="1" si="267"/>
        <v>4069409.3134884196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1659584.516272</v>
      </c>
      <c r="R516" s="25">
        <f t="array" aca="1" ref="R516" ca="1">INDEX('Lorri 401b'!L:L,MATCH('Retirement Calculator'!A516,'Lorri 401b'!N:N,0),0)</f>
        <v>2398399.4718063707</v>
      </c>
      <c r="S516" s="25">
        <f t="shared" ca="1" si="267"/>
        <v>4057983.9880783707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1658570.3127850639</v>
      </c>
      <c r="R517" s="25">
        <f t="array" aca="1" ref="R517" ca="1">INDEX('Lorri 401b'!L:L,MATCH('Retirement Calculator'!A517,'Lorri 401b'!N:N,0),0)</f>
        <v>2387940.7443607161</v>
      </c>
      <c r="S517" s="25">
        <f t="shared" ca="1" si="267"/>
        <v>4046511.05714578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1657551.8834502655</v>
      </c>
      <c r="R518" s="25">
        <f t="array" aca="1" ref="R518" ca="1">INDEX('Lorri 401b'!L:L,MATCH('Retirement Calculator'!A518,'Lorri 401b'!N:N,0),0)</f>
        <v>2377438.438884038</v>
      </c>
      <c r="S518" s="25">
        <f t="shared" ca="1" si="267"/>
        <v>4034990.3223343035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1656529.2106599056</v>
      </c>
      <c r="R519" s="25">
        <f t="array" aca="1" ref="R519" ca="1">INDEX('Lorri 401b'!L:L,MATCH('Retirement Calculator'!A519,'Lorri 401b'!N:N,0),0)</f>
        <v>2366892.3738012072</v>
      </c>
      <c r="S519" s="25">
        <f t="shared" ca="1" si="267"/>
        <v>4023421.5844611125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1655502.276732919</v>
      </c>
      <c r="R520" s="25">
        <f t="array" aca="1" ref="R520" ca="1">INDEX('Lorri 401b'!L:L,MATCH('Retirement Calculator'!A520,'Lorri 401b'!N:N,0),0)</f>
        <v>2356302.3667805311</v>
      </c>
      <c r="S520" s="25">
        <f t="shared" ca="1" si="267"/>
        <v>4011804.6435134504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1654471.06391457</v>
      </c>
      <c r="R521" s="25">
        <f t="array" aca="1" ref="R521" ca="1">INDEX('Lorri 401b'!L:L,MATCH('Retirement Calculator'!A521,'Lorri 401b'!N:N,0),0)</f>
        <v>2345668.2347306022</v>
      </c>
      <c r="S521" s="25">
        <f t="shared" ref="S521:S775" ca="1" si="527">SUM(Q521:R521)</f>
        <v>4000139.2986451723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1653435.5543761447</v>
      </c>
      <c r="R522" s="25">
        <f t="array" aca="1" ref="R522" ca="1">INDEX('Lorri 401b'!L:L,MATCH('Retirement Calculator'!A522,'Lorri 401b'!N:N,0),0)</f>
        <v>2334989.7937971321</v>
      </c>
      <c r="S522" s="25">
        <f t="shared" ca="1" si="527"/>
        <v>3988425.3481732765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1652395.7302146424</v>
      </c>
      <c r="R523" s="25">
        <f t="array" aca="1" ref="R523" ca="1">INDEX('Lorri 401b'!L:L,MATCH('Retirement Calculator'!A523,'Lorri 401b'!N:N,0),0)</f>
        <v>2324266.8593597724</v>
      </c>
      <c r="S523" s="25">
        <f t="shared" ca="1" si="527"/>
        <v>3976662.5895744148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1651351.5734524673</v>
      </c>
      <c r="R524" s="25">
        <f t="array" aca="1" ref="R524" ca="1">INDEX('Lorri 401b'!L:L,MATCH('Retirement Calculator'!A524,'Lorri 401b'!N:N,0),0)</f>
        <v>2313499.2460289234</v>
      </c>
      <c r="S524" s="25">
        <f t="shared" ca="1" si="527"/>
        <v>3964850.8194813905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1650303.0660371166</v>
      </c>
      <c r="R525" s="25">
        <f t="array" aca="1" ref="R525" ca="1">INDEX('Lorri 401b'!L:L,MATCH('Retirement Calculator'!A525,'Lorri 401b'!N:N,0),0)</f>
        <v>2302686.7676425292</v>
      </c>
      <c r="S525" s="25">
        <f t="shared" ca="1" si="527"/>
        <v>3952989.8336796458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1649250.1898408683</v>
      </c>
      <c r="R526" s="25">
        <f t="array" aca="1" ref="R526" ca="1">INDEX('Lorri 401b'!L:L,MATCH('Retirement Calculator'!A526,'Lorri 401b'!N:N,0),0)</f>
        <v>2291829.2372628585</v>
      </c>
      <c r="S526" s="25">
        <f t="shared" ca="1" si="527"/>
        <v>3941079.4271037271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1648192.9266604693</v>
      </c>
      <c r="R527" s="25">
        <f t="array" aca="1" ref="R527" ca="1">INDEX('Lorri 401b'!L:L,MATCH('Retirement Calculator'!A527,'Lorri 401b'!N:N,0),0)</f>
        <v>2280926.4671732727</v>
      </c>
      <c r="S527" s="25">
        <f t="shared" ca="1" si="527"/>
        <v>3929119.393833742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1647131.2582168183</v>
      </c>
      <c r="R528" s="25">
        <f t="array" aca="1" ref="R528" ca="1">INDEX('Lorri 401b'!L:L,MATCH('Retirement Calculator'!A528,'Lorri 401b'!N:N,0),0)</f>
        <v>2269978.26887498</v>
      </c>
      <c r="S528" s="25">
        <f t="shared" ca="1" si="527"/>
        <v>3917109.5270917984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1646065.1661546524</v>
      </c>
      <c r="R529" s="25">
        <f t="array" aca="1" ref="R529" ca="1">INDEX('Lorri 401b'!L:L,MATCH('Retirement Calculator'!A529,'Lorri 401b'!N:N,0),0)</f>
        <v>2258984.4530837778</v>
      </c>
      <c r="S529" s="25">
        <f t="shared" ca="1" si="527"/>
        <v>3905049.6192384302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1644994.6320422273</v>
      </c>
      <c r="R530" s="25">
        <f t="array" aca="1" ref="R530" ca="1">INDEX('Lorri 401b'!L:L,MATCH('Retirement Calculator'!A530,'Lorri 401b'!N:N,0),0)</f>
        <v>2247944.8297267789</v>
      </c>
      <c r="S530" s="25">
        <f t="shared" ca="1" si="527"/>
        <v>3892939.4617690062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1643919.6373710004</v>
      </c>
      <c r="R531" s="25">
        <f t="array" aca="1" ref="R531" ca="1">INDEX('Lorri 401b'!L:L,MATCH('Retirement Calculator'!A531,'Lorri 401b'!N:N,0),0)</f>
        <v>2236859.2079391261</v>
      </c>
      <c r="S531" s="25">
        <f t="shared" ca="1" si="527"/>
        <v>3880778.8453101264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1642840.1635553101</v>
      </c>
      <c r="R532" s="25">
        <f t="array" aca="1" ref="R532" ca="1">INDEX('Lorri 401b'!L:L,MATCH('Retirement Calculator'!A532,'Lorri 401b'!N:N,0),0)</f>
        <v>2225727.3960606912</v>
      </c>
      <c r="S532" s="25">
        <f t="shared" ca="1" si="527"/>
        <v>3868567.5596160013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1641756.1919320545</v>
      </c>
      <c r="R533" s="25">
        <f t="array" aca="1" ref="R533" ca="1">INDEX('Lorri 401b'!L:L,MATCH('Retirement Calculator'!A533,'Lorri 401b'!N:N,0),0)</f>
        <v>2214549.2016327628</v>
      </c>
      <c r="S533" s="25">
        <f t="shared" ca="1" si="527"/>
        <v>3856305.3935648175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1640667.7037603685</v>
      </c>
      <c r="R534" s="25">
        <f t="array" aca="1" ref="R534" ca="1">INDEX('Lorri 401b'!L:L,MATCH('Retirement Calculator'!A534,'Lorri 401b'!N:N,0),0)</f>
        <v>2203324.4313947181</v>
      </c>
      <c r="S534" s="25">
        <f t="shared" ca="1" si="527"/>
        <v>3843992.1351550864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1639574.6802213006</v>
      </c>
      <c r="R535" s="25">
        <f t="array" aca="1" ref="R535" ca="1">INDEX('Lorri 401b'!L:L,MATCH('Retirement Calculator'!A535,'Lorri 401b'!N:N,0),0)</f>
        <v>2192052.8912806814</v>
      </c>
      <c r="S535" s="25">
        <f t="shared" ca="1" si="527"/>
        <v>3831627.5715019819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1638477.1024174865</v>
      </c>
      <c r="R536" s="25">
        <f t="array" aca="1" ref="R536" ca="1">INDEX('Lorri 401b'!L:L,MATCH('Retirement Calculator'!A536,'Lorri 401b'!N:N,0),0)</f>
        <v>2180734.3864161698</v>
      </c>
      <c r="S536" s="25">
        <f t="shared" ca="1" si="527"/>
        <v>3819211.4888336565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1637374.9513728232</v>
      </c>
      <c r="R537" s="25">
        <f t="array" aca="1" ref="R537" ca="1">INDEX('Lorri 401b'!L:L,MATCH('Retirement Calculator'!A537,'Lorri 401b'!N:N,0),0)</f>
        <v>2169368.7211147225</v>
      </c>
      <c r="S537" s="25">
        <f t="shared" ca="1" si="527"/>
        <v>3806743.6724875458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1636268.2080321405</v>
      </c>
      <c r="R538" s="25">
        <f t="array" aca="1" ref="R538" ca="1">INDEX('Lorri 401b'!L:L,MATCH('Retirement Calculator'!A538,'Lorri 401b'!N:N,0),0)</f>
        <v>2157955.6988745192</v>
      </c>
      <c r="S538" s="25">
        <f t="shared" ca="1" si="527"/>
        <v>3794223.9069066597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1635156.8532608717</v>
      </c>
      <c r="R539" s="25">
        <f t="array" aca="1" ref="R539" ca="1">INDEX('Lorri 401b'!L:L,MATCH('Retirement Calculator'!A539,'Lorri 401b'!N:N,0),0)</f>
        <v>2146495.1223749816</v>
      </c>
      <c r="S539" s="25">
        <f t="shared" ca="1" si="527"/>
        <v>3781651.9756358536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1634040.8678447225</v>
      </c>
      <c r="R540" s="25">
        <f t="array" aca="1" ref="R540" ca="1">INDEX('Lorri 401b'!L:L,MATCH('Retirement Calculator'!A540,'Lorri 401b'!N:N,0),0)</f>
        <v>2134986.7934733629</v>
      </c>
      <c r="S540" s="25">
        <f t="shared" ca="1" si="527"/>
        <v>3769027.6613180852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1632920.2324893393</v>
      </c>
      <c r="R541" s="25">
        <f t="array" aca="1" ref="R541" ca="1">INDEX('Lorri 401b'!L:L,MATCH('Retirement Calculator'!A541,'Lorri 401b'!N:N,0),0)</f>
        <v>2123430.5132013205</v>
      </c>
      <c r="S541" s="25">
        <f t="shared" ca="1" si="527"/>
        <v>3756350.7456906596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1631794.9278199754</v>
      </c>
      <c r="R542" s="25">
        <f t="array" aca="1" ref="R542" ca="1">INDEX('Lorri 401b'!L:L,MATCH('Retirement Calculator'!A542,'Lorri 401b'!N:N,0),0)</f>
        <v>2111826.081761478</v>
      </c>
      <c r="S542" s="25">
        <f t="shared" ca="1" si="527"/>
        <v>3743621.0095814532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1630664.9343811558</v>
      </c>
      <c r="R543" s="25">
        <f t="array" aca="1" ref="R543" ca="1">INDEX('Lorri 401b'!L:L,MATCH('Retirement Calculator'!A543,'Lorri 401b'!N:N,0),0)</f>
        <v>2100173.2985239695</v>
      </c>
      <c r="S543" s="25">
        <f t="shared" ca="1" si="527"/>
        <v>3730838.2329051252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1629530.2326363411</v>
      </c>
      <c r="R544" s="25">
        <f t="array" aca="1" ref="R544" ca="1">INDEX('Lorri 401b'!L:L,MATCH('Retirement Calculator'!A544,'Lorri 401b'!N:N,0),0)</f>
        <v>2088471.9620229714</v>
      </c>
      <c r="S544" s="25">
        <f t="shared" ca="1" si="527"/>
        <v>3718002.1946593123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1628390.8029675898</v>
      </c>
      <c r="R545" s="25">
        <f t="array" aca="1" ref="R545" ca="1">INDEX('Lorri 401b'!L:L,MATCH('Retirement Calculator'!A545,'Lorri 401b'!N:N,0),0)</f>
        <v>2076721.8699532193</v>
      </c>
      <c r="S545" s="25">
        <f t="shared" ca="1" si="527"/>
        <v>3705112.6729208091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1627246.6256752186</v>
      </c>
      <c r="R546" s="25">
        <f t="array" aca="1" ref="R546" ca="1">INDEX('Lorri 401b'!L:L,MATCH('Retirement Calculator'!A546,'Lorri 401b'!N:N,0),0)</f>
        <v>2064922.8191665099</v>
      </c>
      <c r="S546" s="25">
        <f t="shared" ca="1" si="527"/>
        <v>3692169.4448417285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1626097.6809774626</v>
      </c>
      <c r="R547" s="25">
        <f t="array" aca="1" ref="R547" ca="1">INDEX('Lorri 401b'!L:L,MATCH('Retirement Calculator'!A547,'Lorri 401b'!N:N,0),0)</f>
        <v>2053074.6056681892</v>
      </c>
      <c r="S547" s="25">
        <f t="shared" ca="1" si="527"/>
        <v>3679172.2866456518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1624943.9490101326</v>
      </c>
      <c r="R548" s="25">
        <f t="array" aca="1" ref="R548" ca="1">INDEX('Lorri 401b'!L:L,MATCH('Retirement Calculator'!A548,'Lorri 401b'!N:N,0),0)</f>
        <v>2041177.0246136254</v>
      </c>
      <c r="S548" s="25">
        <f t="shared" ca="1" si="527"/>
        <v>3666120.9736237582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1623785.4098262719</v>
      </c>
      <c r="R549" s="25">
        <f t="array" aca="1" ref="R549" ca="1">INDEX('Lorri 401b'!L:L,MATCH('Retirement Calculator'!A549,'Lorri 401b'!N:N,0),0)</f>
        <v>2029229.8703046676</v>
      </c>
      <c r="S549" s="25">
        <f t="shared" ca="1" si="527"/>
        <v>3653015.2801309396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1622622.0433958119</v>
      </c>
      <c r="R550" s="25">
        <f t="array" aca="1" ref="R550" ca="1">INDEX('Lorri 401b'!L:L,MATCH('Retirement Calculator'!A550,'Lorri 401b'!N:N,0),0)</f>
        <v>2017232.9361860892</v>
      </c>
      <c r="S550" s="25">
        <f t="shared" ca="1" si="527"/>
        <v>3639854.9795819009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1621453.829605225</v>
      </c>
      <c r="R551" s="25">
        <f t="array" aca="1" ref="R551" ca="1">INDEX('Lorri 401b'!L:L,MATCH('Retirement Calculator'!A551,'Lorri 401b'!N:N,0),0)</f>
        <v>2005186.0148420166</v>
      </c>
      <c r="S551" s="25">
        <f t="shared" ca="1" si="527"/>
        <v>3626639.8444472416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1620280.7482571772</v>
      </c>
      <c r="R552" s="25">
        <f t="array" aca="1" ref="R552" ca="1">INDEX('Lorri 401b'!L:L,MATCH('Retirement Calculator'!A552,'Lorri 401b'!N:N,0),0)</f>
        <v>1993088.8979923439</v>
      </c>
      <c r="S552" s="25">
        <f t="shared" ca="1" si="527"/>
        <v>3613369.6462495211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1619102.7790701792</v>
      </c>
      <c r="R553" s="25">
        <f t="array" aca="1" ref="R553" ca="1">INDEX('Lorri 401b'!L:L,MATCH('Retirement Calculator'!A553,'Lorri 401b'!N:N,0),0)</f>
        <v>1980941.3764891308</v>
      </c>
      <c r="S553" s="25">
        <f t="shared" ca="1" si="527"/>
        <v>3600044.1555593098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1617919.9016782355</v>
      </c>
      <c r="R554" s="25">
        <f t="array" aca="1" ref="R554" ca="1">INDEX('Lorri 401b'!L:L,MATCH('Retirement Calculator'!A554,'Lorri 401b'!N:N,0),0)</f>
        <v>1968743.2403129877</v>
      </c>
      <c r="S554" s="25">
        <f t="shared" ca="1" si="527"/>
        <v>3586663.1419912232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1616732.0956304921</v>
      </c>
      <c r="R555" s="25">
        <f t="array" aca="1" ref="R555" ca="1">INDEX('Lorri 401b'!L:L,MATCH('Retirement Calculator'!A555,'Lorri 401b'!N:N,0),0)</f>
        <v>1956494.2785694438</v>
      </c>
      <c r="S555" s="25">
        <f t="shared" ca="1" si="527"/>
        <v>3573226.3741999362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1615539.3403908829</v>
      </c>
      <c r="R556" s="25">
        <f t="array" aca="1" ref="R556" ca="1">INDEX('Lorri 401b'!L:L,MATCH('Retirement Calculator'!A556,'Lorri 401b'!N:N,0),0)</f>
        <v>1944194.279485302</v>
      </c>
      <c r="S556" s="25">
        <f t="shared" ca="1" si="527"/>
        <v>3559733.619876185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1614341.6153377756</v>
      </c>
      <c r="R557" s="25">
        <f t="array" aca="1" ref="R557" ca="1">INDEX('Lorri 401b'!L:L,MATCH('Retirement Calculator'!A557,'Lorri 401b'!N:N,0),0)</f>
        <v>1931843.0304049763</v>
      </c>
      <c r="S557" s="25">
        <f t="shared" ca="1" si="527"/>
        <v>3546184.6457427517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1613138.8997636135</v>
      </c>
      <c r="R558" s="25">
        <f t="array" aca="1" ref="R558" ca="1">INDEX('Lorri 401b'!L:L,MATCH('Retirement Calculator'!A558,'Lorri 401b'!N:N,0),0)</f>
        <v>1919440.3177868158</v>
      </c>
      <c r="S558" s="25">
        <f t="shared" ca="1" si="527"/>
        <v>3532579.2175504295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1611931.1728745589</v>
      </c>
      <c r="R559" s="25">
        <f t="array" aca="1" ref="R559" ca="1">INDEX('Lorri 401b'!L:L,MATCH('Retirement Calculator'!A559,'Lorri 401b'!N:N,0),0)</f>
        <v>1906985.9271994131</v>
      </c>
      <c r="S559" s="25">
        <f t="shared" ca="1" si="527"/>
        <v>3518917.1000739718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1610718.4137901335</v>
      </c>
      <c r="R560" s="25">
        <f t="array" aca="1" ref="R560" ca="1">INDEX('Lorri 401b'!L:L,MATCH('Retirement Calculator'!A560,'Lorri 401b'!N:N,0),0)</f>
        <v>1894479.6433178962</v>
      </c>
      <c r="S560" s="25">
        <f t="shared" ca="1" si="527"/>
        <v>3505198.0571080297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1609500.6015428563</v>
      </c>
      <c r="R561" s="25">
        <f t="array" aca="1" ref="R561" ca="1">INDEX('Lorri 401b'!L:L,MATCH('Retirement Calculator'!A561,'Lorri 401b'!N:N,0),0)</f>
        <v>1881921.2499202061</v>
      </c>
      <c r="S561" s="25">
        <f t="shared" ca="1" si="527"/>
        <v>3491421.8514630627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1608277.7150778822</v>
      </c>
      <c r="R562" s="25">
        <f t="array" aca="1" ref="R562" ca="1">INDEX('Lorri 401b'!L:L,MATCH('Retirement Calculator'!A562,'Lorri 401b'!N:N,0),0)</f>
        <v>1869310.5298833591</v>
      </c>
      <c r="S562" s="25">
        <f t="shared" ca="1" si="527"/>
        <v>3477588.2449612413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1607049.7332526371</v>
      </c>
      <c r="R563" s="25">
        <f t="array" aca="1" ref="R563" ca="1">INDEX('Lorri 401b'!L:L,MATCH('Retirement Calculator'!A563,'Lorri 401b'!N:N,0),0)</f>
        <v>1856647.2651796918</v>
      </c>
      <c r="S563" s="25">
        <f t="shared" ca="1" si="527"/>
        <v>3463696.9984323289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1605816.6348364535</v>
      </c>
      <c r="R564" s="25">
        <f t="array" aca="1" ref="R564" ca="1">INDEX('Lorri 401b'!L:L,MATCH('Retirement Calculator'!A564,'Lorri 401b'!N:N,0),0)</f>
        <v>1843931.2368730926</v>
      </c>
      <c r="S564" s="25">
        <f t="shared" ca="1" si="527"/>
        <v>3449747.8717095461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1604578.3985102025</v>
      </c>
      <c r="R565" s="25">
        <f t="array" aca="1" ref="R565" ca="1">INDEX('Lorri 401b'!L:L,MATCH('Retirement Calculator'!A565,'Lorri 401b'!N:N,0),0)</f>
        <v>1831162.2251152159</v>
      </c>
      <c r="S565" s="25">
        <f t="shared" ca="1" si="527"/>
        <v>3435740.6236254182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1603335.0028659257</v>
      </c>
      <c r="R566" s="25">
        <f t="array" aca="1" ref="R566" ca="1">INDEX('Lorri 401b'!L:L,MATCH('Retirement Calculator'!A566,'Lorri 401b'!N:N,0),0)</f>
        <v>1818340.0091416815</v>
      </c>
      <c r="S566" s="25">
        <f t="shared" ca="1" si="527"/>
        <v>3421675.0120076071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1602086.4264064643</v>
      </c>
      <c r="R567" s="25">
        <f t="array" aca="1" ref="R567" ca="1">INDEX('Lorri 401b'!L:L,MATCH('Retirement Calculator'!A567,'Lorri 401b'!N:N,0),0)</f>
        <v>1805464.3672682573</v>
      </c>
      <c r="S567" s="25">
        <f t="shared" ca="1" si="527"/>
        <v>3407550.7936747214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1600832.6475450883</v>
      </c>
      <c r="R568" s="25">
        <f t="array" aca="1" ref="R568" ca="1">INDEX('Lorri 401b'!L:L,MATCH('Retirement Calculator'!A568,'Lorri 401b'!N:N,0),0)</f>
        <v>1792535.0768870271</v>
      </c>
      <c r="S568" s="25">
        <f t="shared" ca="1" si="527"/>
        <v>3393367.7244321154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1599573.6446051234</v>
      </c>
      <c r="R569" s="25">
        <f t="array" aca="1" ref="R569" ca="1">INDEX('Lorri 401b'!L:L,MATCH('Retirement Calculator'!A569,'Lorri 401b'!N:N,0),0)</f>
        <v>1779551.9144625419</v>
      </c>
      <c r="S569" s="25">
        <f t="shared" ca="1" si="527"/>
        <v>3379125.5590676656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1598309.3958195753</v>
      </c>
      <c r="R570" s="25">
        <f t="array" aca="1" ref="R570" ca="1">INDEX('Lorri 401b'!L:L,MATCH('Retirement Calculator'!A570,'Lorri 401b'!N:N,0),0)</f>
        <v>1766514.6555279547</v>
      </c>
      <c r="S570" s="25">
        <f t="shared" ca="1" si="527"/>
        <v>3364824.05134753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1597039.879330754</v>
      </c>
      <c r="R571" s="25">
        <f t="array" aca="1" ref="R571" ca="1">INDEX('Lorri 401b'!L:L,MATCH('Retirement Calculator'!A571,'Lorri 401b'!N:N,0),0)</f>
        <v>1753423.07468114</v>
      </c>
      <c r="S571" s="25">
        <f t="shared" ca="1" si="527"/>
        <v>3350462.9540118938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1595765.0731898961</v>
      </c>
      <c r="R572" s="25">
        <f t="array" aca="1" ref="R572" ca="1">INDEX('Lorri 401b'!L:L,MATCH('Retirement Calculator'!A572,'Lorri 401b'!N:N,0),0)</f>
        <v>1740276.9455807968</v>
      </c>
      <c r="S572" s="25">
        <f t="shared" ca="1" si="527"/>
        <v>3336042.0187706929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1594484.9553567844</v>
      </c>
      <c r="R573" s="25">
        <f t="array" aca="1" ref="R573" ca="1">INDEX('Lorri 401b'!L:L,MATCH('Retirement Calculator'!A573,'Lorri 401b'!N:N,0),0)</f>
        <v>1727076.0409425355</v>
      </c>
      <c r="S573" s="25">
        <f t="shared" ca="1" si="527"/>
        <v>3321560.9962993199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1593199.5036993681</v>
      </c>
      <c r="R574" s="25">
        <f t="array" aca="1" ref="R574" ca="1">INDEX('Lorri 401b'!L:L,MATCH('Retirement Calculator'!A574,'Lorri 401b'!N:N,0),0)</f>
        <v>1713820.1325349482</v>
      </c>
      <c r="S574" s="25">
        <f t="shared" ca="1" si="527"/>
        <v>3307019.636234316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1591908.6959933792</v>
      </c>
      <c r="R575" s="25">
        <f t="array" aca="1" ref="R575" ca="1">INDEX('Lorri 401b'!L:L,MATCH('Retirement Calculator'!A575,'Lorri 401b'!N:N,0),0)</f>
        <v>1700508.9911756625</v>
      </c>
      <c r="S575" s="25">
        <f t="shared" ca="1" si="527"/>
        <v>3292417.6871690415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1590612.5099219489</v>
      </c>
      <c r="R576" s="25">
        <f t="array" aca="1" ref="R576" ca="1">INDEX('Lorri 401b'!L:L,MATCH('Retirement Calculator'!A576,'Lorri 401b'!N:N,0),0)</f>
        <v>1687142.3867273799</v>
      </c>
      <c r="S576" s="25">
        <f t="shared" ca="1" si="527"/>
        <v>3277754.896649329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1589310.9230752208</v>
      </c>
      <c r="R577" s="25">
        <f t="array" aca="1" ref="R577" ca="1">INDEX('Lorri 401b'!L:L,MATCH('Retirement Calculator'!A577,'Lorri 401b'!N:N,0),0)</f>
        <v>1673720.0880938962</v>
      </c>
      <c r="S577" s="25">
        <f t="shared" ca="1" si="527"/>
        <v>3263031.0111691169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1588003.9129499646</v>
      </c>
      <c r="R578" s="25">
        <f t="array" aca="1" ref="R578" ca="1">INDEX('Lorri 401b'!L:L,MATCH('Retirement Calculator'!A578,'Lorri 401b'!N:N,0),0)</f>
        <v>1660241.8632161061</v>
      </c>
      <c r="S578" s="25">
        <f t="shared" ca="1" si="527"/>
        <v>3248245.7761660707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1586691.4569491867</v>
      </c>
      <c r="R579" s="25">
        <f t="array" aca="1" ref="R579" ca="1">INDEX('Lorri 401b'!L:L,MATCH('Retirement Calculator'!A579,'Lorri 401b'!N:N,0),0)</f>
        <v>1646707.479067992</v>
      </c>
      <c r="S579" s="25">
        <f t="shared" ca="1" si="527"/>
        <v>3233398.9360171789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1585373.5323817388</v>
      </c>
      <c r="R580" s="25">
        <f t="array" aca="1" ref="R580" ca="1">INDEX('Lorri 401b'!L:L,MATCH('Retirement Calculator'!A580,'Lorri 401b'!N:N,0),0)</f>
        <v>1633116.7016525941</v>
      </c>
      <c r="S580" s="25">
        <f t="shared" ca="1" si="527"/>
        <v>3218490.2340343329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1584050.1164619266</v>
      </c>
      <c r="R581" s="25">
        <f t="array" aca="1" ref="R581" ca="1">INDEX('Lorri 401b'!L:L,MATCH('Retirement Calculator'!A581,'Lorri 401b'!N:N,0),0)</f>
        <v>1619469.2959979654</v>
      </c>
      <c r="S581" s="25">
        <f t="shared" ca="1" si="527"/>
        <v>3203519.4124598922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1582721.1863091153</v>
      </c>
      <c r="R582" s="25">
        <f t="array" aca="1" ref="R582" ca="1">INDEX('Lorri 401b'!L:L,MATCH('Retirement Calculator'!A582,'Lorri 401b'!N:N,0),0)</f>
        <v>1605765.026153109</v>
      </c>
      <c r="S582" s="25">
        <f t="shared" ca="1" si="527"/>
        <v>3188486.2124622241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1581386.7189473337</v>
      </c>
      <c r="R583" s="25">
        <f t="array" aca="1" ref="R583" ca="1">INDEX('Lorri 401b'!L:L,MATCH('Retirement Calculator'!A583,'Lorri 401b'!N:N,0),0)</f>
        <v>1592003.6551838992</v>
      </c>
      <c r="S583" s="25">
        <f t="shared" ca="1" si="527"/>
        <v>3173390.374131233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1580046.6913048781</v>
      </c>
      <c r="R584" s="25">
        <f t="array" aca="1" ref="R584" ca="1">INDEX('Lorri 401b'!L:L,MATCH('Retirement Calculator'!A584,'Lorri 401b'!N:N,0),0)</f>
        <v>1578184.9451689844</v>
      </c>
      <c r="S584" s="25">
        <f t="shared" ca="1" si="527"/>
        <v>3158231.6364738625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1578701.0802139123</v>
      </c>
      <c r="R585" s="25">
        <f t="array" aca="1" ref="R585" ca="1">INDEX('Lorri 401b'!L:L,MATCH('Retirement Calculator'!A585,'Lorri 401b'!N:N,0),0)</f>
        <v>1564308.657195674</v>
      </c>
      <c r="S585" s="25">
        <f t="shared" ca="1" si="527"/>
        <v>3143009.7374095861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1577349.8624100673</v>
      </c>
      <c r="R586" s="25">
        <f t="array" aca="1" ref="R586" ca="1">INDEX('Lorri 401b'!L:L,MATCH('Retirement Calculator'!A586,'Lorri 401b'!N:N,0),0)</f>
        <v>1550374.551355808</v>
      </c>
      <c r="S586" s="25">
        <f t="shared" ca="1" si="527"/>
        <v>3127724.4137658756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1575993.0145320399</v>
      </c>
      <c r="R587" s="25">
        <f t="array" aca="1" ref="R587" ca="1">INDEX('Lorri 401b'!L:L,MATCH('Retirement Calculator'!A587,'Lorri 401b'!N:N,0),0)</f>
        <v>1536382.3867416093</v>
      </c>
      <c r="S587" s="25">
        <f t="shared" ca="1" si="527"/>
        <v>3112375.4012736492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1574630.5131211872</v>
      </c>
      <c r="R588" s="25">
        <f t="array" aca="1" ref="R588" ca="1">INDEX('Lorri 401b'!L:L,MATCH('Retirement Calculator'!A588,'Lorri 401b'!N:N,0),0)</f>
        <v>1522331.9214415182</v>
      </c>
      <c r="S588" s="25">
        <f t="shared" ca="1" si="527"/>
        <v>3096962.4345627055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1573262.3346211226</v>
      </c>
      <c r="R589" s="25">
        <f t="array" aca="1" ref="R589" ca="1">INDEX('Lorri 401b'!L:L,MATCH('Retirement Calculator'!A589,'Lorri 401b'!N:N,0),0)</f>
        <v>1508222.9125360099</v>
      </c>
      <c r="S589" s="25">
        <f t="shared" ca="1" si="527"/>
        <v>3081485.2471571323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1571888.4553773077</v>
      </c>
      <c r="R590" s="25">
        <f t="array" aca="1" ref="R590" ca="1">INDEX('Lorri 401b'!L:L,MATCH('Retirement Calculator'!A590,'Lorri 401b'!N:N,0),0)</f>
        <v>1494055.1160933955</v>
      </c>
      <c r="S590" s="25">
        <f t="shared" ca="1" si="527"/>
        <v>3065943.571470703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1570508.8516366438</v>
      </c>
      <c r="R591" s="25">
        <f t="array" aca="1" ref="R591" ca="1">INDEX('Lorri 401b'!L:L,MATCH('Retirement Calculator'!A591,'Lorri 401b'!N:N,0),0)</f>
        <v>1479828.2871656034</v>
      </c>
      <c r="S591" s="25">
        <f t="shared" ca="1" si="527"/>
        <v>3050337.1388022471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1569123.4995470603</v>
      </c>
      <c r="R592" s="25">
        <f t="array" aca="1" ref="R592" ca="1">INDEX('Lorri 401b'!L:L,MATCH('Retirement Calculator'!A592,'Lorri 401b'!N:N,0),0)</f>
        <v>1465542.1797839454</v>
      </c>
      <c r="S592" s="25">
        <f t="shared" ca="1" si="527"/>
        <v>3034665.6793310056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1567732.3751571036</v>
      </c>
      <c r="R593" s="25">
        <f t="array" aca="1" ref="R593" ca="1">INDEX('Lorri 401b'!L:L,MATCH('Retirement Calculator'!A593,'Lorri 401b'!N:N,0),0)</f>
        <v>1451196.5469548639</v>
      </c>
      <c r="S593" s="25">
        <f t="shared" ca="1" si="527"/>
        <v>3018928.9221119676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1566335.4544155221</v>
      </c>
      <c r="R594" s="25">
        <f t="array" aca="1" ref="R594" ca="1">INDEX('Lorri 401b'!L:L,MATCH('Retirement Calculator'!A594,'Lorri 401b'!N:N,0),0)</f>
        <v>1436791.1406556612</v>
      </c>
      <c r="S594" s="25">
        <f t="shared" ca="1" si="527"/>
        <v>3003126.5950711835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1564932.7131708506</v>
      </c>
      <c r="R595" s="25">
        <f t="array" aca="1" ref="R595" ca="1">INDEX('Lorri 401b'!L:L,MATCH('Retirement Calculator'!A595,'Lorri 401b'!N:N,0),0)</f>
        <v>1422325.711830212</v>
      </c>
      <c r="S595" s="25">
        <f t="shared" ca="1" si="527"/>
        <v>2987258.4250010625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1563524.127170993</v>
      </c>
      <c r="R596" s="25">
        <f t="array" aca="1" ref="R596" ca="1">INDEX('Lorri 401b'!L:L,MATCH('Retirement Calculator'!A596,'Lorri 401b'!N:N,0),0)</f>
        <v>1407800.0103846567</v>
      </c>
      <c r="S596" s="25">
        <f t="shared" ca="1" si="527"/>
        <v>2971324.1375556495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1562109.6720628026</v>
      </c>
      <c r="R597" s="25">
        <f t="array" aca="1" ref="R597" ca="1">INDEX('Lorri 401b'!L:L,MATCH('Retirement Calculator'!A597,'Lorri 401b'!N:N,0),0)</f>
        <v>1393213.7851830781</v>
      </c>
      <c r="S597" s="25">
        <f t="shared" ca="1" si="527"/>
        <v>2955323.4572458807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1560689.3233916615</v>
      </c>
      <c r="R598" s="25">
        <f t="array" aca="1" ref="R598" ca="1">INDEX('Lorri 401b'!L:L,MATCH('Retirement Calculator'!A598,'Lorri 401b'!N:N,0),0)</f>
        <v>1378566.7840431598</v>
      </c>
      <c r="S598" s="25">
        <f t="shared" ca="1" si="527"/>
        <v>2939256.1074348213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1559263.0566010573</v>
      </c>
      <c r="R599" s="25">
        <f t="array" aca="1" ref="R599" ca="1">INDEX('Lorri 401b'!L:L,MATCH('Retirement Calculator'!A599,'Lorri 401b'!N:N,0),0)</f>
        <v>1363858.7537318252</v>
      </c>
      <c r="S599" s="25">
        <f t="shared" ca="1" si="527"/>
        <v>2923121.8103328822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1557830.8470321589</v>
      </c>
      <c r="R600" s="25">
        <f t="array" aca="1" ref="R600" ca="1">INDEX('Lorri 401b'!L:L,MATCH('Retirement Calculator'!A600,'Lorri 401b'!N:N,0),0)</f>
        <v>1349089.4399608599</v>
      </c>
      <c r="S600" s="25">
        <f t="shared" ca="1" si="527"/>
        <v>2906920.2869930188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1556392.66992339</v>
      </c>
      <c r="R601" s="25">
        <f t="array" aca="1" ref="R601" ca="1">INDEX('Lorri 401b'!L:L,MATCH('Retirement Calculator'!A601,'Lorri 401b'!N:N,0),0)</f>
        <v>1334258.5873825157</v>
      </c>
      <c r="S601" s="25">
        <f t="shared" ca="1" si="527"/>
        <v>2890651.2573059057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1554948.5004100013</v>
      </c>
      <c r="R602" s="25">
        <f t="array" aca="1" ref="R602" ca="1">INDEX('Lorri 401b'!L:L,MATCH('Retirement Calculator'!A602,'Lorri 401b'!N:N,0),0)</f>
        <v>1319365.939585095</v>
      </c>
      <c r="S602" s="25">
        <f t="shared" ca="1" si="527"/>
        <v>2874314.4399950961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1553498.3135236402</v>
      </c>
      <c r="R603" s="25">
        <f t="array" aca="1" ref="R603" ca="1">INDEX('Lorri 401b'!L:L,MATCH('Retirement Calculator'!A603,'Lorri 401b'!N:N,0),0)</f>
        <v>1304411.2390885183</v>
      </c>
      <c r="S603" s="25">
        <f t="shared" ca="1" si="527"/>
        <v>2857909.5526121585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1552042.0841919191</v>
      </c>
      <c r="R604" s="25">
        <f t="array" aca="1" ref="R604" ca="1">INDEX('Lorri 401b'!L:L,MATCH('Retirement Calculator'!A604,'Lorri 401b'!N:N,0),0)</f>
        <v>1289394.2273398726</v>
      </c>
      <c r="S604" s="25">
        <f t="shared" ca="1" si="527"/>
        <v>2841436.3115317915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1550579.7872379825</v>
      </c>
      <c r="R605" s="25">
        <f t="array" aca="1" ref="R605" ca="1">INDEX('Lorri 401b'!L:L,MATCH('Retirement Calculator'!A605,'Lorri 401b'!N:N,0),0)</f>
        <v>1274314.644708941</v>
      </c>
      <c r="S605" s="25">
        <f t="shared" ca="1" si="527"/>
        <v>2824894.4319469235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1549111.3973800712</v>
      </c>
      <c r="R606" s="25">
        <f t="array" aca="1" ref="R606" ca="1">INDEX('Lorri 401b'!L:L,MATCH('Retirement Calculator'!A606,'Lorri 401b'!N:N,0),0)</f>
        <v>1259172.2304837138</v>
      </c>
      <c r="S606" s="25">
        <f t="shared" ca="1" si="527"/>
        <v>2808283.6278637853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1547636.8892310853</v>
      </c>
      <c r="R607" s="25">
        <f t="array" aca="1" ref="R607" ca="1">INDEX('Lorri 401b'!L:L,MATCH('Retirement Calculator'!A607,'Lorri 401b'!N:N,0),0)</f>
        <v>1243966.7228658814</v>
      </c>
      <c r="S607" s="25">
        <f t="shared" ca="1" si="527"/>
        <v>2791603.6120969667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1546156.2372981454</v>
      </c>
      <c r="R608" s="25">
        <f t="array" aca="1" ref="R608" ca="1">INDEX('Lorri 401b'!L:L,MATCH('Retirement Calculator'!A608,'Lorri 401b'!N:N,0),0)</f>
        <v>1228697.8589663079</v>
      </c>
      <c r="S608" s="25">
        <f t="shared" ca="1" si="527"/>
        <v>2774854.0962644536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1544669.4159821516</v>
      </c>
      <c r="R609" s="25">
        <f t="array" aca="1" ref="R609" ca="1">INDEX('Lorri 401b'!L:L,MATCH('Retirement Calculator'!A609,'Lorri 401b'!N:N,0),0)</f>
        <v>1213365.3748004863</v>
      </c>
      <c r="S609" s="25">
        <f t="shared" ca="1" si="527"/>
        <v>2758034.7907826379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1543176.399577341</v>
      </c>
      <c r="R610" s="25">
        <f t="array" aca="1" ref="R610" ca="1">INDEX('Lorri 401b'!L:L,MATCH('Retirement Calculator'!A610,'Lorri 401b'!N:N,0),0)</f>
        <v>1197969.0052839736</v>
      </c>
      <c r="S610" s="25">
        <f t="shared" ca="1" si="527"/>
        <v>2741145.4048613147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1541677.1622708437</v>
      </c>
      <c r="R611" s="25">
        <f t="array" aca="1" ref="R611" ca="1">INDEX('Lorri 401b'!L:L,MATCH('Retirement Calculator'!A611,'Lorri 401b'!N:N,0),0)</f>
        <v>1182508.4842278089</v>
      </c>
      <c r="S611" s="25">
        <f t="shared" ca="1" si="527"/>
        <v>2724185.6464986526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1540171.6781422361</v>
      </c>
      <c r="R612" s="25">
        <f t="array" aca="1" ref="R612" ca="1">INDEX('Lorri 401b'!L:L,MATCH('Retirement Calculator'!A612,'Lorri 401b'!N:N,0),0)</f>
        <v>1166983.5443339101</v>
      </c>
      <c r="S612" s="25">
        <f t="shared" ca="1" si="527"/>
        <v>2707155.2224761462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1538659.9211630926</v>
      </c>
      <c r="R613" s="25">
        <f t="array" aca="1" ref="R613" ca="1">INDEX('Lorri 401b'!L:L,MATCH('Retirement Calculator'!A613,'Lorri 401b'!N:N,0),0)</f>
        <v>1151393.9171904535</v>
      </c>
      <c r="S613" s="25">
        <f t="shared" ca="1" si="527"/>
        <v>2690053.8383535463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1537141.8651965361</v>
      </c>
      <c r="R614" s="25">
        <f t="array" aca="1" ref="R614" ca="1">INDEX('Lorri 401b'!L:L,MATCH('Retirement Calculator'!A614,'Lorri 401b'!N:N,0),0)</f>
        <v>1135739.3332672324</v>
      </c>
      <c r="S614" s="25">
        <f t="shared" ca="1" si="527"/>
        <v>2672881.1984637687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1535617.4839967855</v>
      </c>
      <c r="R615" s="25">
        <f t="array" aca="1" ref="R615" ca="1">INDEX('Lorri 401b'!L:L,MATCH('Retirement Calculator'!A615,'Lorri 401b'!N:N,0),0)</f>
        <v>1120019.521910998</v>
      </c>
      <c r="S615" s="25">
        <f t="shared" ca="1" si="527"/>
        <v>2655637.0059077833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1534086.7512087026</v>
      </c>
      <c r="R616" s="25">
        <f t="array" aca="1" ref="R616" ca="1">INDEX('Lorri 401b'!L:L,MATCH('Retirement Calculator'!A616,'Lorri 401b'!N:N,0),0)</f>
        <v>1104234.2113407794</v>
      </c>
      <c r="S616" s="25">
        <f t="shared" ca="1" si="527"/>
        <v>2638320.962549482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1532549.6403673361</v>
      </c>
      <c r="R617" s="25">
        <f t="array" aca="1" ref="R617" ca="1">INDEX('Lorri 401b'!L:L,MATCH('Retirement Calculator'!A617,'Lorri 401b'!N:N,0),0)</f>
        <v>1088383.1286431849</v>
      </c>
      <c r="S617" s="25">
        <f t="shared" ca="1" si="527"/>
        <v>2620932.769010521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1531006.1248974639</v>
      </c>
      <c r="R618" s="25">
        <f t="array" aca="1" ref="R618" ca="1">INDEX('Lorri 401b'!L:L,MATCH('Retirement Calculator'!A618,'Lorri 401b'!N:N,0),0)</f>
        <v>1072465.9997676837</v>
      </c>
      <c r="S618" s="25">
        <f t="shared" ca="1" si="527"/>
        <v>2603472.1246651476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1529456.1781131339</v>
      </c>
      <c r="R619" s="25">
        <f t="array" aca="1" ref="R619" ca="1">INDEX('Lorri 401b'!L:L,MATCH('Retirement Calculator'!A619,'Lorri 401b'!N:N,0),0)</f>
        <v>1056482.5495218679</v>
      </c>
      <c r="S619" s="25">
        <f t="shared" ca="1" si="527"/>
        <v>2585938.7276350018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1527899.7732172024</v>
      </c>
      <c r="R620" s="25">
        <f t="array" aca="1" ref="R620" ca="1">INDEX('Lorri 401b'!L:L,MATCH('Retirement Calculator'!A620,'Lorri 401b'!N:N,0),0)</f>
        <v>1040432.5015666945</v>
      </c>
      <c r="S620" s="25">
        <f t="shared" ca="1" si="527"/>
        <v>2568332.2747838967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1526336.8833008714</v>
      </c>
      <c r="R621" s="25">
        <f t="array" aca="1" ref="R621" ca="1">INDEX('Lorri 401b'!L:L,MATCH('Retirement Calculator'!A621,'Lorri 401b'!N:N,0),0)</f>
        <v>1024315.5784117078</v>
      </c>
      <c r="S621" s="25">
        <f t="shared" ca="1" si="527"/>
        <v>2550652.4617125792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1524767.4813432221</v>
      </c>
      <c r="R622" s="25">
        <f t="array" aca="1" ref="R622" ca="1">INDEX('Lorri 401b'!L:L,MATCH('Retirement Calculator'!A622,'Lorri 401b'!N:N,0),0)</f>
        <v>1008131.5014102421</v>
      </c>
      <c r="S622" s="25">
        <f t="shared" ca="1" si="527"/>
        <v>2532898.982753464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1523191.5402107493</v>
      </c>
      <c r="R623" s="25">
        <f t="array" aca="1" ref="R623" ca="1">INDEX('Lorri 401b'!L:L,MATCH('Retirement Calculator'!A623,'Lorri 401b'!N:N,0),0)</f>
        <v>991879.99075460352</v>
      </c>
      <c r="S623" s="25">
        <f t="shared" ca="1" si="527"/>
        <v>2515071.5309653529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1521609.0326568913</v>
      </c>
      <c r="R624" s="25">
        <f t="array" aca="1" ref="R624" ca="1">INDEX('Lorri 401b'!L:L,MATCH('Retirement Calculator'!A624,'Lorri 401b'!N:N,0),0)</f>
        <v>975560.76547123317</v>
      </c>
      <c r="S624" s="25">
        <f t="shared" ca="1" si="527"/>
        <v>2497169.7981281243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1520019.9313215588</v>
      </c>
      <c r="R625" s="25">
        <f t="array" aca="1" ref="R625" ca="1">INDEX('Lorri 401b'!L:L,MATCH('Retirement Calculator'!A625,'Lorri 401b'!N:N,0),0)</f>
        <v>959173.54341584875</v>
      </c>
      <c r="S625" s="25">
        <f t="shared" ca="1" si="527"/>
        <v>2479193.4747374076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1518424.2087306625</v>
      </c>
      <c r="R626" s="25">
        <f t="array" aca="1" ref="R626" ca="1">INDEX('Lorri 401b'!L:L,MATCH('Retirement Calculator'!A626,'Lorri 401b'!N:N,0),0)</f>
        <v>942718.04126856686</v>
      </c>
      <c r="S626" s="25">
        <f t="shared" ca="1" si="527"/>
        <v>2461142.2499992293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1516821.8372956375</v>
      </c>
      <c r="R627" s="25">
        <f t="array" aca="1" ref="R627" ca="1">INDEX('Lorri 401b'!L:L,MATCH('Retirement Calculator'!A627,'Lorri 401b'!N:N,0),0)</f>
        <v>926193.97452900466</v>
      </c>
      <c r="S627" s="25">
        <f t="shared" ca="1" si="527"/>
        <v>2443015.8118246421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1515212.7893129664</v>
      </c>
      <c r="R628" s="25">
        <f t="array" aca="1" ref="R628" ca="1">INDEX('Lorri 401b'!L:L,MATCH('Retirement Calculator'!A628,'Lorri 401b'!N:N,0),0)</f>
        <v>909601.05751136097</v>
      </c>
      <c r="S628" s="25">
        <f t="shared" ca="1" si="527"/>
        <v>2424813.8468243275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1513597.036963701</v>
      </c>
      <c r="R629" s="25">
        <f t="array" aca="1" ref="R629" ca="1">INDEX('Lorri 401b'!L:L,MATCH('Retirement Calculator'!A629,'Lorri 401b'!N:N,0),0)</f>
        <v>892939.00333947712</v>
      </c>
      <c r="S629" s="25">
        <f t="shared" ca="1" si="527"/>
        <v>2406536.0403031781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1511974.5523129802</v>
      </c>
      <c r="R630" s="25">
        <f t="array" aca="1" ref="R630" ca="1">INDEX('Lorri 401b'!L:L,MATCH('Retirement Calculator'!A630,'Lorri 401b'!N:N,0),0)</f>
        <v>876207.52394187707</v>
      </c>
      <c r="S630" s="25">
        <f t="shared" ca="1" si="527"/>
        <v>2388182.0762548572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1510345.3073095481</v>
      </c>
      <c r="R631" s="25">
        <f t="array" aca="1" ref="R631" ca="1">INDEX('Lorri 401b'!L:L,MATCH('Retirement Calculator'!A631,'Lorri 401b'!N:N,0),0)</f>
        <v>859406.33004678704</v>
      </c>
      <c r="S631" s="25">
        <f t="shared" ca="1" si="527"/>
        <v>2369751.6373563353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1508709.2737852684</v>
      </c>
      <c r="R632" s="25">
        <f t="array" aca="1" ref="R632" ca="1">INDEX('Lorri 401b'!L:L,MATCH('Retirement Calculator'!A632,'Lorri 401b'!N:N,0),0)</f>
        <v>842535.13117713411</v>
      </c>
      <c r="S632" s="25">
        <f t="shared" ca="1" si="527"/>
        <v>2351244.4049624028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1507066.4234546376</v>
      </c>
      <c r="R633" s="25">
        <f t="array" aca="1" ref="R633" ca="1">INDEX('Lorri 401b'!L:L,MATCH('Retirement Calculator'!A633,'Lorri 401b'!N:N,0),0)</f>
        <v>825593.63564552425</v>
      </c>
      <c r="S633" s="25">
        <f t="shared" ca="1" si="527"/>
        <v>2332660.0591001618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1505416.7279142959</v>
      </c>
      <c r="R634" s="25">
        <f t="array" aca="1" ref="R634" ca="1">INDEX('Lorri 401b'!L:L,MATCH('Retirement Calculator'!A634,'Lorri 401b'!N:N,0),0)</f>
        <v>808581.55054919934</v>
      </c>
      <c r="S634" s="25">
        <f t="shared" ca="1" si="527"/>
        <v>2313998.278463495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1503760.158642536</v>
      </c>
      <c r="R635" s="25">
        <f t="array" aca="1" ref="R635" ca="1">INDEX('Lorri 401b'!L:L,MATCH('Retirement Calculator'!A635,'Lorri 401b'!N:N,0),0)</f>
        <v>791498.58176497312</v>
      </c>
      <c r="S635" s="25">
        <f t="shared" ca="1" si="527"/>
        <v>2295258.7404075093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1502096.6869988104</v>
      </c>
      <c r="R636" s="25">
        <f t="array" aca="1" ref="R636" ca="1">INDEX('Lorri 401b'!L:L,MATCH('Retirement Calculator'!A636,'Lorri 401b'!N:N,0),0)</f>
        <v>774344.43394414592</v>
      </c>
      <c r="S636" s="25">
        <f t="shared" ca="1" si="527"/>
        <v>2276441.1209429563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1500426.2842232359</v>
      </c>
      <c r="R637" s="25">
        <f t="array" aca="1" ref="R637" ca="1">INDEX('Lorri 401b'!L:L,MATCH('Retirement Calculator'!A637,'Lorri 401b'!N:N,0),0)</f>
        <v>757118.81050739868</v>
      </c>
      <c r="S637" s="25">
        <f t="shared" ca="1" si="527"/>
        <v>2257545.0947306347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1498748.9214360965</v>
      </c>
      <c r="R638" s="25">
        <f t="array" aca="1" ref="R638" ca="1">INDEX('Lorri 401b'!L:L,MATCH('Retirement Calculator'!A638,'Lorri 401b'!N:N,0),0)</f>
        <v>739821.413639665</v>
      </c>
      <c r="S638" s="25">
        <f t="shared" ca="1" si="527"/>
        <v>2238570.3350757617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1497064.5696373442</v>
      </c>
      <c r="R639" s="25">
        <f t="array" aca="1" ref="R639" ca="1">INDEX('Lorri 401b'!L:L,MATCH('Retirement Calculator'!A639,'Lorri 401b'!N:N,0),0)</f>
        <v>722451.9442849824</v>
      </c>
      <c r="S639" s="25">
        <f t="shared" ca="1" si="527"/>
        <v>2219516.5139223267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1495373.1997060969</v>
      </c>
      <c r="R640" s="25">
        <f t="array" aca="1" ref="R640" ca="1">INDEX('Lorri 401b'!L:L,MATCH('Retirement Calculator'!A640,'Lorri 401b'!N:N,0),0)</f>
        <v>705010.10214132199</v>
      </c>
      <c r="S640" s="25">
        <f t="shared" ca="1" si="527"/>
        <v>2200383.3018474188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1493674.7824001361</v>
      </c>
      <c r="R641" s="25">
        <f t="array" aca="1" ref="R641" ca="1">INDEX('Lorri 401b'!L:L,MATCH('Retirement Calculator'!A641,'Lorri 401b'!N:N,0),0)</f>
        <v>687495.58565539634</v>
      </c>
      <c r="S641" s="25">
        <f t="shared" ca="1" si="527"/>
        <v>2181170.3680555327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1491969.2883554006</v>
      </c>
      <c r="R642" s="25">
        <f t="array" aca="1" ref="R642" ca="1">INDEX('Lorri 401b'!L:L,MATCH('Retirement Calculator'!A642,'Lorri 401b'!N:N,0),0)</f>
        <v>669908.09201744595</v>
      </c>
      <c r="S642" s="25">
        <f t="shared" ca="1" si="527"/>
        <v>2161877.3803728465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1490256.6880854785</v>
      </c>
      <c r="R643" s="25">
        <f t="array" aca="1" ref="R643" ca="1">INDEX('Lorri 401b'!L:L,MATCH('Retirement Calculator'!A643,'Lorri 401b'!N:N,0),0)</f>
        <v>652247.31715600414</v>
      </c>
      <c r="S643" s="25">
        <f t="shared" ca="1" si="527"/>
        <v>2142504.0052414825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1488536.9519810986</v>
      </c>
      <c r="R644" s="25">
        <f t="array" aca="1" ref="R644" ca="1">INDEX('Lorri 401b'!L:L,MATCH('Retirement Calculator'!A644,'Lorri 401b'!N:N,0),0)</f>
        <v>634512.95573263965</v>
      </c>
      <c r="S644" s="25">
        <f t="shared" ca="1" si="527"/>
        <v>2123049.9077137383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1486810.0503096171</v>
      </c>
      <c r="R645" s="25">
        <f t="array" aca="1" ref="R645" ca="1">INDEX('Lorri 401b'!L:L,MATCH('Retirement Calculator'!A645,'Lorri 401b'!N:N,0),0)</f>
        <v>616704.70113667776</v>
      </c>
      <c r="S645" s="25">
        <f t="shared" ca="1" si="527"/>
        <v>2103514.7514462946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1485075.9532145043</v>
      </c>
      <c r="R646" s="25">
        <f t="array" aca="1" ref="R646" ca="1">INDEX('Lorri 401b'!L:L,MATCH('Retirement Calculator'!A646,'Lorri 401b'!N:N,0),0)</f>
        <v>598822.24547989934</v>
      </c>
      <c r="S646" s="25">
        <f t="shared" ca="1" si="527"/>
        <v>2083898.1986944037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1483334.6307148286</v>
      </c>
      <c r="R647" s="25">
        <f t="array" aca="1" ref="R647" ca="1">INDEX('Lorri 401b'!L:L,MATCH('Retirement Calculator'!A647,'Lorri 401b'!N:N,0),0)</f>
        <v>580865.27959121775</v>
      </c>
      <c r="S647" s="25">
        <f t="shared" ca="1" si="527"/>
        <v>2064199.9103060463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1481586.0527047375</v>
      </c>
      <c r="R648" s="25">
        <f t="array" aca="1" ref="R648" ca="1">INDEX('Lorri 401b'!L:L,MATCH('Retirement Calculator'!A648,'Lorri 401b'!N:N,0),0)</f>
        <v>562833.49301133328</v>
      </c>
      <c r="S648" s="25">
        <f t="shared" ca="1" si="527"/>
        <v>2044419.5457160708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1479830.1889529377</v>
      </c>
      <c r="R649" s="25">
        <f t="array" aca="1" ref="R649" ca="1">INDEX('Lorri 401b'!L:L,MATCH('Retirement Calculator'!A649,'Lorri 401b'!N:N,0),0)</f>
        <v>544726.57398736593</v>
      </c>
      <c r="S649" s="25">
        <f t="shared" ca="1" si="527"/>
        <v>2024556.7629403037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1478067.0091021722</v>
      </c>
      <c r="R650" s="25">
        <f t="array" aca="1" ref="R650" ca="1">INDEX('Lorri 401b'!L:L,MATCH('Retirement Calculator'!A650,'Lorri 401b'!N:N,0),0)</f>
        <v>526544.20946746541</v>
      </c>
      <c r="S650" s="25">
        <f t="shared" ca="1" si="527"/>
        <v>2004611.2185696377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1476296.482668695</v>
      </c>
      <c r="R651" s="25">
        <f t="array" aca="1" ref="R651" ca="1">INDEX('Lorri 401b'!L:L,MATCH('Retirement Calculator'!A651,'Lorri 401b'!N:N,0),0)</f>
        <v>508286.08509539865</v>
      </c>
      <c r="S651" s="25">
        <f t="shared" ca="1" si="527"/>
        <v>1984582.5677640936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1474518.579041745</v>
      </c>
      <c r="R652" s="25">
        <f t="array" aca="1" ref="R652" ca="1">INDEX('Lorri 401b'!L:L,MATCH('Retirement Calculator'!A652,'Lorri 401b'!N:N,0),0)</f>
        <v>489951.88520511496</v>
      </c>
      <c r="S652" s="25">
        <f t="shared" ca="1" si="527"/>
        <v>1964470.46424686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1472733.2674830162</v>
      </c>
      <c r="R653" s="25">
        <f t="array" aca="1" ref="R653" ca="1">INDEX('Lorri 401b'!L:L,MATCH('Retirement Calculator'!A653,'Lorri 401b'!N:N,0),0)</f>
        <v>471541.29281528841</v>
      </c>
      <c r="S653" s="25">
        <f t="shared" ca="1" si="527"/>
        <v>1944274.5602983045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1470940.517126126</v>
      </c>
      <c r="R654" s="25">
        <f t="array" aca="1" ref="R654" ca="1">INDEX('Lorri 401b'!L:L,MATCH('Retirement Calculator'!A654,'Lorri 401b'!N:N,0),0)</f>
        <v>453053.98962383758</v>
      </c>
      <c r="S654" s="25">
        <f t="shared" ca="1" si="527"/>
        <v>1923994.5067499636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1469140.296976082</v>
      </c>
      <c r="R655" s="25">
        <f t="array" aca="1" ref="R655" ca="1">INDEX('Lorri 401b'!L:L,MATCH('Retirement Calculator'!A655,'Lorri 401b'!N:N,0),0)</f>
        <v>434489.65600242239</v>
      </c>
      <c r="S655" s="25">
        <f t="shared" ca="1" si="527"/>
        <v>1903629.9529785044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1467332.5759087461</v>
      </c>
      <c r="R656" s="25">
        <f t="array" aca="1" ref="R656" ca="1">INDEX('Lorri 401b'!L:L,MATCH('Retirement Calculator'!A656,'Lorri 401b'!N:N,0),0)</f>
        <v>415847.97099091794</v>
      </c>
      <c r="S656" s="25">
        <f t="shared" ca="1" si="527"/>
        <v>1883180.546899664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1465517.3226702963</v>
      </c>
      <c r="R657" s="25">
        <f t="array" aca="1" ref="R657" ca="1">INDEX('Lorri 401b'!L:L,MATCH('Retirement Calculator'!A657,'Lorri 401b'!N:N,0),0)</f>
        <v>397128.61229186557</v>
      </c>
      <c r="S657" s="25">
        <f t="shared" ca="1" si="527"/>
        <v>1862645.9349621618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1463694.5058766864</v>
      </c>
      <c r="R658" s="25">
        <f t="array" aca="1" ref="R658" ca="1">INDEX('Lorri 401b'!L:L,MATCH('Retirement Calculator'!A658,'Lorri 401b'!N:N,0),0)</f>
        <v>378331.2562649005</v>
      </c>
      <c r="S658" s="25">
        <f t="shared" ca="1" si="527"/>
        <v>1842025.762141587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1461864.0940131031</v>
      </c>
      <c r="R659" s="25">
        <f t="array" aca="1" ref="R659" ca="1">INDEX('Lorri 401b'!L:L,MATCH('Retirement Calculator'!A659,'Lorri 401b'!N:N,0),0)</f>
        <v>359455.57792115636</v>
      </c>
      <c r="S659" s="25">
        <f t="shared" ca="1" si="527"/>
        <v>1821319.6719342594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1460026.0554334214</v>
      </c>
      <c r="R660" s="25">
        <f t="array" aca="1" ref="R660" ca="1">INDEX('Lorri 401b'!L:L,MATCH('Retirement Calculator'!A660,'Lorri 401b'!N:N,0),0)</f>
        <v>340501.25091764663</v>
      </c>
      <c r="S660" s="25">
        <f t="shared" ca="1" si="527"/>
        <v>1800527.306351068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1458180.3583596579</v>
      </c>
      <c r="R661" s="25">
        <f t="array" aca="1" ref="R661" ca="1">INDEX('Lorri 401b'!L:L,MATCH('Retirement Calculator'!A661,'Lorri 401b'!N:N,0),0)</f>
        <v>321467.94755162229</v>
      </c>
      <c r="S661" s="25">
        <f t="shared" ca="1" si="527"/>
        <v>1779648.3059112802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1456326.9708814204</v>
      </c>
      <c r="R662" s="25">
        <f t="array" aca="1" ref="R662" ca="1">INDEX('Lorri 401b'!L:L,MATCH('Retirement Calculator'!A662,'Lorri 401b'!N:N,0),0)</f>
        <v>302355.33875490614</v>
      </c>
      <c r="S662" s="25">
        <f t="shared" ca="1" si="527"/>
        <v>1758682.3096363265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1454465.8609553569</v>
      </c>
      <c r="R663" s="25">
        <f t="array" aca="1" ref="R663" ca="1">INDEX('Lorri 401b'!L:L,MATCH('Retirement Calculator'!A663,'Lorri 401b'!N:N,0),0)</f>
        <v>283163.09408820374</v>
      </c>
      <c r="S663" s="25">
        <f t="shared" ca="1" si="527"/>
        <v>1737628.9550435606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1452596.9964046013</v>
      </c>
      <c r="R664" s="25">
        <f t="array" aca="1" ref="R664" ca="1">INDEX('Lorri 401b'!L:L,MATCH('Retirement Calculator'!A664,'Lorri 401b'!N:N,0),0)</f>
        <v>263890.88173539005</v>
      </c>
      <c r="S664" s="25">
        <f t="shared" ca="1" si="527"/>
        <v>1716487.8781399913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1450720.3449182175</v>
      </c>
      <c r="R665" s="25">
        <f t="array" aca="1" ref="R665" ca="1">INDEX('Lorri 401b'!L:L,MATCH('Retirement Calculator'!A665,'Lorri 401b'!N:N,0),0)</f>
        <v>244538.36849777296</v>
      </c>
      <c r="S665" s="25">
        <f t="shared" ca="1" si="527"/>
        <v>1695258.7134159906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1448835.8740506405</v>
      </c>
      <c r="R666" s="25">
        <f t="array" aca="1" ref="R666" ca="1">INDEX('Lorri 401b'!L:L,MATCH('Retirement Calculator'!A666,'Lorri 401b'!N:N,0),0)</f>
        <v>225105.21978833247</v>
      </c>
      <c r="S666" s="25">
        <f t="shared" ca="1" si="527"/>
        <v>1673941.093838973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1446943.5512211153</v>
      </c>
      <c r="R667" s="25">
        <f t="array" aca="1" ref="R667" ca="1">INDEX('Lorri 401b'!L:L,MATCH('Retirement Calculator'!A667,'Lorri 401b'!N:N,0),0)</f>
        <v>205591.09962593598</v>
      </c>
      <c r="S667" s="25">
        <f t="shared" ca="1" si="527"/>
        <v>1652534.6508470513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1445043.3437131338</v>
      </c>
      <c r="R668" s="25">
        <f t="array" aca="1" ref="R668" ca="1">INDEX('Lorri 401b'!L:L,MATCH('Retirement Calculator'!A668,'Lorri 401b'!N:N,0),0)</f>
        <v>185995.67062952952</v>
      </c>
      <c r="S668" s="25">
        <f t="shared" ca="1" si="527"/>
        <v>1631039.0143426633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1443135.218673869</v>
      </c>
      <c r="R669" s="25">
        <f t="array" aca="1" ref="R669" ca="1">INDEX('Lorri 401b'!L:L,MATCH('Retirement Calculator'!A669,'Lorri 401b'!N:N,0),0)</f>
        <v>166318.59401230467</v>
      </c>
      <c r="S669" s="25">
        <f t="shared" ca="1" si="527"/>
        <v>1609453.8126861737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1441219.1431136073</v>
      </c>
      <c r="R670" s="25">
        <f t="array" aca="1" ref="R670" ca="1">INDEX('Lorri 401b'!L:L,MATCH('Retirement Calculator'!A670,'Lorri 401b'!N:N,0),0)</f>
        <v>146559.52957584141</v>
      </c>
      <c r="S670" s="25">
        <f t="shared" ca="1" si="527"/>
        <v>1587778.6726894488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1439295.0839051779</v>
      </c>
      <c r="R671" s="25">
        <f t="array" aca="1" ref="R671" ca="1">INDEX('Lorri 401b'!L:L,MATCH('Retirement Calculator'!A671,'Lorri 401b'!N:N,0),0)</f>
        <v>126718.13570422622</v>
      </c>
      <c r="S671" s="25">
        <f t="shared" ca="1" si="527"/>
        <v>1566013.2196094042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1437363.0077833799</v>
      </c>
      <c r="R672" s="25">
        <f t="array" aca="1" ref="R672" ca="1">INDEX('Lorri 401b'!L:L,MATCH('Retirement Calculator'!A672,'Lorri 401b'!N:N,0),0)</f>
        <v>106794.06935814598</v>
      </c>
      <c r="S672" s="25">
        <f t="shared" ca="1" si="527"/>
        <v>1544157.0771415259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1435422.8813444078</v>
      </c>
      <c r="R673" s="25">
        <f t="array" aca="1" ref="R673" ca="1">INDEX('Lorri 401b'!L:L,MATCH('Retirement Calculator'!A673,'Lorri 401b'!N:N,0),0)</f>
        <v>86786.986068957063</v>
      </c>
      <c r="S673" s="25">
        <f t="shared" ca="1" si="527"/>
        <v>1522209.8674133648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1433474.6710452733</v>
      </c>
      <c r="R674" s="25">
        <f t="array" aca="1" ref="R674" ca="1">INDEX('Lorri 401b'!L:L,MATCH('Retirement Calculator'!A674,'Lorri 401b'!N:N,0),0)</f>
        <v>66696.539932729851</v>
      </c>
      <c r="S674" s="25">
        <f t="shared" ca="1" si="527"/>
        <v>1500171.2109780032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1431518.3432032259</v>
      </c>
      <c r="R675" s="25">
        <f t="array" aca="1" ref="R675" ca="1">INDEX('Lorri 401b'!L:L,MATCH('Retirement Calculator'!A675,'Lorri 401b'!N:N,0),0)</f>
        <v>46522.383604268362</v>
      </c>
      <c r="S675" s="25">
        <f t="shared" ca="1" si="527"/>
        <v>1478040.7268074942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1429553.8639951698</v>
      </c>
      <c r="R676" s="25">
        <f t="array" aca="1" ref="R676" ca="1">INDEX('Lorri 401b'!L:L,MATCH('Retirement Calculator'!A676,'Lorri 401b'!N:N,0),0)</f>
        <v>26264.16829110495</v>
      </c>
      <c r="S676" s="25">
        <f t="shared" ca="1" si="527"/>
        <v>1455818.0322862747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1427581.1994570801</v>
      </c>
      <c r="R677" s="25">
        <f t="array" aca="1" ref="R677" ca="1">INDEX('Lorri 401b'!L:L,MATCH('Retirement Calculator'!A677,'Lorri 401b'!N:N,0),0)</f>
        <v>5921.5437474700229</v>
      </c>
      <c r="S677" s="25">
        <f t="shared" ca="1" si="527"/>
        <v>1433502.7432045501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1425600.315483415</v>
      </c>
      <c r="R678" s="25">
        <f t="array" aca="1" ref="R678" ca="1">INDEX('Lorri 401b'!L:L,MATCH('Retirement Calculator'!A678,'Lorri 401b'!N:N,0),0)</f>
        <v>-14505.841731763383</v>
      </c>
      <c r="S678" s="25">
        <f t="shared" ca="1" si="527"/>
        <v>1411094.4737516516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1423611.1778265263</v>
      </c>
      <c r="R679" s="25">
        <f t="array" aca="1" ref="R679" ca="1">INDEX('Lorri 401b'!L:L,MATCH('Retirement Calculator'!A679,'Lorri 401b'!N:N,0),0)</f>
        <v>-35018.341317160259</v>
      </c>
      <c r="S679" s="25">
        <f t="shared" ca="1" si="527"/>
        <v>1388592.8365093661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1421613.7520960674</v>
      </c>
      <c r="R680" s="25">
        <f t="array" aca="1" ref="R680" ca="1">INDEX('Lorri 401b'!L:L,MATCH('Retirement Calculator'!A680,'Lorri 401b'!N:N,0),0)</f>
        <v>-55616.309650829622</v>
      </c>
      <c r="S680" s="25">
        <f t="shared" ca="1" si="527"/>
        <v>1365997.4424452379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1419608.0037583981</v>
      </c>
      <c r="R681" s="25">
        <f t="array" aca="1" ref="R681" ca="1">INDEX('Lorri 401b'!L:L,MATCH('Retirement Calculator'!A681,'Lorri 401b'!N:N,0),0)</f>
        <v>-76300.102852555952</v>
      </c>
      <c r="S681" s="25">
        <f t="shared" ca="1" si="527"/>
        <v>1343307.9009058422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1417593.8981359887</v>
      </c>
      <c r="R682" s="25">
        <f t="array" aca="1" ref="R682" ca="1">INDEX('Lorri 401b'!L:L,MATCH('Retirement Calculator'!A682,'Lorri 401b'!N:N,0),0)</f>
        <v>-97070.078525956123</v>
      </c>
      <c r="S682" s="25">
        <f t="shared" ca="1" si="527"/>
        <v>1320523.8196100327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1415571.4004068193</v>
      </c>
      <c r="R683" s="25">
        <f t="array" aca="1" ref="R683" ca="1">INDEX('Lorri 401b'!L:L,MATCH('Retirement Calculator'!A683,'Lorri 401b'!N:N,0),0)</f>
        <v>-117926.59576466214</v>
      </c>
      <c r="S683" s="25">
        <f t="shared" ca="1" si="527"/>
        <v>1297644.8046421572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1413540.4756037781</v>
      </c>
      <c r="R684" s="25">
        <f t="array" aca="1" ref="R684" ca="1">INDEX('Lorri 401b'!L:L,MATCH('Retirement Calculator'!A684,'Lorri 401b'!N:N,0),0)</f>
        <v>-138870.01515852945</v>
      </c>
      <c r="S684" s="25">
        <f t="shared" ca="1" si="527"/>
        <v>1274670.4604452488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1411501.0886140577</v>
      </c>
      <c r="R685" s="25">
        <f t="array" aca="1" ref="R685" ca="1">INDEX('Lorri 401b'!L:L,MATCH('Retirement Calculator'!A685,'Lorri 401b'!N:N,0),0)</f>
        <v>-159900.6987998712</v>
      </c>
      <c r="S685" s="25">
        <f t="shared" ca="1" si="527"/>
        <v>1251600.3898141866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1409453.2041785468</v>
      </c>
      <c r="R686" s="25">
        <f t="array" aca="1" ref="R686" ca="1">INDEX('Lorri 401b'!L:L,MATCH('Retirement Calculator'!A686,'Lorri 401b'!N:N,0),0)</f>
        <v>-181019.01028971854</v>
      </c>
      <c r="S686" s="25">
        <f t="shared" ca="1" si="527"/>
        <v>1228434.1938888282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1407396.7868912213</v>
      </c>
      <c r="R687" s="25">
        <f t="array" aca="1" ref="R687" ca="1">INDEX('Lorri 401b'!L:L,MATCH('Retirement Calculator'!A687,'Lorri 401b'!N:N,0),0)</f>
        <v>-202225.3147441069</v>
      </c>
      <c r="S687" s="25">
        <f t="shared" ca="1" si="527"/>
        <v>1205171.4721471143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1405331.8011985319</v>
      </c>
      <c r="R688" s="25">
        <f t="array" aca="1" ref="R688" ca="1">INDEX('Lorri 401b'!L:L,MATCH('Retirement Calculator'!A688,'Lorri 401b'!N:N,0),0)</f>
        <v>-223519.97880038855</v>
      </c>
      <c r="S688" s="25">
        <f t="shared" ca="1" si="527"/>
        <v>1181811.8223981434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1403258.2113987897</v>
      </c>
      <c r="R689" s="25">
        <f t="array" aca="1" ref="R689" ca="1">INDEX('Lorri 401b'!L:L,MATCH('Retirement Calculator'!A689,'Lorri 401b'!N:N,0),0)</f>
        <v>-244903.37062357136</v>
      </c>
      <c r="S689" s="25">
        <f t="shared" ca="1" si="527"/>
        <v>1158354.8407752183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1401175.9816415485</v>
      </c>
      <c r="R690" s="25">
        <f t="array" aca="1" ref="R690" ca="1">INDEX('Lorri 401b'!L:L,MATCH('Retirement Calculator'!A690,'Lorri 401b'!N:N,0),0)</f>
        <v>-266375.85991268407</v>
      </c>
      <c r="S690" s="25">
        <f t="shared" ca="1" si="527"/>
        <v>1134800.1217288645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1399085.0759269854</v>
      </c>
      <c r="R691" s="25">
        <f t="array" aca="1" ref="R691" ca="1">INDEX('Lorri 401b'!L:L,MATCH('Retirement Calculator'!A691,'Lorri 401b'!N:N,0),0)</f>
        <v>-287937.81790716812</v>
      </c>
      <c r="S691" s="25">
        <f t="shared" ca="1" si="527"/>
        <v>1111147.2580198173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1396985.4581052782</v>
      </c>
      <c r="R692" s="25">
        <f t="array" aca="1" ref="R692" ca="1">INDEX('Lorri 401b'!L:L,MATCH('Retirement Calculator'!A692,'Lorri 401b'!N:N,0),0)</f>
        <v>-309589.61739329586</v>
      </c>
      <c r="S692" s="25">
        <f t="shared" ca="1" si="527"/>
        <v>1087395.8407119825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1394877.0918759806</v>
      </c>
      <c r="R693" s="25">
        <f t="array" aca="1" ref="R693" ca="1">INDEX('Lorri 401b'!L:L,MATCH('Retirement Calculator'!A693,'Lorri 401b'!N:N,0),0)</f>
        <v>-331331.63271061581</v>
      </c>
      <c r="S693" s="25">
        <f t="shared" ca="1" si="527"/>
        <v>1063545.4591653647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1392759.9407873943</v>
      </c>
      <c r="R694" s="25">
        <f t="array" aca="1" ref="R694" ca="1">INDEX('Lorri 401b'!L:L,MATCH('Retirement Calculator'!A694,'Lorri 401b'!N:N,0),0)</f>
        <v>-353164.23975842458</v>
      </c>
      <c r="S694" s="25">
        <f t="shared" ca="1" si="527"/>
        <v>1039595.7010289697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1390633.968235939</v>
      </c>
      <c r="R695" s="25">
        <f t="array" aca="1" ref="R695" ca="1">INDEX('Lorri 401b'!L:L,MATCH('Retirement Calculator'!A695,'Lorri 401b'!N:N,0),0)</f>
        <v>-375087.8160022659</v>
      </c>
      <c r="S695" s="25">
        <f t="shared" ca="1" si="527"/>
        <v>1015546.1522336731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1388499.1374655194</v>
      </c>
      <c r="R696" s="25">
        <f t="array" aca="1" ref="R696" ca="1">INDEX('Lorri 401b'!L:L,MATCH('Retirement Calculator'!A696,'Lorri 401b'!N:N,0),0)</f>
        <v>-397102.74048045656</v>
      </c>
      <c r="S696" s="25">
        <f t="shared" ca="1" si="527"/>
        <v>991396.39698506286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1386355.4115668896</v>
      </c>
      <c r="R697" s="25">
        <f t="array" aca="1" ref="R697" ca="1">INDEX('Lorri 401b'!L:L,MATCH('Retirement Calculator'!A697,'Lorri 401b'!N:N,0),0)</f>
        <v>-419209.39381063968</v>
      </c>
      <c r="S697" s="25">
        <f t="shared" ca="1" si="527"/>
        <v>967146.01775624999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1384202.7534770155</v>
      </c>
      <c r="R698" s="25">
        <f t="array" aca="1" ref="R698" ca="1">INDEX('Lorri 401b'!L:L,MATCH('Retirement Calculator'!A698,'Lorri 401b'!N:N,0),0)</f>
        <v>-441408.15819636523</v>
      </c>
      <c r="S698" s="25">
        <f t="shared" ca="1" si="527"/>
        <v>942794.5952806503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1382041.1259784335</v>
      </c>
      <c r="R699" s="25">
        <f t="array" aca="1" ref="R699" ca="1">INDEX('Lorri 401b'!L:L,MATCH('Retirement Calculator'!A699,'Lorri 401b'!N:N,0),0)</f>
        <v>-463699.41743369796</v>
      </c>
      <c r="S699" s="25">
        <f t="shared" ca="1" si="527"/>
        <v>918341.70854473556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1379870.4916986076</v>
      </c>
      <c r="R700" s="25">
        <f t="array" aca="1" ref="R700" ca="1">INDEX('Lorri 401b'!L:L,MATCH('Retirement Calculator'!A700,'Lorri 401b'!N:N,0),0)</f>
        <v>-486083.5569178529</v>
      </c>
      <c r="S700" s="25">
        <f t="shared" ca="1" si="527"/>
        <v>893786.93478075461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1377690.8131092822</v>
      </c>
      <c r="R701" s="25">
        <f t="array" aca="1" ref="R701" ca="1">INDEX('Lorri 401b'!L:L,MATCH('Retirement Calculator'!A701,'Lorri 401b'!N:N,0),0)</f>
        <v>-508560.96364985849</v>
      </c>
      <c r="S701" s="25">
        <f t="shared" ca="1" si="527"/>
        <v>869129.84945942368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1375502.0525258346</v>
      </c>
      <c r="R702" s="25">
        <f t="array" aca="1" ref="R702" ca="1">INDEX('Lorri 401b'!L:L,MATCH('Retirement Calculator'!A702,'Lorri 401b'!N:N,0),0)</f>
        <v>-531132.02624324744</v>
      </c>
      <c r="S702" s="25">
        <f t="shared" ca="1" si="527"/>
        <v>844370.02628258721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1373304.1721066227</v>
      </c>
      <c r="R703" s="25">
        <f t="array" aca="1" ref="R703" ca="1">INDEX('Lorri 401b'!L:L,MATCH('Retirement Calculator'!A703,'Lorri 401b'!N:N,0),0)</f>
        <v>-553797.1349307755</v>
      </c>
      <c r="S703" s="25">
        <f t="shared" ca="1" si="527"/>
        <v>819507.03717584722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1371097.1338523307</v>
      </c>
      <c r="R704" s="25">
        <f t="array" aca="1" ref="R704" ca="1">INDEX('Lorri 401b'!L:L,MATCH('Retirement Calculator'!A704,'Lorri 401b'!N:N,0),0)</f>
        <v>-576556.68157116824</v>
      </c>
      <c r="S704" s="25">
        <f t="shared" ca="1" si="527"/>
        <v>794540.45228116249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1368880.8996053126</v>
      </c>
      <c r="R705" s="25">
        <f t="array" aca="1" ref="R705" ca="1">INDEX('Lorri 401b'!L:L,MATCH('Retirement Calculator'!A705,'Lorri 401b'!N:N,0),0)</f>
        <v>-599411.05965589604</v>
      </c>
      <c r="S705" s="25">
        <f t="shared" ca="1" si="527"/>
        <v>769469.83994941658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1366655.431048932</v>
      </c>
      <c r="R706" s="25">
        <f t="array" aca="1" ref="R706" ca="1">INDEX('Lorri 401b'!L:L,MATCH('Retirement Calculator'!A706,'Lorri 401b'!N:N,0),0)</f>
        <v>-622360.66431597678</v>
      </c>
      <c r="S706" s="25">
        <f t="shared" ca="1" si="527"/>
        <v>744294.76673295524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1364420.6897068997</v>
      </c>
      <c r="R707" s="25">
        <f t="array" aca="1" ref="R707" ca="1">INDEX('Lorri 401b'!L:L,MATCH('Retirement Calculator'!A707,'Lorri 401b'!N:N,0),0)</f>
        <v>-645405.89232880785</v>
      </c>
      <c r="S707" s="25">
        <f t="shared" ca="1" si="527"/>
        <v>719014.79737809184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1362176.636942609</v>
      </c>
      <c r="R708" s="25">
        <f t="array" aca="1" ref="R708" ca="1">INDEX('Lorri 401b'!L:L,MATCH('Retirement Calculator'!A708,'Lorri 401b'!N:N,0),0)</f>
        <v>-668547.14212502574</v>
      </c>
      <c r="S708" s="25">
        <f t="shared" ca="1" si="527"/>
        <v>693629.49481758324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1359923.2339584671</v>
      </c>
      <c r="R709" s="25">
        <f t="array" aca="1" ref="R709" ca="1">INDEX('Lorri 401b'!L:L,MATCH('Retirement Calculator'!A709,'Lorri 401b'!N:N,0),0)</f>
        <v>-691784.81379539461</v>
      </c>
      <c r="S709" s="25">
        <f t="shared" ca="1" si="527"/>
        <v>668138.42016307253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1357660.4417952246</v>
      </c>
      <c r="R710" s="25">
        <f t="array" aca="1" ref="R710" ca="1">INDEX('Lorri 401b'!L:L,MATCH('Retirement Calculator'!A710,'Lorri 401b'!N:N,0),0)</f>
        <v>-715119.30909772334</v>
      </c>
      <c r="S710" s="25">
        <f t="shared" ca="1" si="527"/>
        <v>642541.13269750122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1355388.2213313018</v>
      </c>
      <c r="R711" s="25">
        <f t="array" aca="1" ref="R711" ca="1">INDEX('Lorri 401b'!L:L,MATCH('Retirement Calculator'!A711,'Lorri 401b'!N:N,0),0)</f>
        <v>-738551.03146381176</v>
      </c>
      <c r="S711" s="25">
        <f t="shared" ca="1" si="527"/>
        <v>616837.18986749009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1353106.5332821128</v>
      </c>
      <c r="R712" s="25">
        <f t="array" aca="1" ref="R712" ca="1">INDEX('Lorri 401b'!L:L,MATCH('Retirement Calculator'!A712,'Lorri 401b'!N:N,0),0)</f>
        <v>-762080.38600642548</v>
      </c>
      <c r="S712" s="25">
        <f t="shared" ca="1" si="527"/>
        <v>591026.14727568731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1350815.3381993854</v>
      </c>
      <c r="R713" s="25">
        <f t="array" aca="1" ref="R713" ca="1">INDEX('Lorri 401b'!L:L,MATCH('Retirement Calculator'!A713,'Lorri 401b'!N:N,0),0)</f>
        <v>-785707.77952630015</v>
      </c>
      <c r="S713" s="25">
        <f t="shared" ca="1" si="527"/>
        <v>565107.5586730853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1348514.5964704801</v>
      </c>
      <c r="R714" s="25">
        <f t="array" aca="1" ref="R714" ca="1">INDEX('Lorri 401b'!L:L,MATCH('Retirement Calculator'!A714,'Lorri 401b'!N:N,0),0)</f>
        <v>-809433.62051917426</v>
      </c>
      <c r="S714" s="25">
        <f t="shared" ca="1" si="527"/>
        <v>539080.97595130582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1346204.2683177043</v>
      </c>
      <c r="R715" s="25">
        <f t="array" aca="1" ref="R715" ca="1">INDEX('Lorri 401b'!L:L,MATCH('Retirement Calculator'!A715,'Lorri 401b'!N:N,0),0)</f>
        <v>-833258.31918285205</v>
      </c>
      <c r="S715" s="25">
        <f t="shared" ca="1" si="527"/>
        <v>512945.94913485227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1343884.3137976252</v>
      </c>
      <c r="R716" s="25">
        <f t="array" aca="1" ref="R716" ca="1">INDEX('Lorri 401b'!L:L,MATCH('Retirement Calculator'!A716,'Lorri 401b'!N:N,0),0)</f>
        <v>-857182.28742429509</v>
      </c>
      <c r="S716" s="25">
        <f t="shared" ca="1" si="527"/>
        <v>486702.02637333015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1341554.6928003791</v>
      </c>
      <c r="R717" s="25">
        <f t="array" aca="1" ref="R717" ca="1">INDEX('Lorri 401b'!L:L,MATCH('Retirement Calculator'!A717,'Lorri 401b'!N:N,0),0)</f>
        <v>-881205.93886674417</v>
      </c>
      <c r="S717" s="25">
        <f t="shared" ca="1" si="527"/>
        <v>460348.75393363496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1339215.3650489778</v>
      </c>
      <c r="R718" s="25">
        <f t="array" aca="1" ref="R718" ca="1">INDEX('Lorri 401b'!L:L,MATCH('Retirement Calculator'!A718,'Lorri 401b'!N:N,0),0)</f>
        <v>-905329.68885687017</v>
      </c>
      <c r="S718" s="25">
        <f t="shared" ca="1" si="527"/>
        <v>433885.67619210761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1336866.2900986124</v>
      </c>
      <c r="R719" s="25">
        <f t="array" aca="1" ref="R719" ca="1">INDEX('Lorri 401b'!L:L,MATCH('Retirement Calculator'!A719,'Lorri 401b'!N:N,0),0)</f>
        <v>-929553.95447195496</v>
      </c>
      <c r="S719" s="25">
        <f t="shared" ca="1" si="527"/>
        <v>407312.33562665747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1334507.4273359538</v>
      </c>
      <c r="R720" s="25">
        <f t="array" aca="1" ref="R720" ca="1">INDEX('Lorri 401b'!L:L,MATCH('Retirement Calculator'!A720,'Lorri 401b'!N:N,0),0)</f>
        <v>-953879.1545271026</v>
      </c>
      <c r="S720" s="25">
        <f t="shared" ca="1" si="527"/>
        <v>380628.27280885121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1332138.7359784509</v>
      </c>
      <c r="R721" s="25">
        <f t="array" aca="1" ref="R721" ca="1">INDEX('Lorri 401b'!L:L,MATCH('Retirement Calculator'!A721,'Lorri 401b'!N:N,0),0)</f>
        <v>-978305.70958248002</v>
      </c>
      <c r="S721" s="25">
        <f t="shared" ca="1" si="527"/>
        <v>353833.02639597084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1329760.1750736248</v>
      </c>
      <c r="R722" s="25">
        <f t="array" aca="1" ref="R722" ca="1">INDEX('Lorri 401b'!L:L,MATCH('Retirement Calculator'!A722,'Lorri 401b'!N:N,0),0)</f>
        <v>-1002834.0419505882</v>
      </c>
      <c r="S722" s="25">
        <f t="shared" ca="1" si="527"/>
        <v>326926.13312303659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1327371.7034983621</v>
      </c>
      <c r="R723" s="25">
        <f t="array" aca="1" ref="R723" ca="1">INDEX('Lorri 401b'!L:L,MATCH('Retirement Calculator'!A723,'Lorri 401b'!N:N,0),0)</f>
        <v>-1027464.5757035635</v>
      </c>
      <c r="S723" s="25">
        <f t="shared" ca="1" si="527"/>
        <v>299907.12779479858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1324973.2799582025</v>
      </c>
      <c r="R724" s="25">
        <f t="array" aca="1" ref="R724" ca="1">INDEX('Lorri 401b'!L:L,MATCH('Retirement Calculator'!A724,'Lorri 401b'!N:N,0),0)</f>
        <v>-1052197.7366805095</v>
      </c>
      <c r="S724" s="25">
        <f t="shared" ca="1" si="527"/>
        <v>272775.54327769298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1322564.8629866256</v>
      </c>
      <c r="R725" s="25">
        <f t="array" aca="1" ref="R725" ca="1">INDEX('Lorri 401b'!L:L,MATCH('Retirement Calculator'!A725,'Lorri 401b'!N:N,0),0)</f>
        <v>-1077033.9524948595</v>
      </c>
      <c r="S725" s="25">
        <f t="shared" ca="1" si="527"/>
        <v>245530.91049176618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1320146.4109443338</v>
      </c>
      <c r="R726" s="25">
        <f t="array" aca="1" ref="R726" ca="1">INDEX('Lorri 401b'!L:L,MATCH('Retirement Calculator'!A726,'Lorri 401b'!N:N,0),0)</f>
        <v>-1101973.6525417692</v>
      </c>
      <c r="S726" s="25">
        <f t="shared" ca="1" si="527"/>
        <v>218172.75840256456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1317717.8820185324</v>
      </c>
      <c r="R727" s="25">
        <f t="array" aca="1" ref="R727" ca="1">INDEX('Lorri 401b'!L:L,MATCH('Retirement Calculator'!A727,'Lorri 401b'!N:N,0),0)</f>
        <v>-1127017.2680055411</v>
      </c>
      <c r="S727" s="25">
        <f t="shared" ca="1" si="527"/>
        <v>190700.61401299131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1315279.2342222068</v>
      </c>
      <c r="R728" s="25">
        <f t="array" aca="1" ref="R728" ca="1">INDEX('Lorri 401b'!L:L,MATCH('Retirement Calculator'!A728,'Lorri 401b'!N:N,0),0)</f>
        <v>-1152165.2318670787</v>
      </c>
      <c r="S728" s="25">
        <f t="shared" ca="1" si="527"/>
        <v>163114.00235512806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1312830.4253933965</v>
      </c>
      <c r="R729" s="25">
        <f t="array" aca="1" ref="R729" ca="1">INDEX('Lorri 401b'!L:L,MATCH('Retirement Calculator'!A729,'Lorri 401b'!N:N,0),0)</f>
        <v>-1177417.9789113728</v>
      </c>
      <c r="S729" s="25">
        <f t="shared" ca="1" si="527"/>
        <v>135412.44648202369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1310371.4131944661</v>
      </c>
      <c r="R730" s="25">
        <f t="array" aca="1" ref="R730" ca="1">INDEX('Lorri 401b'!L:L,MATCH('Retirement Calculator'!A730,'Lorri 401b'!N:N,0),0)</f>
        <v>-1202775.945735018</v>
      </c>
      <c r="S730" s="25">
        <f t="shared" ca="1" si="527"/>
        <v>107595.46745944815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1307902.1551113736</v>
      </c>
      <c r="R731" s="25">
        <f t="array" aca="1" ref="R731" ca="1">INDEX('Lorri 401b'!L:L,MATCH('Retirement Calculator'!A731,'Lorri 401b'!N:N,0),0)</f>
        <v>-1228239.5707537618</v>
      </c>
      <c r="S731" s="25">
        <f t="shared" ca="1" si="527"/>
        <v>79662.584357611835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1305422.6084529348</v>
      </c>
      <c r="R732" s="25">
        <f t="array" aca="1" ref="R732" ca="1">INDEX('Lorri 401b'!L:L,MATCH('Retirement Calculator'!A732,'Lorri 401b'!N:N,0),0)</f>
        <v>-1253809.2942100838</v>
      </c>
      <c r="S732" s="25">
        <f t="shared" ca="1" si="527"/>
        <v>51613.314242850989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1302932.7303500858</v>
      </c>
      <c r="R733" s="25">
        <f t="array" aca="1" ref="R733" ca="1">INDEX('Lorri 401b'!L:L,MATCH('Retirement Calculator'!A733,'Lorri 401b'!N:N,0),0)</f>
        <v>-1279485.5581808069</v>
      </c>
      <c r="S733" s="25">
        <f t="shared" ca="1" si="527"/>
        <v>23447.172169278841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1300432.4777551417</v>
      </c>
      <c r="R734" s="25">
        <f t="array" aca="1" ref="R734" ca="1">INDEX('Lorri 401b'!L:L,MATCH('Retirement Calculator'!A734,'Lorri 401b'!N:N,0),0)</f>
        <v>-1305268.8065847415</v>
      </c>
      <c r="S734" s="25">
        <f t="shared" ca="1" si="527"/>
        <v>-4836.3288295997772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1297921.807441052</v>
      </c>
      <c r="R735" s="25">
        <f t="array" aca="1" ref="R735" ca="1">INDEX('Lorri 401b'!L:L,MATCH('Retirement Calculator'!A735,'Lorri 401b'!N:N,0),0)</f>
        <v>-1331159.4851903592</v>
      </c>
      <c r="S735" s="25">
        <f t="shared" ca="1" si="527"/>
        <v>-33237.677749307128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1295400.6760006535</v>
      </c>
      <c r="R736" s="25">
        <f t="array" aca="1" ref="R736" ca="1">INDEX('Lorri 401b'!L:L,MATCH('Retirement Calculator'!A736,'Lorri 401b'!N:N,0),0)</f>
        <v>-1357158.0416235002</v>
      </c>
      <c r="S736" s="25">
        <f t="shared" ca="1" si="527"/>
        <v>-61757.365622846643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1292869.0398459202</v>
      </c>
      <c r="R737" s="25">
        <f t="array" aca="1" ref="R737" ca="1">INDEX('Lorri 401b'!L:L,MATCH('Retirement Calculator'!A737,'Lorri 401b'!N:N,0),0)</f>
        <v>-1383264.9253751126</v>
      </c>
      <c r="S737" s="25">
        <f t="shared" ca="1" si="527"/>
        <v>-90395.885529192397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1290326.8552072088</v>
      </c>
      <c r="R738" s="25">
        <f t="array" aca="1" ref="R738" ca="1">INDEX('Lorri 401b'!L:L,MATCH('Retirement Calculator'!A738,'Lorri 401b'!N:N,0),0)</f>
        <v>-1409480.5878090234</v>
      </c>
      <c r="S738" s="25">
        <f t="shared" ca="1" si="527"/>
        <v>-119153.73260181467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1287774.0781325027</v>
      </c>
      <c r="R739" s="25">
        <f t="array" aca="1" ref="R739" ca="1">INDEX('Lorri 401b'!L:L,MATCH('Retirement Calculator'!A739,'Lorri 401b'!N:N,0),0)</f>
        <v>-1435805.4821697422</v>
      </c>
      <c r="S739" s="25">
        <f t="shared" ca="1" si="527"/>
        <v>-148031.4040372395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1285210.664486652</v>
      </c>
      <c r="R740" s="25">
        <f t="array" aca="1" ref="R740" ca="1">INDEX('Lorri 401b'!L:L,MATCH('Retirement Calculator'!A740,'Lorri 401b'!N:N,0),0)</f>
        <v>-1462240.0635902975</v>
      </c>
      <c r="S740" s="25">
        <f t="shared" ca="1" si="527"/>
        <v>-177029.39910364547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1282636.5699506102</v>
      </c>
      <c r="R741" s="25">
        <f t="array" aca="1" ref="R741" ca="1">INDEX('Lorri 401b'!L:L,MATCH('Retirement Calculator'!A741,'Lorri 401b'!N:N,0),0)</f>
        <v>-1488784.7891001049</v>
      </c>
      <c r="S741" s="25">
        <f t="shared" ca="1" si="527"/>
        <v>-206148.21914949478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1280051.7500206681</v>
      </c>
      <c r="R742" s="25">
        <f t="array" aca="1" ref="R742" ca="1">INDEX('Lorri 401b'!L:L,MATCH('Retirement Calculator'!A742,'Lorri 401b'!N:N,0),0)</f>
        <v>-1515440.1176328699</v>
      </c>
      <c r="S742" s="25">
        <f t="shared" ca="1" si="527"/>
        <v>-235388.36761220172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1277456.1600076847</v>
      </c>
      <c r="R743" s="25">
        <f t="array" aca="1" ref="R743" ca="1">INDEX('Lorri 401b'!L:L,MATCH('Retirement Calculator'!A743,'Lorri 401b'!N:N,0),0)</f>
        <v>-1542206.5100345213</v>
      </c>
      <c r="S743" s="25">
        <f t="shared" ca="1" si="527"/>
        <v>-264750.35002683662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1274849.755036314</v>
      </c>
      <c r="R744" s="25">
        <f t="array" aca="1" ref="R744" ca="1">INDEX('Lorri 401b'!L:L,MATCH('Retirement Calculator'!A744,'Lorri 401b'!N:N,0),0)</f>
        <v>-1569084.4290711798</v>
      </c>
      <c r="S744" s="25">
        <f t="shared" ca="1" si="527"/>
        <v>-294234.67403486581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1272232.4900442292</v>
      </c>
      <c r="R745" s="25">
        <f t="array" aca="1" ref="R745" ca="1">INDEX('Lorri 401b'!L:L,MATCH('Retirement Calculator'!A745,'Lorri 401b'!N:N,0),0)</f>
        <v>-1596074.3394371576</v>
      </c>
      <c r="S745" s="25">
        <f t="shared" ca="1" si="527"/>
        <v>-323841.84939292842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1269604.3197813439</v>
      </c>
      <c r="R746" s="25">
        <f t="array" aca="1" ref="R746" ca="1">INDEX('Lorri 401b'!L:L,MATCH('Retirement Calculator'!A746,'Lorri 401b'!N:N,0),0)</f>
        <v>-1623176.7077629936</v>
      </c>
      <c r="S746" s="25">
        <f t="shared" ca="1" si="527"/>
        <v>-353572.38798164972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1266965.19880903</v>
      </c>
      <c r="R747" s="25">
        <f t="array" aca="1" ref="R747" ca="1">INDEX('Lorri 401b'!L:L,MATCH('Retirement Calculator'!A747,'Lorri 401b'!N:N,0),0)</f>
        <v>-1650392.0026235206</v>
      </c>
      <c r="S747" s="25">
        <f t="shared" ca="1" si="527"/>
        <v>-383426.80381449056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1264315.0814993314</v>
      </c>
      <c r="R748" s="25">
        <f t="array" aca="1" ref="R748" ca="1">INDEX('Lorri 401b'!L:L,MATCH('Retirement Calculator'!A748,'Lorri 401b'!N:N,0),0)</f>
        <v>-1677720.6945459663</v>
      </c>
      <c r="S748" s="25">
        <f t="shared" ca="1" si="527"/>
        <v>-413405.61304663494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1261653.9220341758</v>
      </c>
      <c r="R749" s="25">
        <f t="array" aca="1" ref="R749" ca="1">INDEX('Lorri 401b'!L:L,MATCH('Retirement Calculator'!A749,'Lorri 401b'!N:N,0),0)</f>
        <v>-1705163.2560180891</v>
      </c>
      <c r="S749" s="25">
        <f t="shared" ca="1" si="527"/>
        <v>-443509.3339839133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1258981.674404582</v>
      </c>
      <c r="R750" s="25">
        <f t="array" aca="1" ref="R750" ca="1">INDEX('Lorri 401b'!L:L,MATCH('Retirement Calculator'!A750,'Lorri 401b'!N:N,0),0)</f>
        <v>-1732720.1614963457</v>
      </c>
      <c r="S750" s="25">
        <f t="shared" ca="1" si="527"/>
        <v>-473738.48709176364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1256298.292409865</v>
      </c>
      <c r="R751" s="25">
        <f t="array" aca="1" ref="R751" ca="1">INDEX('Lorri 401b'!L:L,MATCH('Retirement Calculator'!A751,'Lorri 401b'!N:N,0),0)</f>
        <v>-1760391.887414095</v>
      </c>
      <c r="S751" s="25">
        <f t="shared" ca="1" si="527"/>
        <v>-504093.59500423004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1253603.7296568365</v>
      </c>
      <c r="R752" s="25">
        <f t="array" aca="1" ref="R752" ca="1">INDEX('Lorri 401b'!L:L,MATCH('Retirement Calculator'!A752,'Lorri 401b'!N:N,0),0)</f>
        <v>-1788178.912189835</v>
      </c>
      <c r="S752" s="25">
        <f t="shared" ca="1" si="527"/>
        <v>-534575.1825329985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1250897.9395590038</v>
      </c>
      <c r="R753" s="25">
        <f t="array" aca="1" ref="R753" ca="1">INDEX('Lorri 401b'!L:L,MATCH('Retirement Calculator'!A753,'Lorri 401b'!N:N,0),0)</f>
        <v>-1816081.7162354738</v>
      </c>
      <c r="S753" s="25">
        <f t="shared" ca="1" si="527"/>
        <v>-565183.77667646995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1248180.8753357634</v>
      </c>
      <c r="R754" s="25">
        <f t="array" aca="1" ref="R754" ca="1">INDEX('Lorri 401b'!L:L,MATCH('Retirement Calculator'!A754,'Lorri 401b'!N:N,0),0)</f>
        <v>-1844100.7819646362</v>
      </c>
      <c r="S754" s="25">
        <f t="shared" ca="1" si="527"/>
        <v>-595919.90662887273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1245452.4900115929</v>
      </c>
      <c r="R755" s="25">
        <f t="array" aca="1" ref="R755" ca="1">INDEX('Lorri 401b'!L:L,MATCH('Retirement Calculator'!A755,'Lorri 401b'!N:N,0),0)</f>
        <v>-1872236.5938010034</v>
      </c>
      <c r="S755" s="25">
        <f t="shared" ca="1" si="527"/>
        <v>-626784.10378941055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1242712.7364152384</v>
      </c>
      <c r="R756" s="25">
        <f t="array" aca="1" ref="R756" ca="1">INDEX('Lorri 401b'!L:L,MATCH('Retirement Calculator'!A756,'Lorri 401b'!N:N,0),0)</f>
        <v>-1900489.6381866888</v>
      </c>
      <c r="S756" s="25">
        <f t="shared" ca="1" si="527"/>
        <v>-657776.90177145042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1239961.567178899</v>
      </c>
      <c r="R757" s="25">
        <f t="array" aca="1" ref="R757" ca="1">INDEX('Lorri 401b'!L:L,MATCH('Retirement Calculator'!A757,'Lorri 401b'!N:N,0),0)</f>
        <v>-1928860.4035906477</v>
      </c>
      <c r="S757" s="25">
        <f t="shared" ca="1" si="527"/>
        <v>-688898.83641174878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1237198.9347374083</v>
      </c>
      <c r="R758" s="25">
        <f t="array" aca="1" ref="R758" ca="1">INDEX('Lorri 401b'!L:L,MATCH('Retirement Calculator'!A758,'Lorri 401b'!N:N,0),0)</f>
        <v>-1957349.3805171233</v>
      </c>
      <c r="S758" s="25">
        <f t="shared" ca="1" si="527"/>
        <v>-720150.44577971497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1234424.7913274113</v>
      </c>
      <c r="R759" s="25">
        <f t="array" aca="1" ref="R759" ca="1">INDEX('Lorri 401b'!L:L,MATCH('Retirement Calculator'!A759,'Lorri 401b'!N:N,0),0)</f>
        <v>-1985957.0615141259</v>
      </c>
      <c r="S759" s="25">
        <f t="shared" ca="1" si="527"/>
        <v>-751532.2701867146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1231639.0889865393</v>
      </c>
      <c r="R760" s="25">
        <f t="array" aca="1" ref="R760" ca="1">INDEX('Lorri 401b'!L:L,MATCH('Retirement Calculator'!A760,'Lorri 401b'!N:N,0),0)</f>
        <v>-2014683.9411819493</v>
      </c>
      <c r="S760" s="25">
        <f t="shared" ca="1" si="527"/>
        <v>-783044.85219541006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1228841.7795525803</v>
      </c>
      <c r="R761" s="25">
        <f t="array" aca="1" ref="R761" ca="1">INDEX('Lorri 401b'!L:L,MATCH('Retirement Calculator'!A761,'Lorri 401b'!N:N,0),0)</f>
        <v>-2043530.5161817221</v>
      </c>
      <c r="S761" s="25">
        <f t="shared" ca="1" si="527"/>
        <v>-814688.73662914173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1226032.8146626465</v>
      </c>
      <c r="R762" s="25">
        <f t="array" aca="1" ref="R762" ca="1">INDEX('Lorri 401b'!L:L,MATCH('Retirement Calculator'!A762,'Lorri 401b'!N:N,0),0)</f>
        <v>-2072497.2852439939</v>
      </c>
      <c r="S762" s="25">
        <f t="shared" ca="1" si="527"/>
        <v>-846464.47058134736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1223212.145752338</v>
      </c>
      <c r="R763" s="25">
        <f t="array" aca="1" ref="R763" ca="1">INDEX('Lorri 401b'!L:L,MATCH('Retirement Calculator'!A763,'Lorri 401b'!N:N,0),0)</f>
        <v>-2101584.7491773586</v>
      </c>
      <c r="S763" s="25">
        <f t="shared" ca="1" si="527"/>
        <v>-878372.60342502058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1220379.7240549033</v>
      </c>
      <c r="R764" s="25">
        <f t="array" aca="1" ref="R764" ca="1">INDEX('Lorri 401b'!L:L,MATCH('Retirement Calculator'!A764,'Lorri 401b'!N:N,0),0)</f>
        <v>-2130793.4108771123</v>
      </c>
      <c r="S764" s="25">
        <f t="shared" ca="1" si="527"/>
        <v>-910413.68682220904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1217535.500600396</v>
      </c>
      <c r="R765" s="25">
        <f t="array" aca="1" ref="R765" ca="1">INDEX('Lorri 401b'!L:L,MATCH('Retirement Calculator'!A765,'Lorri 401b'!N:N,0),0)</f>
        <v>-2160123.775333948</v>
      </c>
      <c r="S765" s="25">
        <f t="shared" ca="1" si="527"/>
        <v>-942588.27473355201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1214679.4262148282</v>
      </c>
      <c r="R766" s="25">
        <f t="array" aca="1" ref="R766" ca="1">INDEX('Lorri 401b'!L:L,MATCH('Retirement Calculator'!A766,'Lorri 401b'!N:N,0),0)</f>
        <v>-2189576.3496426875</v>
      </c>
      <c r="S766" s="25">
        <f t="shared" ca="1" si="527"/>
        <v>-974896.92342785932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1211811.4515193205</v>
      </c>
      <c r="R767" s="25">
        <f t="array" aca="1" ref="R767" ca="1">INDEX('Lorri 401b'!L:L,MATCH('Retirement Calculator'!A767,'Lorri 401b'!N:N,0),0)</f>
        <v>-2219151.6430110466</v>
      </c>
      <c r="S767" s="25">
        <f t="shared" ca="1" si="527"/>
        <v>-1007340.1914917261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1208931.5269292481</v>
      </c>
      <c r="R768" s="25">
        <f t="array" aca="1" ref="R768" ca="1">INDEX('Lorri 401b'!L:L,MATCH('Retirement Calculator'!A768,'Lorri 401b'!N:N,0),0)</f>
        <v>-2248850.1667684405</v>
      </c>
      <c r="S768" s="25">
        <f t="shared" ca="1" si="527"/>
        <v>-1039918.6398391924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1206039.6026533837</v>
      </c>
      <c r="R769" s="25">
        <f t="array" aca="1" ref="R769" ca="1">INDEX('Lorri 401b'!L:L,MATCH('Retirement Calculator'!A769,'Lorri 401b'!N:N,0),0)</f>
        <v>-2278672.4343748237</v>
      </c>
      <c r="S769" s="25">
        <f t="shared" ca="1" si="527"/>
        <v>-1072632.83172144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1203135.6286930367</v>
      </c>
      <c r="R770" s="25">
        <f t="array" aca="1" ref="R770" ca="1">INDEX('Lorri 401b'!L:L,MATCH('Retirement Calculator'!A770,'Lorri 401b'!N:N,0),0)</f>
        <v>-2308618.9614295666</v>
      </c>
      <c r="S770" s="25">
        <f t="shared" ca="1" si="527"/>
        <v>-1105483.3327365299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1200219.5548411882</v>
      </c>
      <c r="R771" s="25">
        <f t="array" aca="1" ref="R771" ca="1">INDEX('Lorri 401b'!L:L,MATCH('Retirement Calculator'!A771,'Lorri 401b'!N:N,0),0)</f>
        <v>-2338690.2656803709</v>
      </c>
      <c r="S771" s="25">
        <f t="shared" ca="1" si="527"/>
        <v>-1138470.7108391826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1197291.3306816237</v>
      </c>
      <c r="R772" s="25">
        <f t="array" aca="1" ref="R772" ca="1">INDEX('Lorri 401b'!L:L,MATCH('Retirement Calculator'!A772,'Lorri 401b'!N:N,0),0)</f>
        <v>-2368886.8670322201</v>
      </c>
      <c r="S772" s="25">
        <f t="shared" ca="1" si="527"/>
        <v>-1171595.5363505965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1194350.9055880609</v>
      </c>
      <c r="R773" s="25">
        <f t="array" aca="1" ref="R773" ca="1">INDEX('Lorri 401b'!L:L,MATCH('Retirement Calculator'!A773,'Lorri 401b'!N:N,0),0)</f>
        <v>-2399209.2875563689</v>
      </c>
      <c r="S773" s="25">
        <f t="shared" ca="1" si="527"/>
        <v>-1204858.381968308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1191398.228723275</v>
      </c>
      <c r="R774" s="25">
        <f t="array" aca="1" ref="R774" ca="1">INDEX('Lorri 401b'!L:L,MATCH('Retirement Calculator'!A774,'Lorri 401b'!N:N,0),0)</f>
        <v>-2429658.0514993682</v>
      </c>
      <c r="S774" s="25">
        <f t="shared" ca="1" si="527"/>
        <v>-1238259.8227760931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1188433.2490382192</v>
      </c>
      <c r="R775" s="25">
        <f t="array" aca="1" ref="R775" ca="1">INDEX('Lorri 401b'!L:L,MATCH('Retirement Calculator'!A775,'Lorri 401b'!N:N,0),0)</f>
        <v>-2460233.6852921299</v>
      </c>
      <c r="S775" s="25">
        <f t="shared" ca="1" si="527"/>
        <v>-1271800.4362539107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1185455.9152711423</v>
      </c>
      <c r="R776" s="25">
        <f t="array" aca="1" ref="R776" ca="1">INDEX('Lorri 401b'!L:L,MATCH('Retirement Calculator'!A776,'Lorri 401b'!N:N,0),0)</f>
        <v>-2490936.7175590284</v>
      </c>
      <c r="S776" s="25">
        <f t="shared" ref="S776:S1030" ca="1" si="787">SUM(Q776:R776)</f>
        <v>-1305480.8022878862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1182466.1759467025</v>
      </c>
      <c r="R777" s="25">
        <f t="array" aca="1" ref="R777" ca="1">INDEX('Lorri 401b'!L:L,MATCH('Retirement Calculator'!A777,'Lorri 401b'!N:N,0),0)</f>
        <v>-2521767.6791270389</v>
      </c>
      <c r="S777" s="25">
        <f t="shared" ca="1" si="787"/>
        <v>-1339301.5031803364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1179463.9793750776</v>
      </c>
      <c r="R778" s="25">
        <f t="array" aca="1" ref="R778" ca="1">INDEX('Lorri 401b'!L:L,MATCH('Retirement Calculator'!A778,'Lorri 401b'!N:N,0),0)</f>
        <v>-2552727.1030349163</v>
      </c>
      <c r="S778" s="25">
        <f t="shared" ca="1" si="787"/>
        <v>-1373263.1236598387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1176449.2736510709</v>
      </c>
      <c r="R779" s="25">
        <f t="array" aca="1" ref="R779" ca="1">INDEX('Lorri 401b'!L:L,MATCH('Retirement Calculator'!A779,'Lorri 401b'!N:N,0),0)</f>
        <v>-2583815.5245424099</v>
      </c>
      <c r="S779" s="25">
        <f t="shared" ca="1" si="787"/>
        <v>-1407366.250891339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1173422.0066532141</v>
      </c>
      <c r="R780" s="25">
        <f t="array" aca="1" ref="R780" ca="1">INDEX('Lorri 401b'!L:L,MATCH('Retirement Calculator'!A780,'Lorri 401b'!N:N,0),0)</f>
        <v>-2615033.4811395179</v>
      </c>
      <c r="S780" s="25">
        <f t="shared" ca="1" si="787"/>
        <v>-1441611.4744863037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1170382.1260428664</v>
      </c>
      <c r="R781" s="25">
        <f t="array" aca="1" ref="R781" ca="1">INDEX('Lorri 401b'!L:L,MATCH('Retirement Calculator'!A781,'Lorri 401b'!N:N,0),0)</f>
        <v>-2646381.5125557804</v>
      </c>
      <c r="S781" s="25">
        <f t="shared" ca="1" si="787"/>
        <v>-1475999.386512914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1167329.5792633088</v>
      </c>
      <c r="R782" s="25">
        <f t="array" aca="1" ref="R782" ca="1">INDEX('Lorri 401b'!L:L,MATCH('Retirement Calculator'!A782,'Lorri 401b'!N:N,0),0)</f>
        <v>-2677860.1607696107</v>
      </c>
      <c r="S782" s="25">
        <f t="shared" ca="1" si="787"/>
        <v>-1510530.5815063019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1164264.3135388363</v>
      </c>
      <c r="R783" s="25">
        <f t="array" aca="1" ref="R783" ca="1">INDEX('Lorri 401b'!L:L,MATCH('Retirement Calculator'!A783,'Lorri 401b'!N:N,0),0)</f>
        <v>-2709469.9700176651</v>
      </c>
      <c r="S783" s="25">
        <f t="shared" ca="1" si="787"/>
        <v>-1545205.6564788288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1161186.2758738452</v>
      </c>
      <c r="R784" s="25">
        <f t="array" aca="1" ref="R784" ca="1">INDEX('Lorri 401b'!L:L,MATCH('Retirement Calculator'!A784,'Lorri 401b'!N:N,0),0)</f>
        <v>-2741211.4868042534</v>
      </c>
      <c r="S784" s="25">
        <f t="shared" ca="1" si="787"/>
        <v>-1580025.2109304082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1158095.4130519168</v>
      </c>
      <c r="R785" s="25">
        <f t="array" aca="1" ref="R785" ca="1">INDEX('Lorri 401b'!L:L,MATCH('Retirement Calculator'!A785,'Lorri 401b'!N:N,0),0)</f>
        <v>-2773085.2599107856</v>
      </c>
      <c r="S785" s="25">
        <f t="shared" ca="1" si="787"/>
        <v>-1614989.8468588688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1154991.6716348969</v>
      </c>
      <c r="R786" s="25">
        <f t="array" aca="1" ref="R786" ca="1">INDEX('Lorri 401b'!L:L,MATCH('Retirement Calculator'!A786,'Lorri 401b'!N:N,0),0)</f>
        <v>-2805091.8404052616</v>
      </c>
      <c r="S786" s="25">
        <f t="shared" ca="1" si="787"/>
        <v>-1650100.1687703647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1151874.9979619728</v>
      </c>
      <c r="R787" s="25">
        <f t="array" aca="1" ref="R787" ca="1">INDEX('Lorri 401b'!L:L,MATCH('Retirement Calculator'!A787,'Lorri 401b'!N:N,0),0)</f>
        <v>-2837231.7816517982</v>
      </c>
      <c r="S787" s="25">
        <f t="shared" ca="1" si="787"/>
        <v>-1685356.7836898253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1148745.338148745</v>
      </c>
      <c r="R788" s="25">
        <f t="array" aca="1" ref="R788" ca="1">INDEX('Lorri 401b'!L:L,MATCH('Retirement Calculator'!A788,'Lorri 401b'!N:N,0),0)</f>
        <v>-2869505.6393201952</v>
      </c>
      <c r="S788" s="25">
        <f t="shared" ca="1" si="787"/>
        <v>-1720760.3011714502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1145602.6380862952</v>
      </c>
      <c r="R789" s="25">
        <f t="array" aca="1" ref="R789" ca="1">INDEX('Lorri 401b'!L:L,MATCH('Retirement Calculator'!A789,'Lorri 401b'!N:N,0),0)</f>
        <v>-2901913.9713955438</v>
      </c>
      <c r="S789" s="25">
        <f t="shared" ca="1" si="787"/>
        <v>-1756311.3333092486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1142446.8434402519</v>
      </c>
      <c r="R790" s="25">
        <f t="array" aca="1" ref="R790" ca="1">INDEX('Lorri 401b'!L:L,MATCH('Retirement Calculator'!A790,'Lorri 401b'!N:N,0),0)</f>
        <v>-2934457.3381878729</v>
      </c>
      <c r="S790" s="25">
        <f t="shared" ca="1" si="787"/>
        <v>-1792010.494747621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1139277.8996498501</v>
      </c>
      <c r="R791" s="25">
        <f t="array" aca="1" ref="R791" ca="1">INDEX('Lorri 401b'!L:L,MATCH('Retirement Calculator'!A791,'Lorri 401b'!N:N,0),0)</f>
        <v>-2967136.302341837</v>
      </c>
      <c r="S791" s="25">
        <f t="shared" ca="1" si="787"/>
        <v>-1827858.4026919869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1136095.7519269884</v>
      </c>
      <c r="R792" s="25">
        <f t="array" aca="1" ref="R792" ca="1">INDEX('Lorri 401b'!L:L,MATCH('Retirement Calculator'!A792,'Lorri 401b'!N:N,0),0)</f>
        <v>-2999951.4288464426</v>
      </c>
      <c r="S792" s="25">
        <f t="shared" ca="1" si="787"/>
        <v>-1863855.6769194542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1132900.3452552813</v>
      </c>
      <c r="R793" s="25">
        <f t="array" aca="1" ref="R793" ca="1">INDEX('Lorri 401b'!L:L,MATCH('Retirement Calculator'!A793,'Lorri 401b'!N:N,0),0)</f>
        <v>-3032903.2850448173</v>
      </c>
      <c r="S793" s="25">
        <f t="shared" ca="1" si="787"/>
        <v>-1900002.9397895359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1129691.6243891087</v>
      </c>
      <c r="R794" s="25">
        <f t="array" aca="1" ref="R794" ca="1">INDEX('Lorri 401b'!L:L,MATCH('Retirement Calculator'!A794,'Lorri 401b'!N:N,0),0)</f>
        <v>-3065992.4406440184</v>
      </c>
      <c r="S794" s="25">
        <f t="shared" ca="1" si="787"/>
        <v>-1936300.8162549096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1126469.5338526606</v>
      </c>
      <c r="R795" s="25">
        <f t="array" aca="1" ref="R795" ca="1">INDEX('Lorri 401b'!L:L,MATCH('Retirement Calculator'!A795,'Lorri 401b'!N:N,0),0)</f>
        <v>-3099219.467724883</v>
      </c>
      <c r="S795" s="25">
        <f t="shared" ca="1" si="787"/>
        <v>-1972749.9338722224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1123234.0179389771</v>
      </c>
      <c r="R796" s="25">
        <f t="array" aca="1" ref="R796" ca="1">INDEX('Lorri 401b'!L:L,MATCH('Retirement Calculator'!A796,'Lorri 401b'!N:N,0),0)</f>
        <v>-3132584.9407519177</v>
      </c>
      <c r="S796" s="25">
        <f t="shared" ca="1" si="787"/>
        <v>-2009350.9228129406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1119985.0207089868</v>
      </c>
      <c r="R797" s="25">
        <f t="array" aca="1" ref="R797" ca="1">INDEX('Lorri 401b'!L:L,MATCH('Retirement Calculator'!A797,'Lorri 401b'!N:N,0),0)</f>
        <v>-3166089.4365832317</v>
      </c>
      <c r="S797" s="25">
        <f t="shared" ca="1" si="787"/>
        <v>-2046104.4158742449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1116722.485990538</v>
      </c>
      <c r="R798" s="25">
        <f t="array" aca="1" ref="R798" ca="1">INDEX('Lorri 401b'!L:L,MATCH('Retirement Calculator'!A798,'Lorri 401b'!N:N,0),0)</f>
        <v>-3199733.5344805098</v>
      </c>
      <c r="S798" s="25">
        <f t="shared" ca="1" si="787"/>
        <v>-2083011.0484899718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1113446.357377429</v>
      </c>
      <c r="R799" s="25">
        <f t="array" aca="1" ref="R799" ca="1">INDEX('Lorri 401b'!L:L,MATCH('Retirement Calculator'!A799,'Lorri 401b'!N:N,0),0)</f>
        <v>-3233517.8161190264</v>
      </c>
      <c r="S799" s="25">
        <f t="shared" ca="1" si="787"/>
        <v>-2120071.4587415974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1110156.5782284322</v>
      </c>
      <c r="R800" s="25">
        <f t="array" aca="1" ref="R800" ca="1">INDEX('Lorri 401b'!L:L,MATCH('Retirement Calculator'!A800,'Lorri 401b'!N:N,0),0)</f>
        <v>-3267442.8655977035</v>
      </c>
      <c r="S800" s="25">
        <f t="shared" ca="1" si="787"/>
        <v>-2157286.2873692713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1106853.0916663145</v>
      </c>
      <c r="R801" s="25">
        <f t="array" aca="1" ref="R801" ca="1">INDEX('Lorri 401b'!L:L,MATCH('Retirement Calculator'!A801,'Lorri 401b'!N:N,0),0)</f>
        <v>-3301509.2694492084</v>
      </c>
      <c r="S801" s="25">
        <f t="shared" ca="1" si="787"/>
        <v>-2194656.1777828941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1103535.8405768548</v>
      </c>
      <c r="R802" s="25">
        <f t="array" aca="1" ref="R802" ca="1">INDEX('Lorri 401b'!L:L,MATCH('Retirement Calculator'!A802,'Lorri 401b'!N:N,0),0)</f>
        <v>-3335717.6166500947</v>
      </c>
      <c r="S802" s="25">
        <f t="shared" ca="1" si="787"/>
        <v>-2232181.7760732397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1100204.7676078556</v>
      </c>
      <c r="R803" s="25">
        <f t="array" aca="1" ref="R803" ca="1">INDEX('Lorri 401b'!L:L,MATCH('Retirement Calculator'!A803,'Lorri 401b'!N:N,0),0)</f>
        <v>-3370068.4986309847</v>
      </c>
      <c r="S803" s="25">
        <f t="shared" ca="1" si="787"/>
        <v>-2269863.7310231291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1096859.8151681521</v>
      </c>
      <c r="R804" s="25">
        <f t="array" aca="1" ref="R804" ca="1">INDEX('Lorri 401b'!L:L,MATCH('Retirement Calculator'!A804,'Lorri 401b'!N:N,0),0)</f>
        <v>-3404562.5092867948</v>
      </c>
      <c r="S804" s="25">
        <f t="shared" ca="1" si="787"/>
        <v>-2307702.6941186427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1093500.9254266166</v>
      </c>
      <c r="R805" s="25">
        <f t="array" aca="1" ref="R805" ca="1">INDEX('Lorri 401b'!L:L,MATCH('Retirement Calculator'!A805,'Lorri 401b'!N:N,0),0)</f>
        <v>-3439200.2449870044</v>
      </c>
      <c r="S805" s="25">
        <f t="shared" ca="1" si="787"/>
        <v>-2345699.3195603881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1090128.0403111579</v>
      </c>
      <c r="R806" s="25">
        <f t="array" aca="1" ref="R806" ca="1">INDEX('Lorri 401b'!L:L,MATCH('Retirement Calculator'!A806,'Lorri 401b'!N:N,0),0)</f>
        <v>-3473982.3045859649</v>
      </c>
      <c r="S806" s="25">
        <f t="shared" ca="1" si="787"/>
        <v>-2383854.2642748067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1086741.1015077182</v>
      </c>
      <c r="R807" s="25">
        <f t="array" aca="1" ref="R807" ca="1">INDEX('Lorri 401b'!L:L,MATCH('Retirement Calculator'!A807,'Lorri 401b'!N:N,0),0)</f>
        <v>-3508909.2894332544</v>
      </c>
      <c r="S807" s="25">
        <f t="shared" ca="1" si="787"/>
        <v>-2422168.1879255362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1083340.0504592643</v>
      </c>
      <c r="R808" s="25">
        <f t="array" aca="1" ref="R808" ca="1">INDEX('Lorri 401b'!L:L,MATCH('Retirement Calculator'!A808,'Lorri 401b'!N:N,0),0)</f>
        <v>-3543981.803384074</v>
      </c>
      <c r="S808" s="25">
        <f t="shared" ca="1" si="787"/>
        <v>-2460641.7529248097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1079924.8283647751</v>
      </c>
      <c r="R809" s="25">
        <f t="array" aca="1" ref="R809" ca="1">INDEX('Lorri 401b'!L:L,MATCH('Retirement Calculator'!A809,'Lorri 401b'!N:N,0),0)</f>
        <v>-3579200.4528096886</v>
      </c>
      <c r="S809" s="25">
        <f t="shared" ca="1" si="787"/>
        <v>-2499275.6244449136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1076495.3761782255</v>
      </c>
      <c r="R810" s="25">
        <f t="array" aca="1" ref="R810" ca="1">INDEX('Lorri 401b'!L:L,MATCH('Retirement Calculator'!A810,'Lorri 401b'!N:N,0),0)</f>
        <v>-3614565.84660791</v>
      </c>
      <c r="S810" s="25">
        <f t="shared" ca="1" si="787"/>
        <v>-2538070.4704296845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1073051.6346075654</v>
      </c>
      <c r="R811" s="25">
        <f t="array" aca="1" ref="R811" ca="1">INDEX('Lorri 401b'!L:L,MATCH('Retirement Calculator'!A811,'Lorri 401b'!N:N,0),0)</f>
        <v>-3650078.5962136243</v>
      </c>
      <c r="S811" s="25">
        <f t="shared" ca="1" si="787"/>
        <v>-2577026.9616060592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1069593.544113694</v>
      </c>
      <c r="R812" s="25">
        <f t="array" aca="1" ref="R812" ca="1">INDEX('Lorri 401b'!L:L,MATCH('Retirement Calculator'!A812,'Lorri 401b'!N:N,0),0)</f>
        <v>-3685739.3156093624</v>
      </c>
      <c r="S812" s="25">
        <f t="shared" ca="1" si="787"/>
        <v>-2616145.7714956682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1066121.0449094316</v>
      </c>
      <c r="R813" s="25">
        <f t="array" aca="1" ref="R813" ca="1">INDEX('Lorri 401b'!L:L,MATCH('Retirement Calculator'!A813,'Lorri 401b'!N:N,0),0)</f>
        <v>-3721548.6213359162</v>
      </c>
      <c r="S813" s="25">
        <f t="shared" ca="1" si="787"/>
        <v>-2655427.5764264846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1062634.0769584847</v>
      </c>
      <c r="R814" s="25">
        <f t="array" aca="1" ref="R814" ca="1">INDEX('Lorri 401b'!L:L,MATCH('Retirement Calculator'!A814,'Lorri 401b'!N:N,0),0)</f>
        <v>-3757507.1325029973</v>
      </c>
      <c r="S814" s="25">
        <f t="shared" ca="1" si="787"/>
        <v>-2694873.0555445123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1059132.579974409</v>
      </c>
      <c r="R815" s="25">
        <f t="array" aca="1" ref="R815" ca="1">INDEX('Lorri 401b'!L:L,MATCH('Retirement Calculator'!A815,'Lorri 401b'!N:N,0),0)</f>
        <v>-3793615.4707999411</v>
      </c>
      <c r="S815" s="25">
        <f t="shared" ca="1" si="787"/>
        <v>-2734482.8908255324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1055616.4934195662</v>
      </c>
      <c r="R816" s="25">
        <f t="array" aca="1" ref="R816" ca="1">INDEX('Lorri 401b'!L:L,MATCH('Retirement Calculator'!A816,'Lorri 401b'!N:N,0),0)</f>
        <v>-3829874.2605064553</v>
      </c>
      <c r="S816" s="25">
        <f t="shared" ca="1" si="787"/>
        <v>-2774257.7670868891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1052085.7565040782</v>
      </c>
      <c r="R817" s="25">
        <f t="array" aca="1" ref="R817" ca="1">INDEX('Lorri 401b'!L:L,MATCH('Retirement Calculator'!A817,'Lorri 401b'!N:N,0),0)</f>
        <v>-3866284.1285034134</v>
      </c>
      <c r="S817" s="25">
        <f t="shared" ca="1" si="787"/>
        <v>-2814198.3719993355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1048540.3081847756</v>
      </c>
      <c r="R818" s="25">
        <f t="array" aca="1" ref="R818" ca="1">INDEX('Lorri 401b'!L:L,MATCH('Retirement Calculator'!A818,'Lorri 401b'!N:N,0),0)</f>
        <v>-3902845.7042836919</v>
      </c>
      <c r="S818" s="25">
        <f t="shared" ca="1" si="787"/>
        <v>-2854305.3960989164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1044980.0871641428</v>
      </c>
      <c r="R819" s="25">
        <f t="array" aca="1" ref="R819" ca="1">INDEX('Lorri 401b'!L:L,MATCH('Retirement Calculator'!A819,'Lorri 401b'!N:N,0),0)</f>
        <v>-3939559.619963055</v>
      </c>
      <c r="S819" s="25">
        <f t="shared" ca="1" si="787"/>
        <v>-2894579.5327989124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1041405.0318892573</v>
      </c>
      <c r="R820" s="25">
        <f t="array" aca="1" ref="R820" ca="1">INDEX('Lorri 401b'!L:L,MATCH('Retirement Calculator'!A820,'Lorri 401b'!N:N,0),0)</f>
        <v>-3976426.5102910823</v>
      </c>
      <c r="S820" s="25">
        <f t="shared" ca="1" si="787"/>
        <v>-2935021.4784018248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1037815.0805507264</v>
      </c>
      <c r="R821" s="25">
        <f t="array" aca="1" ref="R821" ca="1">INDEX('Lorri 401b'!L:L,MATCH('Retirement Calculator'!A821,'Lorri 401b'!N:N,0),0)</f>
        <v>-4013447.012662143</v>
      </c>
      <c r="S821" s="25">
        <f t="shared" ca="1" si="787"/>
        <v>-2975631.9321114165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1034210.1710816183</v>
      </c>
      <c r="R822" s="25">
        <f t="array" aca="1" ref="R822" ca="1">INDEX('Lorri 401b'!L:L,MATCH('Retirement Calculator'!A822,'Lorri 401b'!N:N,0),0)</f>
        <v>-4050621.7671264163</v>
      </c>
      <c r="S822" s="25">
        <f t="shared" ca="1" si="787"/>
        <v>-3016411.5960447979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1030590.2411563889</v>
      </c>
      <c r="R823" s="25">
        <f t="array" aca="1" ref="R823" ca="1">INDEX('Lorri 401b'!L:L,MATCH('Retirement Calculator'!A823,'Lorri 401b'!N:N,0),0)</f>
        <v>-4087951.4164009574</v>
      </c>
      <c r="S823" s="25">
        <f t="shared" ca="1" si="787"/>
        <v>-3057361.1752445684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1026955.2281898044</v>
      </c>
      <c r="R824" s="25">
        <f t="array" aca="1" ref="R824" ca="1">INDEX('Lorri 401b'!L:L,MATCH('Retirement Calculator'!A824,'Lorri 401b'!N:N,0),0)</f>
        <v>-4125436.605880809</v>
      </c>
      <c r="S824" s="25">
        <f t="shared" ca="1" si="787"/>
        <v>-3098481.3776910044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1023305.069335859</v>
      </c>
      <c r="R825" s="25">
        <f t="array" aca="1" ref="R825" ca="1">INDEX('Lorri 401b'!L:L,MATCH('Retirement Calculator'!A825,'Lorri 401b'!N:N,0),0)</f>
        <v>-4163077.9836501605</v>
      </c>
      <c r="S825" s="25">
        <f t="shared" ca="1" si="787"/>
        <v>-3139772.9143143017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1019639.7014866889</v>
      </c>
      <c r="R826" s="25">
        <f t="array" aca="1" ref="R826" ca="1">INDEX('Lorri 401b'!L:L,MATCH('Retirement Calculator'!A826,'Lorri 401b'!N:N,0),0)</f>
        <v>-4200876.2004935509</v>
      </c>
      <c r="S826" s="25">
        <f t="shared" ca="1" si="787"/>
        <v>-3181236.4990068618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1015959.0612714806</v>
      </c>
      <c r="R827" s="25">
        <f t="array" aca="1" ref="R827" ca="1">INDEX('Lorri 401b'!L:L,MATCH('Retirement Calculator'!A827,'Lorri 401b'!N:N,0),0)</f>
        <v>-4238831.9099071221</v>
      </c>
      <c r="S827" s="25">
        <f t="shared" ca="1" si="787"/>
        <v>-3222872.8486356414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1012263.0850553757</v>
      </c>
      <c r="R828" s="25">
        <f t="array" aca="1" ref="R828" ca="1">INDEX('Lorri 401b'!L:L,MATCH('Retirement Calculator'!A828,'Lorri 401b'!N:N,0),0)</f>
        <v>-4276945.7681099167</v>
      </c>
      <c r="S828" s="25">
        <f t="shared" ca="1" si="787"/>
        <v>-3264682.6830545412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1008551.7089383703</v>
      </c>
      <c r="R829" s="25">
        <f t="array" aca="1" ref="R829" ca="1">INDEX('Lorri 401b'!L:L,MATCH('Retirement Calculator'!A829,'Lorri 401b'!N:N,0),0)</f>
        <v>-4315218.4340552222</v>
      </c>
      <c r="S829" s="25">
        <f t="shared" ca="1" si="787"/>
        <v>-3306666.7251168517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1004824.8687542108</v>
      </c>
      <c r="R830" s="25">
        <f t="array" aca="1" ref="R830" ca="1">INDEX('Lorri 401b'!L:L,MATCH('Retirement Calculator'!A830,'Lorri 401b'!N:N,0),0)</f>
        <v>-4353650.5694419667</v>
      </c>
      <c r="S830" s="25">
        <f t="shared" ca="1" si="787"/>
        <v>-3348825.7006877558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1001082.5000692839</v>
      </c>
      <c r="R831" s="25">
        <f t="array" aca="1" ref="R831" ca="1">INDEX('Lorri 401b'!L:L,MATCH('Retirement Calculator'!A831,'Lorri 401b'!N:N,0),0)</f>
        <v>-4392242.8387261564</v>
      </c>
      <c r="S831" s="25">
        <f t="shared" ca="1" si="787"/>
        <v>-3391160.3386568725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997324.53818150307</v>
      </c>
      <c r="R832" s="25">
        <f t="array" aca="1" ref="R832" ca="1">INDEX('Lorri 401b'!L:L,MATCH('Retirement Calculator'!A832,'Lorri 401b'!N:N,0),0)</f>
        <v>-4430995.9091323633</v>
      </c>
      <c r="S832" s="25">
        <f t="shared" ca="1" si="787"/>
        <v>-3433671.37095086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993550.9181191898</v>
      </c>
      <c r="R833" s="25">
        <f t="array" aca="1" ref="R833" ca="1">INDEX('Lorri 401b'!L:L,MATCH('Retirement Calculator'!A833,'Lorri 401b'!N:N,0),0)</f>
        <v>-4469910.4506652625</v>
      </c>
      <c r="S833" s="25">
        <f t="shared" ca="1" si="787"/>
        <v>-3476359.5325460727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989761.5746399503</v>
      </c>
      <c r="R834" s="25">
        <f t="array" aca="1" ref="R834" ca="1">INDEX('Lorri 401b'!L:L,MATCH('Retirement Calculator'!A834,'Lorri 401b'!N:N,0),0)</f>
        <v>-4508987.1361212153</v>
      </c>
      <c r="S834" s="25">
        <f t="shared" ca="1" si="787"/>
        <v>-3519225.5614812649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985956.44222954731</v>
      </c>
      <c r="R835" s="25">
        <f t="array" aca="1" ref="R835" ca="1">INDEX('Lorri 401b'!L:L,MATCH('Retirement Calculator'!A835,'Lorri 401b'!N:N,0),0)</f>
        <v>-4548226.6410999019</v>
      </c>
      <c r="S835" s="25">
        <f t="shared" ca="1" si="787"/>
        <v>-3562270.1988703543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982135.45510076755</v>
      </c>
      <c r="R836" s="25">
        <f t="array" aca="1" ref="R836" ca="1">INDEX('Lorri 401b'!L:L,MATCH('Retirement Calculator'!A836,'Lorri 401b'!N:N,0),0)</f>
        <v>-4587629.6440159995</v>
      </c>
      <c r="S836" s="25">
        <f t="shared" ca="1" si="787"/>
        <v>-3605494.1889152322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978298.5471922846</v>
      </c>
      <c r="R837" s="25">
        <f t="array" aca="1" ref="R837" ca="1">INDEX('Lorri 401b'!L:L,MATCH('Retirement Calculator'!A837,'Lorri 401b'!N:N,0),0)</f>
        <v>-4627196.8261109143</v>
      </c>
      <c r="S837" s="25">
        <f t="shared" ca="1" si="787"/>
        <v>-3648898.2789186295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974445.65216751629</v>
      </c>
      <c r="R838" s="25">
        <f t="array" aca="1" ref="R838" ca="1">INDEX('Lorri 401b'!L:L,MATCH('Retirement Calculator'!A838,'Lorri 401b'!N:N,0),0)</f>
        <v>-4666928.8714645579</v>
      </c>
      <c r="S838" s="25">
        <f t="shared" ca="1" si="787"/>
        <v>-3692483.2192970417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970576.7034134781</v>
      </c>
      <c r="R839" s="25">
        <f t="array" aca="1" ref="R839" ca="1">INDEX('Lorri 401b'!L:L,MATCH('Retirement Calculator'!A839,'Lorri 401b'!N:N,0),0)</f>
        <v>-4706826.4670071751</v>
      </c>
      <c r="S839" s="25">
        <f t="shared" ca="1" si="787"/>
        <v>-3736249.763593697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966691.63403963146</v>
      </c>
      <c r="R840" s="25">
        <f t="array" aca="1" ref="R840" ca="1">INDEX('Lorri 401b'!L:L,MATCH('Retirement Calculator'!A840,'Lorri 401b'!N:N,0),0)</f>
        <v>-4746890.3025312191</v>
      </c>
      <c r="S840" s="25">
        <f t="shared" ca="1" si="787"/>
        <v>-3780198.6684915875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962790.3768767271</v>
      </c>
      <c r="R841" s="25">
        <f t="array" aca="1" ref="R841" ca="1">INDEX('Lorri 401b'!L:L,MATCH('Retirement Calculator'!A841,'Lorri 401b'!N:N,0),0)</f>
        <v>-4787121.0707032802</v>
      </c>
      <c r="S841" s="25">
        <f t="shared" ca="1" si="787"/>
        <v>-3824330.6938265529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958872.86447564396</v>
      </c>
      <c r="R842" s="25">
        <f t="array" aca="1" ref="R842" ca="1">INDEX('Lorri 401b'!L:L,MATCH('Retirement Calculator'!A842,'Lorri 401b'!N:N,0),0)</f>
        <v>-4827519.4670760585</v>
      </c>
      <c r="S842" s="25">
        <f t="shared" ca="1" si="787"/>
        <v>-3868646.6026004143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954939.02910622302</v>
      </c>
      <c r="R843" s="25">
        <f t="array" aca="1" ref="R843" ca="1">INDEX('Lorri 401b'!L:L,MATCH('Retirement Calculator'!A843,'Lorri 401b'!N:N,0),0)</f>
        <v>-4868086.1901003895</v>
      </c>
      <c r="S843" s="25">
        <f t="shared" ca="1" si="787"/>
        <v>-3913147.1609941665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950988.80275609612</v>
      </c>
      <c r="R844" s="25">
        <f t="array" aca="1" ref="R844" ca="1">INDEX('Lorri 401b'!L:L,MATCH('Retirement Calculator'!A844,'Lorri 401b'!N:N,0),0)</f>
        <v>-4908821.9411373222</v>
      </c>
      <c r="S844" s="25">
        <f t="shared" ca="1" si="787"/>
        <v>-3957833.138381226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947022.11712951038</v>
      </c>
      <c r="R845" s="25">
        <f t="array" aca="1" ref="R845" ca="1">INDEX('Lorri 401b'!L:L,MATCH('Retirement Calculator'!A845,'Lorri 401b'!N:N,0),0)</f>
        <v>-4949727.4244702421</v>
      </c>
      <c r="S845" s="25">
        <f t="shared" ca="1" si="787"/>
        <v>-4002705.3073407318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943038.90364614723</v>
      </c>
      <c r="R846" s="25">
        <f t="array" aca="1" ref="R846" ca="1">INDEX('Lorri 401b'!L:L,MATCH('Retirement Calculator'!A846,'Lorri 401b'!N:N,0),0)</f>
        <v>-4990803.3473170493</v>
      </c>
      <c r="S846" s="25">
        <f t="shared" ca="1" si="787"/>
        <v>-4047764.4436709019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939039.09343993664</v>
      </c>
      <c r="R847" s="25">
        <f t="array" aca="1" ref="R847" ca="1">INDEX('Lorri 401b'!L:L,MATCH('Retirement Calculator'!A847,'Lorri 401b'!N:N,0),0)</f>
        <v>-5032050.4198423848</v>
      </c>
      <c r="S847" s="25">
        <f t="shared" ca="1" si="787"/>
        <v>-4093011.3264024481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935022.61735786684</v>
      </c>
      <c r="R848" s="25">
        <f t="array" aca="1" ref="R848" ca="1">INDEX('Lorri 401b'!L:L,MATCH('Retirement Calculator'!A848,'Lorri 401b'!N:N,0),0)</f>
        <v>-5073469.3551699091</v>
      </c>
      <c r="S848" s="25">
        <f t="shared" ca="1" si="787"/>
        <v>-4138446.7378120422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930989.40595878847</v>
      </c>
      <c r="R849" s="25">
        <f t="array" aca="1" ref="R849" ca="1">INDEX('Lorri 401b'!L:L,MATCH('Retirement Calculator'!A849,'Lorri 401b'!N:N,0),0)</f>
        <v>-5115060.8693946311</v>
      </c>
      <c r="S849" s="25">
        <f t="shared" ca="1" si="787"/>
        <v>-4184071.4634358427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926939.38951221399</v>
      </c>
      <c r="R850" s="25">
        <f t="array" aca="1" ref="R850" ca="1">INDEX('Lorri 401b'!L:L,MATCH('Retirement Calculator'!A850,'Lorri 401b'!N:N,0),0)</f>
        <v>-5156825.6815952901</v>
      </c>
      <c r="S850" s="25">
        <f t="shared" ca="1" si="787"/>
        <v>-4229886.2920830762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922872.49799711211</v>
      </c>
      <c r="R851" s="25">
        <f t="array" aca="1" ref="R851" ca="1">INDEX('Lorri 401b'!L:L,MATCH('Retirement Calculator'!A851,'Lorri 401b'!N:N,0),0)</f>
        <v>-5198764.5138467848</v>
      </c>
      <c r="S851" s="25">
        <f t="shared" ca="1" si="787"/>
        <v>-4275892.0158496723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918788.66110069724</v>
      </c>
      <c r="R852" s="25">
        <f t="array" aca="1" ref="R852" ca="1">INDEX('Lorri 401b'!L:L,MATCH('Retirement Calculator'!A852,'Lorri 401b'!N:N,0),0)</f>
        <v>-5240878.0912326612</v>
      </c>
      <c r="S852" s="25">
        <f t="shared" ca="1" si="787"/>
        <v>-4322089.4301319644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914687.80821721395</v>
      </c>
      <c r="R853" s="25">
        <f t="array" aca="1" ref="R853" ca="1">INDEX('Lorri 401b'!L:L,MATCH('Retirement Calculator'!A853,'Lorri 401b'!N:N,0),0)</f>
        <v>-5283167.1418576455</v>
      </c>
      <c r="S853" s="25">
        <f t="shared" ca="1" si="787"/>
        <v>-4368479.333640432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910569.86844671622</v>
      </c>
      <c r="R854" s="25">
        <f t="array" aca="1" ref="R854" ca="1">INDEX('Lorri 401b'!L:L,MATCH('Retirement Calculator'!A854,'Lorri 401b'!N:N,0),0)</f>
        <v>-5325632.3968602335</v>
      </c>
      <c r="S854" s="25">
        <f t="shared" ca="1" si="787"/>
        <v>-4415062.5284135174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906434.77059384144</v>
      </c>
      <c r="R855" s="25">
        <f t="array" aca="1" ref="R855" ca="1">INDEX('Lorri 401b'!L:L,MATCH('Retirement Calculator'!A855,'Lorri 401b'!N:N,0),0)</f>
        <v>-5368274.5904253321</v>
      </c>
      <c r="S855" s="25">
        <f t="shared" ca="1" si="787"/>
        <v>-4461839.8198314905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902282.44316657959</v>
      </c>
      <c r="R856" s="25">
        <f t="array" aca="1" ref="R856" ca="1">INDEX('Lorri 401b'!L:L,MATCH('Retirement Calculator'!A856,'Lorri 401b'!N:N,0),0)</f>
        <v>-5411094.4597969521</v>
      </c>
      <c r="S856" s="25">
        <f t="shared" ca="1" si="787"/>
        <v>-4508812.016630372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898112.81437503756</v>
      </c>
      <c r="R857" s="25">
        <f t="array" aca="1" ref="R857" ca="1">INDEX('Lorri 401b'!L:L,MATCH('Retirement Calculator'!A857,'Lorri 401b'!N:N,0),0)</f>
        <v>-5454092.7452909537</v>
      </c>
      <c r="S857" s="25">
        <f t="shared" ca="1" si="787"/>
        <v>-4555979.9309159163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893925.81213019742</v>
      </c>
      <c r="R858" s="25">
        <f t="array" aca="1" ref="R858" ca="1">INDEX('Lorri 401b'!L:L,MATCH('Retirement Calculator'!A858,'Lorri 401b'!N:N,0),0)</f>
        <v>-5497270.1903078472</v>
      </c>
      <c r="S858" s="25">
        <f t="shared" ca="1" si="787"/>
        <v>-4603344.3781776503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889721.36404267047</v>
      </c>
      <c r="R859" s="25">
        <f t="array" aca="1" ref="R859" ca="1">INDEX('Lorri 401b'!L:L,MATCH('Retirement Calculator'!A859,'Lorri 401b'!N:N,0),0)</f>
        <v>-5540627.5413456447</v>
      </c>
      <c r="S859" s="25">
        <f t="shared" ca="1" si="787"/>
        <v>-4650906.1773029743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885499.39742144546</v>
      </c>
      <c r="R860" s="25">
        <f t="array" aca="1" ref="R860" ca="1">INDEX('Lorri 401b'!L:L,MATCH('Retirement Calculator'!A860,'Lorri 401b'!N:N,0),0)</f>
        <v>-5584165.5480127661</v>
      </c>
      <c r="S860" s="25">
        <f t="shared" ca="1" si="787"/>
        <v>-4698666.1505913204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881259.83927263203</v>
      </c>
      <c r="R861" s="25">
        <f t="array" aca="1" ref="R861" ca="1">INDEX('Lorri 401b'!L:L,MATCH('Retirement Calculator'!A861,'Lorri 401b'!N:N,0),0)</f>
        <v>-5627884.9630410001</v>
      </c>
      <c r="S861" s="25">
        <f t="shared" ca="1" si="787"/>
        <v>-4746625.1237683678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877002.61629819847</v>
      </c>
      <c r="R862" s="25">
        <f t="array" aca="1" ref="R862" ca="1">INDEX('Lorri 401b'!L:L,MATCH('Retirement Calculator'!A862,'Lorri 401b'!N:N,0),0)</f>
        <v>-5671786.5422985191</v>
      </c>
      <c r="S862" s="25">
        <f t="shared" ca="1" si="787"/>
        <v>-4794783.9260003204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872727.65489470481</v>
      </c>
      <c r="R863" s="25">
        <f t="array" aca="1" ref="R863" ca="1">INDEX('Lorri 401b'!L:L,MATCH('Retirement Calculator'!A863,'Lorri 401b'!N:N,0),0)</f>
        <v>-5715871.0448029442</v>
      </c>
      <c r="S863" s="25">
        <f t="shared" ca="1" si="787"/>
        <v>-4843143.3899082392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868434.88115202996</v>
      </c>
      <c r="R864" s="25">
        <f t="array" aca="1" ref="R864" ca="1">INDEX('Lorri 401b'!L:L,MATCH('Retirement Calculator'!A864,'Lorri 401b'!N:N,0),0)</f>
        <v>-5760139.2327344706</v>
      </c>
      <c r="S864" s="25">
        <f t="shared" ca="1" si="787"/>
        <v>-4891704.3515824405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864124.22085209389</v>
      </c>
      <c r="R865" s="25">
        <f t="array" aca="1" ref="R865" ca="1">INDEX('Lorri 401b'!L:L,MATCH('Retirement Calculator'!A865,'Lorri 401b'!N:N,0),0)</f>
        <v>-5804591.8714490458</v>
      </c>
      <c r="S865" s="25">
        <f t="shared" ca="1" si="787"/>
        <v>-4940467.6505969521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859795.59946757485</v>
      </c>
      <c r="R866" s="25">
        <f t="array" aca="1" ref="R866" ca="1">INDEX('Lorri 401b'!L:L,MATCH('Retirement Calculator'!A866,'Lorri 401b'!N:N,0),0)</f>
        <v>-5849229.729491598</v>
      </c>
      <c r="S866" s="25">
        <f t="shared" ca="1" si="787"/>
        <v>-4989434.1300240234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855448.94216062024</v>
      </c>
      <c r="R867" s="25">
        <f t="array" aca="1" ref="R867" ca="1">INDEX('Lorri 401b'!L:L,MATCH('Retirement Calculator'!A867,'Lorri 401b'!N:N,0),0)</f>
        <v>-5894053.5786093278</v>
      </c>
      <c r="S867" s="25">
        <f t="shared" ca="1" si="787"/>
        <v>-5038604.6364487074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851084.17378155328</v>
      </c>
      <c r="R868" s="25">
        <f t="array" aca="1" ref="R868" ca="1">INDEX('Lorri 401b'!L:L,MATCH('Retirement Calculator'!A868,'Lorri 401b'!N:N,0),0)</f>
        <v>-5939064.1937650479</v>
      </c>
      <c r="S868" s="25">
        <f t="shared" ca="1" si="787"/>
        <v>-5087980.0199834947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846701.21886757365</v>
      </c>
      <c r="R869" s="25">
        <f t="array" aca="1" ref="R869" ca="1">INDEX('Lorri 401b'!L:L,MATCH('Retirement Calculator'!A869,'Lorri 401b'!N:N,0),0)</f>
        <v>-5984262.3531505838</v>
      </c>
      <c r="S869" s="25">
        <f t="shared" ca="1" si="787"/>
        <v>-5137561.1342830099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842300.00164145243</v>
      </c>
      <c r="R870" s="25">
        <f t="array" aca="1" ref="R870" ca="1">INDEX('Lorri 401b'!L:L,MATCH('Retirement Calculator'!A870,'Lorri 401b'!N:N,0),0)</f>
        <v>-6029648.8382002255</v>
      </c>
      <c r="S870" s="25">
        <f t="shared" ca="1" si="787"/>
        <v>-5187348.8365587732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837880.44601022231</v>
      </c>
      <c r="R871" s="25">
        <f t="array" aca="1" ref="R871" ca="1">INDEX('Lorri 401b'!L:L,MATCH('Retirement Calculator'!A871,'Lorri 401b'!N:N,0),0)</f>
        <v>-6075224.4336042413</v>
      </c>
      <c r="S871" s="25">
        <f t="shared" ca="1" si="787"/>
        <v>-5237343.9875940187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833442.47556386213</v>
      </c>
      <c r="R872" s="25">
        <f t="array" aca="1" ref="R872" ca="1">INDEX('Lorri 401b'!L:L,MATCH('Retirement Calculator'!A872,'Lorri 401b'!N:N,0),0)</f>
        <v>-6120989.9273224398</v>
      </c>
      <c r="S872" s="25">
        <f t="shared" ca="1" si="787"/>
        <v>-5287547.4517585775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828986.01357397542</v>
      </c>
      <c r="R873" s="25">
        <f t="array" aca="1" ref="R873" ca="1">INDEX('Lorri 401b'!L:L,MATCH('Retirement Calculator'!A873,'Lorri 401b'!N:N,0),0)</f>
        <v>-6166946.1105977977</v>
      </c>
      <c r="S873" s="25">
        <f t="shared" ca="1" si="787"/>
        <v>-5337960.0970238224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824510.98299246421</v>
      </c>
      <c r="R874" s="25">
        <f t="array" aca="1" ref="R874" ca="1">INDEX('Lorri 401b'!L:L,MATCH('Retirement Calculator'!A874,'Lorri 401b'!N:N,0),0)</f>
        <v>-6213093.7779701361</v>
      </c>
      <c r="S874" s="25">
        <f t="shared" ca="1" si="787"/>
        <v>-5388582.7949776724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820017.30645019666</v>
      </c>
      <c r="R875" s="25">
        <f t="array" aca="1" ref="R875" ca="1">INDEX('Lorri 401b'!L:L,MATCH('Retirement Calculator'!A875,'Lorri 401b'!N:N,0),0)</f>
        <v>-6259433.7272898592</v>
      </c>
      <c r="S875" s="25">
        <f t="shared" ca="1" si="787"/>
        <v>-5439416.4208396627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815504.90625566966</v>
      </c>
      <c r="R876" s="25">
        <f t="array" aca="1" ref="R876" ca="1">INDEX('Lorri 401b'!L:L,MATCH('Retirement Calculator'!A876,'Lorri 401b'!N:N,0),0)</f>
        <v>-6305966.7597317481</v>
      </c>
      <c r="S876" s="25">
        <f t="shared" ca="1" si="787"/>
        <v>-5490461.8534760782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810973.70439366542</v>
      </c>
      <c r="R877" s="25">
        <f t="array" aca="1" ref="R877" ca="1">INDEX('Lorri 401b'!L:L,MATCH('Retirement Calculator'!A877,'Lorri 401b'!N:N,0),0)</f>
        <v>-6352693.6798088113</v>
      </c>
      <c r="S877" s="25">
        <f t="shared" ca="1" si="787"/>
        <v>-5541719.975415146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806423.62252390292</v>
      </c>
      <c r="R878" s="25">
        <f t="array" aca="1" ref="R878" ca="1">INDEX('Lorri 401b'!L:L,MATCH('Retirement Calculator'!A878,'Lorri 401b'!N:N,0),0)</f>
        <v>-6399615.2953861961</v>
      </c>
      <c r="S878" s="25">
        <f t="shared" ca="1" si="787"/>
        <v>-5593191.6728622932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801854.58197968302</v>
      </c>
      <c r="R879" s="25">
        <f t="array" aca="1" ref="R879" ca="1">INDEX('Lorri 401b'!L:L,MATCH('Retirement Calculator'!A879,'Lorri 401b'!N:N,0),0)</f>
        <v>-6446732.4176951535</v>
      </c>
      <c r="S879" s="25">
        <f t="shared" ca="1" si="787"/>
        <v>-5644877.8357154708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797266.50376652891</v>
      </c>
      <c r="R880" s="25">
        <f t="array" aca="1" ref="R880" ca="1">INDEX('Lorri 401b'!L:L,MATCH('Retirement Calculator'!A880,'Lorri 401b'!N:N,0),0)</f>
        <v>-6494045.8613470644</v>
      </c>
      <c r="S880" s="25">
        <f t="shared" ca="1" si="787"/>
        <v>-5696779.3575805351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792659.30856081995</v>
      </c>
      <c r="R881" s="25">
        <f t="array" aca="1" ref="R881" ca="1">INDEX('Lorri 401b'!L:L,MATCH('Retirement Calculator'!A881,'Lorri 401b'!N:N,0),0)</f>
        <v>-6541556.444347525</v>
      </c>
      <c r="S881" s="25">
        <f t="shared" ca="1" si="787"/>
        <v>-5748897.1357867047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788032.9167084205</v>
      </c>
      <c r="R882" s="25">
        <f t="array" aca="1" ref="R882" ca="1">INDEX('Lorri 401b'!L:L,MATCH('Retirement Calculator'!A882,'Lorri 401b'!N:N,0),0)</f>
        <v>-6589264.9881104873</v>
      </c>
      <c r="S882" s="25">
        <f t="shared" ca="1" si="787"/>
        <v>-5801232.0714020673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783387.24822330277</v>
      </c>
      <c r="R883" s="25">
        <f t="array" aca="1" ref="R883" ca="1">INDEX('Lorri 401b'!L:L,MATCH('Retirement Calculator'!A883,'Lorri 401b'!N:N,0),0)</f>
        <v>-6637172.3174724625</v>
      </c>
      <c r="S883" s="25">
        <f t="shared" ca="1" si="787"/>
        <v>-5853785.0692491597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778722.22278616368</v>
      </c>
      <c r="R884" s="25">
        <f t="array" aca="1" ref="R884" ca="1">INDEX('Lorri 401b'!L:L,MATCH('Retirement Calculator'!A884,'Lorri 401b'!N:N,0),0)</f>
        <v>-6685279.2607067786</v>
      </c>
      <c r="S884" s="25">
        <f t="shared" ca="1" si="787"/>
        <v>-5906557.0379206147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774037.75974303659</v>
      </c>
      <c r="R885" s="25">
        <f t="array" aca="1" ref="R885" ca="1">INDEX('Lorri 401b'!L:L,MATCH('Retirement Calculator'!A885,'Lorri 401b'!N:N,0),0)</f>
        <v>-6733586.6495379051</v>
      </c>
      <c r="S885" s="25">
        <f t="shared" ca="1" si="787"/>
        <v>-5959548.8897948684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769333.77810389642</v>
      </c>
      <c r="R886" s="25">
        <f t="array" aca="1" ref="R886" ca="1">INDEX('Lorri 401b'!L:L,MATCH('Retirement Calculator'!A886,'Lorri 401b'!N:N,0),0)</f>
        <v>-6782095.3191558272</v>
      </c>
      <c r="S886" s="25">
        <f t="shared" ca="1" si="787"/>
        <v>-6012761.5410519307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764610.19654125988</v>
      </c>
      <c r="R887" s="25">
        <f t="array" aca="1" ref="R887" ca="1">INDEX('Lorri 401b'!L:L,MATCH('Retirement Calculator'!A887,'Lorri 401b'!N:N,0),0)</f>
        <v>-6830806.1082304912</v>
      </c>
      <c r="S887" s="25">
        <f t="shared" ca="1" si="787"/>
        <v>-6066195.9116892312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759866.93338877894</v>
      </c>
      <c r="R888" s="25">
        <f t="array" aca="1" ref="R888" ca="1">INDEX('Lorri 401b'!L:L,MATCH('Retirement Calculator'!A888,'Lorri 401b'!N:N,0),0)</f>
        <v>-6879719.858926299</v>
      </c>
      <c r="S888" s="25">
        <f t="shared" ca="1" si="787"/>
        <v>-6119852.9255375201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755103.90663982939</v>
      </c>
      <c r="R889" s="25">
        <f t="array" aca="1" ref="R889" ca="1">INDEX('Lorri 401b'!L:L,MATCH('Retirement Calculator'!A889,'Lorri 401b'!N:N,0),0)</f>
        <v>-6928837.4169166731</v>
      </c>
      <c r="S889" s="25">
        <f t="shared" ca="1" si="787"/>
        <v>-6173733.5102768438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750321.03394609259</v>
      </c>
      <c r="R890" s="25">
        <f t="array" aca="1" ref="R890" ca="1">INDEX('Lorri 401b'!L:L,MATCH('Retirement Calculator'!A890,'Lorri 401b'!N:N,0),0)</f>
        <v>-6978159.6313986741</v>
      </c>
      <c r="S890" s="25">
        <f t="shared" ca="1" si="787"/>
        <v>-6227838.5974525819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745518.23261613178</v>
      </c>
      <c r="R891" s="25">
        <f t="array" aca="1" ref="R891" ca="1">INDEX('Lorri 401b'!L:L,MATCH('Retirement Calculator'!A891,'Lorri 401b'!N:N,0),0)</f>
        <v>-7027687.3551076828</v>
      </c>
      <c r="S891" s="25">
        <f t="shared" ca="1" si="787"/>
        <v>-6282169.1224915506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740695.41961396288</v>
      </c>
      <c r="R892" s="25">
        <f t="array" aca="1" ref="R892" ca="1">INDEX('Lorri 401b'!L:L,MATCH('Retirement Calculator'!A892,'Lorri 401b'!N:N,0),0)</f>
        <v>-7077421.4443321461</v>
      </c>
      <c r="S892" s="25">
        <f t="shared" ca="1" si="787"/>
        <v>-6336726.0247181831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735852.51155761827</v>
      </c>
      <c r="R893" s="25">
        <f t="array" aca="1" ref="R893" ca="1">INDEX('Lorri 401b'!L:L,MATCH('Retirement Calculator'!A893,'Lorri 401b'!N:N,0),0)</f>
        <v>-7127362.7589283781</v>
      </c>
      <c r="S893" s="25">
        <f t="shared" ca="1" si="787"/>
        <v>-6391510.24737076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730989.42471770558</v>
      </c>
      <c r="R894" s="25">
        <f t="array" aca="1" ref="R894" ca="1">INDEX('Lorri 401b'!L:L,MATCH('Retirement Calculator'!A894,'Lorri 401b'!N:N,0),0)</f>
        <v>-7177512.1623354275</v>
      </c>
      <c r="S894" s="25">
        <f t="shared" ca="1" si="787"/>
        <v>-6446522.7376177218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726106.07501595991</v>
      </c>
      <c r="R895" s="25">
        <f t="array" aca="1" ref="R895" ca="1">INDEX('Lorri 401b'!L:L,MATCH('Retirement Calculator'!A895,'Lorri 401b'!N:N,0),0)</f>
        <v>-7227870.5215900065</v>
      </c>
      <c r="S895" s="25">
        <f t="shared" ca="1" si="787"/>
        <v>-6501764.4465740463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721202.37802379031</v>
      </c>
      <c r="R896" s="25">
        <f t="array" aca="1" ref="R896" ca="1">INDEX('Lorri 401b'!L:L,MATCH('Retirement Calculator'!A896,'Lorri 401b'!N:N,0),0)</f>
        <v>-7278438.7073414791</v>
      </c>
      <c r="S896" s="25">
        <f t="shared" ca="1" si="787"/>
        <v>-6557236.3293176889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716278.24896081991</v>
      </c>
      <c r="R897" s="25">
        <f t="array" aca="1" ref="R897" ca="1">INDEX('Lorri 401b'!L:L,MATCH('Retirement Calculator'!A897,'Lorri 401b'!N:N,0),0)</f>
        <v>-7329217.5938669164</v>
      </c>
      <c r="S897" s="25">
        <f t="shared" ca="1" si="787"/>
        <v>-6612939.3449060963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711333.60269342049</v>
      </c>
      <c r="R898" s="25">
        <f t="array" aca="1" ref="R898" ca="1">INDEX('Lorri 401b'!L:L,MATCH('Retirement Calculator'!A898,'Lorri 401b'!N:N,0),0)</f>
        <v>-7380208.0590862101</v>
      </c>
      <c r="S898" s="25">
        <f t="shared" ca="1" si="787"/>
        <v>-6668874.4563927893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706368.35373324028</v>
      </c>
      <c r="R899" s="25">
        <f t="array" aca="1" ref="R899" ca="1">INDEX('Lorri 401b'!L:L,MATCH('Retirement Calculator'!A899,'Lorri 401b'!N:N,0),0)</f>
        <v>-7431410.9845772507</v>
      </c>
      <c r="S899" s="25">
        <f t="shared" ca="1" si="787"/>
        <v>-6725042.63084401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701382.41623572598</v>
      </c>
      <c r="R900" s="25">
        <f t="array" aca="1" ref="R900" ca="1">INDEX('Lorri 401b'!L:L,MATCH('Retirement Calculator'!A900,'Lorri 401b'!N:N,0),0)</f>
        <v>-7482827.2555911709</v>
      </c>
      <c r="S900" s="25">
        <f t="shared" ca="1" si="787"/>
        <v>-6781444.8393554445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696375.70399863867</v>
      </c>
      <c r="R901" s="25">
        <f t="array" aca="1" ref="R901" ca="1">INDEX('Lorri 401b'!L:L,MATCH('Retirement Calculator'!A901,'Lorri 401b'!N:N,0),0)</f>
        <v>-7534457.7610676484</v>
      </c>
      <c r="S901" s="25">
        <f t="shared" ca="1" si="787"/>
        <v>-6838082.0570690101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691348.13046056347</v>
      </c>
      <c r="R902" s="25">
        <f t="array" aca="1" ref="R902" ca="1">INDEX('Lorri 401b'!L:L,MATCH('Retirement Calculator'!A902,'Lorri 401b'!N:N,0),0)</f>
        <v>-7586303.3936502784</v>
      </c>
      <c r="S902" s="25">
        <f t="shared" ca="1" si="787"/>
        <v>-6894955.2631897153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686299.60869941302</v>
      </c>
      <c r="R903" s="25">
        <f t="array" aca="1" ref="R903" ca="1">INDEX('Lorri 401b'!L:L,MATCH('Retirement Calculator'!A903,'Lorri 401b'!N:N,0),0)</f>
        <v>-7638365.0497020027</v>
      </c>
      <c r="S903" s="25">
        <f t="shared" ca="1" si="787"/>
        <v>-6952065.4410025897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681230.05143092445</v>
      </c>
      <c r="R904" s="25">
        <f t="array" aca="1" ref="R904" ca="1">INDEX('Lorri 401b'!L:L,MATCH('Retirement Calculator'!A904,'Lorri 401b'!N:N,0),0)</f>
        <v>-7690643.6293206085</v>
      </c>
      <c r="S904" s="25">
        <f t="shared" ca="1" si="787"/>
        <v>-7009413.5778896837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676139.3710071505</v>
      </c>
      <c r="R905" s="25">
        <f t="array" aca="1" ref="R905" ca="1">INDEX('Lorri 401b'!L:L,MATCH('Retirement Calculator'!A905,'Lorri 401b'!N:N,0),0)</f>
        <v>-7743140.0363542922</v>
      </c>
      <c r="S905" s="25">
        <f t="shared" ca="1" si="787"/>
        <v>-7067000.6653471421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671027.47941494419</v>
      </c>
      <c r="R906" s="25">
        <f t="array" aca="1" ref="R906" ca="1">INDEX('Lorri 401b'!L:L,MATCH('Retirement Calculator'!A906,'Lorri 401b'!N:N,0),0)</f>
        <v>-7795855.1784172831</v>
      </c>
      <c r="S906" s="25">
        <f t="shared" ca="1" si="787"/>
        <v>-7124827.6990023386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665894.28827443696</v>
      </c>
      <c r="R907" s="25">
        <f t="array" aca="1" ref="R907" ca="1">INDEX('Lorri 401b'!L:L,MATCH('Retirement Calculator'!A907,'Lorri 401b'!N:N,0),0)</f>
        <v>-7848789.9669055361</v>
      </c>
      <c r="S907" s="25">
        <f t="shared" ca="1" si="787"/>
        <v>-7182895.6786310989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660739.70883751102</v>
      </c>
      <c r="R908" s="25">
        <f t="array" aca="1" ref="R908" ca="1">INDEX('Lorri 401b'!L:L,MATCH('Retirement Calculator'!A908,'Lorri 401b'!N:N,0),0)</f>
        <v>-7901945.3170124907</v>
      </c>
      <c r="S908" s="25">
        <f t="shared" ca="1" si="787"/>
        <v>-7241205.6081749797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655563.65198626451</v>
      </c>
      <c r="R909" s="25">
        <f t="array" aca="1" ref="R909" ca="1">INDEX('Lorri 401b'!L:L,MATCH('Retirement Calculator'!A909,'Lorri 401b'!N:N,0),0)</f>
        <v>-7955322.1477448903</v>
      </c>
      <c r="S909" s="25">
        <f t="shared" ca="1" si="787"/>
        <v>-7299758.4957586257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650366.02823147108</v>
      </c>
      <c r="R910" s="25">
        <f t="array" aca="1" ref="R910" ca="1">INDEX('Lorri 401b'!L:L,MATCH('Retirement Calculator'!A910,'Lorri 401b'!N:N,0),0)</f>
        <v>-8008921.3819386754</v>
      </c>
      <c r="S910" s="25">
        <f t="shared" ca="1" si="787"/>
        <v>-7358555.3537072046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645146.74771103275</v>
      </c>
      <c r="R911" s="25">
        <f t="array" aca="1" ref="R911" ca="1">INDEX('Lorri 401b'!L:L,MATCH('Retirement Calculator'!A911,'Lorri 401b'!N:N,0),0)</f>
        <v>-8062743.9462749343</v>
      </c>
      <c r="S911" s="25">
        <f t="shared" ca="1" si="787"/>
        <v>-7417597.1985639017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639905.72018842585</v>
      </c>
      <c r="R912" s="25">
        <f t="array" aca="1" ref="R912" ca="1">INDEX('Lorri 401b'!L:L,MATCH('Retirement Calculator'!A912,'Lorri 401b'!N:N,0),0)</f>
        <v>-8116790.7712959275</v>
      </c>
      <c r="S912" s="25">
        <f t="shared" ca="1" si="787"/>
        <v>-7476885.0511075016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634642.85505114147</v>
      </c>
      <c r="R913" s="25">
        <f t="array" aca="1" ref="R913" ca="1">INDEX('Lorri 401b'!L:L,MATCH('Retirement Calculator'!A913,'Lorri 401b'!N:N,0),0)</f>
        <v>-8171062.791421175</v>
      </c>
      <c r="S913" s="25">
        <f t="shared" ca="1" si="787"/>
        <v>-7536419.9363700338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629358.06130911841</v>
      </c>
      <c r="R914" s="25">
        <f t="array" aca="1" ref="R914" ca="1">INDEX('Lorri 401b'!L:L,MATCH('Retirement Calculator'!A914,'Lorri 401b'!N:N,0),0)</f>
        <v>-8225560.9449636107</v>
      </c>
      <c r="S914" s="25">
        <f t="shared" ca="1" si="787"/>
        <v>-7596202.883654492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624051.24759317026</v>
      </c>
      <c r="R915" s="25">
        <f t="array" aca="1" ref="R915" ca="1">INDEX('Lorri 401b'!L:L,MATCH('Retirement Calculator'!A915,'Lorri 401b'!N:N,0),0)</f>
        <v>-8280286.1741458066</v>
      </c>
      <c r="S915" s="25">
        <f t="shared" ca="1" si="787"/>
        <v>-7656234.9265526365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618722.32215340564</v>
      </c>
      <c r="R916" s="25">
        <f t="array" aca="1" ref="R916" ca="1">INDEX('Lorri 401b'!L:L,MATCH('Retirement Calculator'!A916,'Lorri 401b'!N:N,0),0)</f>
        <v>-8335239.4251162624</v>
      </c>
      <c r="S916" s="25">
        <f t="shared" ca="1" si="787"/>
        <v>-7716517.1029628571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613371.19285764196</v>
      </c>
      <c r="R917" s="25">
        <f t="array" aca="1" ref="R917" ca="1">INDEX('Lorri 401b'!L:L,MATCH('Retirement Calculator'!A917,'Lorri 401b'!N:N,0),0)</f>
        <v>-8390421.6479657609</v>
      </c>
      <c r="S917" s="25">
        <f t="shared" ca="1" si="787"/>
        <v>-7777050.4551081192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607997.76718981261</v>
      </c>
      <c r="R918" s="25">
        <f t="array" aca="1" ref="R918" ca="1">INDEX('Lorri 401b'!L:L,MATCH('Retirement Calculator'!A918,'Lorri 401b'!N:N,0),0)</f>
        <v>-8445833.796743799</v>
      </c>
      <c r="S918" s="25">
        <f t="shared" ca="1" si="787"/>
        <v>-7837836.0295539862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602601.95224836736</v>
      </c>
      <c r="R919" s="25">
        <f t="array" aca="1" ref="R919" ca="1">INDEX('Lorri 401b'!L:L,MATCH('Retirement Calculator'!A919,'Lorri 401b'!N:N,0),0)</f>
        <v>-8501476.8294750787</v>
      </c>
      <c r="S919" s="25">
        <f t="shared" ca="1" si="787"/>
        <v>-7898874.8772267113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597183.65474466607</v>
      </c>
      <c r="R920" s="25">
        <f t="array" aca="1" ref="R920" ca="1">INDEX('Lorri 401b'!L:L,MATCH('Retirement Calculator'!A920,'Lorri 401b'!N:N,0),0)</f>
        <v>-8557351.7081760727</v>
      </c>
      <c r="S920" s="25">
        <f t="shared" ca="1" si="787"/>
        <v>-7960168.0534314066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591742.78100136598</v>
      </c>
      <c r="R921" s="25">
        <f t="array" aca="1" ref="R921" ca="1">INDEX('Lorri 401b'!L:L,MATCH('Retirement Calculator'!A921,'Lorri 401b'!N:N,0),0)</f>
        <v>-8613459.3988716528</v>
      </c>
      <c r="S921" s="25">
        <f t="shared" ca="1" si="787"/>
        <v>-8021716.617870287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586279.23695080215</v>
      </c>
      <c r="R922" s="25">
        <f t="array" aca="1" ref="R922" ca="1">INDEX('Lorri 401b'!L:L,MATCH('Retirement Calculator'!A922,'Lorri 401b'!N:N,0),0)</f>
        <v>-8669800.8716117982</v>
      </c>
      <c r="S922" s="25">
        <f t="shared" ca="1" si="787"/>
        <v>-8083521.6346609965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580792.92813336104</v>
      </c>
      <c r="R923" s="25">
        <f t="array" aca="1" ref="R923" ca="1">INDEX('Lorri 401b'!L:L,MATCH('Retirement Calculator'!A923,'Lorri 401b'!N:N,0),0)</f>
        <v>-8726377.100488361</v>
      </c>
      <c r="S923" s="25">
        <f t="shared" ca="1" si="787"/>
        <v>-8145584.1723549999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575283.75969584729</v>
      </c>
      <c r="R924" s="25">
        <f t="array" aca="1" ref="R924" ca="1">INDEX('Lorri 401b'!L:L,MATCH('Retirement Calculator'!A924,'Lorri 401b'!N:N,0),0)</f>
        <v>-8783189.0636519101</v>
      </c>
      <c r="S924" s="25">
        <f t="shared" ca="1" si="787"/>
        <v>-8207905.3039560625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569751.63638984389</v>
      </c>
      <c r="R925" s="25">
        <f t="array" aca="1" ref="R925" ca="1">INDEX('Lorri 401b'!L:L,MATCH('Retirement Calculator'!A925,'Lorri 401b'!N:N,0),0)</f>
        <v>-8840237.7433286402</v>
      </c>
      <c r="S925" s="25">
        <f t="shared" ca="1" si="787"/>
        <v>-8270486.1069387961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564196.4625700654</v>
      </c>
      <c r="R926" s="25">
        <f t="array" aca="1" ref="R926" ca="1">INDEX('Lorri 401b'!L:L,MATCH('Retirement Calculator'!A926,'Lorri 401b'!N:N,0),0)</f>
        <v>-8897524.1258373559</v>
      </c>
      <c r="S926" s="25">
        <f t="shared" ca="1" si="787"/>
        <v>-8333327.6632672902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558618.14219270449</v>
      </c>
      <c r="R927" s="25">
        <f t="array" aca="1" ref="R927" ca="1">INDEX('Lorri 401b'!L:L,MATCH('Retirement Calculator'!A927,'Lorri 401b'!N:N,0),0)</f>
        <v>-8955049.2016065251</v>
      </c>
      <c r="S927" s="25">
        <f t="shared" ca="1" si="787"/>
        <v>-8396431.0594138205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553016.57881377125</v>
      </c>
      <c r="R928" s="25">
        <f t="array" aca="1" ref="R928" ca="1">INDEX('Lorri 401b'!L:L,MATCH('Retirement Calculator'!A928,'Lorri 401b'!N:N,0),0)</f>
        <v>-9012813.9651913997</v>
      </c>
      <c r="S928" s="25">
        <f t="shared" ca="1" si="787"/>
        <v>-8459797.3863776289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547391.67558742582</v>
      </c>
      <c r="R929" s="25">
        <f t="array" aca="1" ref="R929" ca="1">INDEX('Lorri 401b'!L:L,MATCH('Retirement Calculator'!A929,'Lorri 401b'!N:N,0),0)</f>
        <v>-9070819.4152912106</v>
      </c>
      <c r="S929" s="25">
        <f t="shared" ca="1" si="787"/>
        <v>-8523427.7397037856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541743.33526430395</v>
      </c>
      <c r="R930" s="25">
        <f t="array" aca="1" ref="R930" ca="1">INDEX('Lorri 401b'!L:L,MATCH('Retirement Calculator'!A930,'Lorri 401b'!N:N,0),0)</f>
        <v>-9129066.554766437</v>
      </c>
      <c r="S930" s="25">
        <f t="shared" ca="1" si="787"/>
        <v>-8587323.2195021324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536071.46018983575</v>
      </c>
      <c r="R931" s="25">
        <f t="array" aca="1" ref="R931" ca="1">INDEX('Lorri 401b'!L:L,MATCH('Retirement Calculator'!A931,'Lorri 401b'!N:N,0),0)</f>
        <v>-9187556.3906561434</v>
      </c>
      <c r="S931" s="25">
        <f t="shared" ca="1" si="787"/>
        <v>-8651484.9304663073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530375.9523025573</v>
      </c>
      <c r="R932" s="25">
        <f t="array" aca="1" ref="R932" ca="1">INDEX('Lorri 401b'!L:L,MATCH('Retirement Calculator'!A932,'Lorri 401b'!N:N,0),0)</f>
        <v>-9246289.9341953918</v>
      </c>
      <c r="S932" s="25">
        <f t="shared" ca="1" si="787"/>
        <v>-8715913.9818928353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524656.7131324152</v>
      </c>
      <c r="R933" s="25">
        <f t="array" aca="1" ref="R933" ca="1">INDEX('Lorri 401b'!L:L,MATCH('Retirement Calculator'!A933,'Lorri 401b'!N:N,0),0)</f>
        <v>-9305268.200832719</v>
      </c>
      <c r="S933" s="25">
        <f t="shared" ca="1" si="787"/>
        <v>-8780611.487700304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518913.64379906416</v>
      </c>
      <c r="R934" s="25">
        <f t="array" aca="1" ref="R934" ca="1">INDEX('Lorri 401b'!L:L,MATCH('Retirement Calculator'!A934,'Lorri 401b'!N:N,0),0)</f>
        <v>-9364492.2102477029</v>
      </c>
      <c r="S934" s="25">
        <f t="shared" ca="1" si="787"/>
        <v>-8845578.5664486382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513146.64501015749</v>
      </c>
      <c r="R935" s="25">
        <f t="array" aca="1" ref="R935" ca="1">INDEX('Lorri 401b'!L:L,MATCH('Retirement Calculator'!A935,'Lorri 401b'!N:N,0),0)</f>
        <v>-9423962.9863685817</v>
      </c>
      <c r="S935" s="25">
        <f t="shared" ca="1" si="787"/>
        <v>-8910816.3413584232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507355.6170596304</v>
      </c>
      <c r="R936" s="25">
        <f t="array" aca="1" ref="R936" ca="1">INDEX('Lorri 401b'!L:L,MATCH('Retirement Calculator'!A936,'Lorri 401b'!N:N,0),0)</f>
        <v>-9483681.5573899634</v>
      </c>
      <c r="S936" s="25">
        <f t="shared" ca="1" si="787"/>
        <v>-8976325.9403303321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501540.45982597611</v>
      </c>
      <c r="R937" s="25">
        <f t="array" aca="1" ref="R937" ca="1">INDEX('Lorri 401b'!L:L,MATCH('Retirement Calculator'!A937,'Lorri 401b'!N:N,0),0)</f>
        <v>-9543648.9557906017</v>
      </c>
      <c r="S937" s="25">
        <f t="shared" ca="1" si="787"/>
        <v>-9042108.4959646259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495701.07277051493</v>
      </c>
      <c r="R938" s="25">
        <f t="array" aca="1" ref="R938" ca="1">INDEX('Lorri 401b'!L:L,MATCH('Retirement Calculator'!A938,'Lorri 401b'!N:N,0),0)</f>
        <v>-9603866.2183512431</v>
      </c>
      <c r="S938" s="25">
        <f t="shared" ca="1" si="787"/>
        <v>-9108165.1455807276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489837.35493565601</v>
      </c>
      <c r="R939" s="25">
        <f t="array" aca="1" ref="R939" ca="1">INDEX('Lorri 401b'!L:L,MATCH('Retirement Calculator'!A939,'Lorri 401b'!N:N,0),0)</f>
        <v>-9664334.3861725535</v>
      </c>
      <c r="S939" s="25">
        <f t="shared" ca="1" si="787"/>
        <v>-9174497.0312368982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483949.2049431518</v>
      </c>
      <c r="R940" s="25">
        <f t="array" aca="1" ref="R940" ca="1">INDEX('Lorri 401b'!L:L,MATCH('Retirement Calculator'!A940,'Lorri 401b'!N:N,0),0)</f>
        <v>-9725054.5046931189</v>
      </c>
      <c r="S940" s="25">
        <f t="shared" ca="1" si="787"/>
        <v>-9241105.2997499667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478036.52099234553</v>
      </c>
      <c r="R941" s="25">
        <f t="array" aca="1" ref="R941" ca="1">INDEX('Lorri 401b'!L:L,MATCH('Retirement Calculator'!A941,'Lorri 401b'!N:N,0),0)</f>
        <v>-9786027.6237075198</v>
      </c>
      <c r="S941" s="25">
        <f t="shared" ca="1" si="787"/>
        <v>-9307991.1027151737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472099.20085841086</v>
      </c>
      <c r="R942" s="25">
        <f t="array" aca="1" ref="R942" ca="1">INDEX('Lorri 401b'!L:L,MATCH('Retirement Calculator'!A942,'Lorri 401b'!N:N,0),0)</f>
        <v>-9847254.7973844819</v>
      </c>
      <c r="S942" s="25">
        <f t="shared" ca="1" si="787"/>
        <v>-9375155.5965260714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466137.14189058478</v>
      </c>
      <c r="R943" s="25">
        <f t="array" aca="1" ref="R943" ca="1">INDEX('Lorri 401b'!L:L,MATCH('Retirement Calculator'!A943,'Lorri 401b'!N:N,0),0)</f>
        <v>-9908737.0842850972</v>
      </c>
      <c r="S943" s="25">
        <f t="shared" ca="1" si="787"/>
        <v>-9442599.9423945118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460150.24101039278</v>
      </c>
      <c r="R944" s="25">
        <f t="array" aca="1" ref="R944" ca="1">INDEX('Lorri 401b'!L:L,MATCH('Retirement Calculator'!A944,'Lorri 401b'!N:N,0),0)</f>
        <v>-9970475.5473811328</v>
      </c>
      <c r="S944" s="25">
        <f t="shared" ca="1" si="787"/>
        <v>-9510325.3063707408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454138.39470986667</v>
      </c>
      <c r="R945" s="25">
        <f t="array" aca="1" ref="R945" ca="1">INDEX('Lorri 401b'!L:L,MATCH('Retirement Calculator'!A945,'Lorri 401b'!N:N,0),0)</f>
        <v>-10032471.254073402</v>
      </c>
      <c r="S945" s="25">
        <f t="shared" ca="1" si="787"/>
        <v>-9578332.8593635354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448101.49904975505</v>
      </c>
      <c r="R946" s="25">
        <f t="array" aca="1" ref="R946" ca="1">INDEX('Lorri 401b'!L:L,MATCH('Retirement Calculator'!A946,'Lorri 401b'!N:N,0),0)</f>
        <v>-10094725.276210221</v>
      </c>
      <c r="S946" s="25">
        <f t="shared" ca="1" si="787"/>
        <v>-9646623.7771604657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442039.44965772628</v>
      </c>
      <c r="R947" s="25">
        <f t="array" aca="1" ref="R947" ca="1">INDEX('Lorri 401b'!L:L,MATCH('Retirement Calculator'!A947,'Lorri 401b'!N:N,0),0)</f>
        <v>-10157238.690105943</v>
      </c>
      <c r="S947" s="25">
        <f t="shared" ca="1" si="787"/>
        <v>-9715199.240448216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435952.14172656403</v>
      </c>
      <c r="R948" s="25">
        <f t="array" aca="1" ref="R948" ca="1">INDEX('Lorri 401b'!L:L,MATCH('Retirement Calculator'!A948,'Lorri 401b'!N:N,0),0)</f>
        <v>-10220012.576559564</v>
      </c>
      <c r="S948" s="25">
        <f t="shared" ca="1" si="787"/>
        <v>-9784060.4348329995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429839.4700123553</v>
      </c>
      <c r="R949" s="25">
        <f t="array" aca="1" ref="R949" ca="1">INDEX('Lorri 401b'!L:L,MATCH('Retirement Calculator'!A949,'Lorri 401b'!N:N,0),0)</f>
        <v>-10283048.020873409</v>
      </c>
      <c r="S949" s="25">
        <f t="shared" ca="1" si="787"/>
        <v>-9853208.5508610532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423701.3288326707</v>
      </c>
      <c r="R950" s="25">
        <f t="array" aca="1" ref="R950" ca="1">INDEX('Lorri 401b'!L:L,MATCH('Retirement Calculator'!A950,'Lorri 401b'!N:N,0),0)</f>
        <v>-10346346.112871895</v>
      </c>
      <c r="S950" s="25">
        <f t="shared" ca="1" si="787"/>
        <v>-9922644.7840392236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417537.61206473742</v>
      </c>
      <c r="R951" s="25">
        <f t="array" aca="1" ref="R951" ca="1">INDEX('Lorri 401b'!L:L,MATCH('Retirement Calculator'!A951,'Lorri 401b'!N:N,0),0)</f>
        <v>-10409907.946920374</v>
      </c>
      <c r="S951" s="25">
        <f t="shared" ca="1" si="787"/>
        <v>-9992370.3348556366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411348.2131436044</v>
      </c>
      <c r="R952" s="25">
        <f t="array" aca="1" ref="R952" ca="1">INDEX('Lorri 401b'!L:L,MATCH('Retirement Calculator'!A952,'Lorri 401b'!N:N,0),0)</f>
        <v>-10473734.621944057</v>
      </c>
      <c r="S952" s="25">
        <f t="shared" ca="1" si="787"/>
        <v>-10062386.408800453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405133.02506030002</v>
      </c>
      <c r="R953" s="25">
        <f t="array" aca="1" ref="R953" ca="1">INDEX('Lorri 401b'!L:L,MATCH('Retirement Calculator'!A953,'Lorri 401b'!N:N,0),0)</f>
        <v>-10537827.241447004</v>
      </c>
      <c r="S953" s="25">
        <f t="shared" ca="1" si="787"/>
        <v>-10132694.216386704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398891.94035998185</v>
      </c>
      <c r="R954" s="25">
        <f t="array" aca="1" ref="R954" ca="1">INDEX('Lorri 401b'!L:L,MATCH('Retirement Calculator'!A954,'Lorri 401b'!N:N,0),0)</f>
        <v>-10602186.913531212</v>
      </c>
      <c r="S954" s="25">
        <f t="shared" ca="1" si="787"/>
        <v>-10203294.97317123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392624.85114007903</v>
      </c>
      <c r="R955" s="25">
        <f t="array" aca="1" ref="R955" ca="1">INDEX('Lorri 401b'!L:L,MATCH('Retirement Calculator'!A955,'Lorri 401b'!N:N,0),0)</f>
        <v>-10666814.750915773</v>
      </c>
      <c r="S955" s="25">
        <f t="shared" ca="1" si="787"/>
        <v>-10274189.899775695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386331.6490484266</v>
      </c>
      <c r="R956" s="25">
        <f t="array" aca="1" ref="R956" ca="1">INDEX('Lorri 401b'!L:L,MATCH('Retirement Calculator'!A956,'Lorri 401b'!N:N,0),0)</f>
        <v>-10731711.870956102</v>
      </c>
      <c r="S956" s="25">
        <f t="shared" ca="1" si="787"/>
        <v>-10345380.221907675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380012.22528139228</v>
      </c>
      <c r="R957" s="25">
        <f t="array" aca="1" ref="R957" ca="1">INDEX('Lorri 401b'!L:L,MATCH('Retirement Calculator'!A957,'Lorri 401b'!N:N,0),0)</f>
        <v>-10796879.395663267</v>
      </c>
      <c r="S957" s="25">
        <f t="shared" ca="1" si="787"/>
        <v>-10416867.170381874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373666.47058199532</v>
      </c>
      <c r="R958" s="25">
        <f t="array" aca="1" ref="R958" ca="1">INDEX('Lorri 401b'!L:L,MATCH('Retirement Calculator'!A958,'Lorri 401b'!N:N,0),0)</f>
        <v>-10862318.451723378</v>
      </c>
      <c r="S958" s="25">
        <f t="shared" ca="1" si="787"/>
        <v>-10488651.981141383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367294.27523801755</v>
      </c>
      <c r="R959" s="25">
        <f t="array" aca="1" ref="R959" ca="1">INDEX('Lorri 401b'!L:L,MATCH('Retirement Calculator'!A959,'Lorri 401b'!N:N,0),0)</f>
        <v>-10928030.170517072</v>
      </c>
      <c r="S959" s="25">
        <f t="shared" ca="1" si="787"/>
        <v>-10560735.895279054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360895.52908010653</v>
      </c>
      <c r="R960" s="25">
        <f t="array" aca="1" ref="R960" ca="1">INDEX('Lorri 401b'!L:L,MATCH('Retirement Calculator'!A960,'Lorri 401b'!N:N,0),0)</f>
        <v>-10994015.688139074</v>
      </c>
      <c r="S960" s="25">
        <f t="shared" ca="1" si="787"/>
        <v>-10633120.159058968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354470.12147987087</v>
      </c>
      <c r="R961" s="25">
        <f t="array" aca="1" ref="R961" ca="1">INDEX('Lorri 401b'!L:L,MATCH('Retirement Calculator'!A961,'Lorri 401b'!N:N,0),0)</f>
        <v>-11060276.145417834</v>
      </c>
      <c r="S961" s="25">
        <f t="shared" ca="1" si="787"/>
        <v>-10705806.023937963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348017.9413479676</v>
      </c>
      <c r="R962" s="25">
        <f t="array" aca="1" ref="R962" ca="1">INDEX('Lorri 401b'!L:L,MATCH('Retirement Calculator'!A962,'Lorri 401b'!N:N,0),0)</f>
        <v>-11126812.687935255</v>
      </c>
      <c r="S962" s="25">
        <f t="shared" ca="1" si="787"/>
        <v>-10778794.746587288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341538.87713218137</v>
      </c>
      <c r="R963" s="25">
        <f t="array" aca="1" ref="R963" ca="1">INDEX('Lorri 401b'!L:L,MATCH('Retirement Calculator'!A963,'Lorri 401b'!N:N,0),0)</f>
        <v>-11193626.466046499</v>
      </c>
      <c r="S963" s="25">
        <f t="shared" ca="1" si="787"/>
        <v>-10852087.588914318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335032.81681549601</v>
      </c>
      <c r="R964" s="25">
        <f t="array" aca="1" ref="R964" ca="1">INDEX('Lorri 401b'!L:L,MATCH('Retirement Calculator'!A964,'Lorri 401b'!N:N,0),0)</f>
        <v>-11260718.634899873</v>
      </c>
      <c r="S964" s="25">
        <f t="shared" ca="1" si="787"/>
        <v>-10925685.818084378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328499.64791415783</v>
      </c>
      <c r="R965" s="25">
        <f t="array" aca="1" ref="R965" ca="1">INDEX('Lorri 401b'!L:L,MATCH('Retirement Calculator'!A965,'Lorri 401b'!N:N,0),0)</f>
        <v>-11328090.354456803</v>
      </c>
      <c r="S965" s="25">
        <f t="shared" ca="1" si="787"/>
        <v>-10999590.706542645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321939.25747573073</v>
      </c>
      <c r="R966" s="25">
        <f t="array" aca="1" ref="R966" ca="1">INDEX('Lorri 401b'!L:L,MATCH('Retirement Calculator'!A966,'Lorri 401b'!N:N,0),0)</f>
        <v>-11395742.789511887</v>
      </c>
      <c r="S966" s="25">
        <f t="shared" ca="1" si="787"/>
        <v>-11073803.532036157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315351.53207714349</v>
      </c>
      <c r="R967" s="25">
        <f t="array" aca="1" ref="R967" ca="1">INDEX('Lorri 401b'!L:L,MATCH('Retirement Calculator'!A967,'Lorri 401b'!N:N,0),0)</f>
        <v>-11463677.109713035</v>
      </c>
      <c r="S967" s="25">
        <f t="shared" ca="1" si="787"/>
        <v>-11148325.577635892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308736.35782272881</v>
      </c>
      <c r="R968" s="25">
        <f t="array" aca="1" ref="R968" ca="1">INDEX('Lorri 401b'!L:L,MATCH('Retirement Calculator'!A968,'Lorri 401b'!N:N,0),0)</f>
        <v>-11531894.489581686</v>
      </c>
      <c r="S968" s="25">
        <f t="shared" ca="1" si="787"/>
        <v>-11223158.131758956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302093.62034225411</v>
      </c>
      <c r="R969" s="25">
        <f t="array" aca="1" ref="R969" ca="1">INDEX('Lorri 401b'!L:L,MATCH('Retirement Calculator'!A969,'Lorri 401b'!N:N,0),0)</f>
        <v>-11600396.108533124</v>
      </c>
      <c r="S969" s="25">
        <f t="shared" ca="1" si="787"/>
        <v>-11298302.488190869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295423.2047889441</v>
      </c>
      <c r="R970" s="25">
        <f t="array" aca="1" ref="R970" ca="1">INDEX('Lorri 401b'!L:L,MATCH('Retirement Calculator'!A970,'Lorri 401b'!N:N,0),0)</f>
        <v>-11669183.150896858</v>
      </c>
      <c r="S970" s="25">
        <f t="shared" ca="1" si="787"/>
        <v>-11373759.946107915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288724.99583749525</v>
      </c>
      <c r="R971" s="25">
        <f t="array" aca="1" ref="R971" ca="1">INDEX('Lorri 401b'!L:L,MATCH('Retirement Calculator'!A971,'Lorri 401b'!N:N,0),0)</f>
        <v>-11738256.80593711</v>
      </c>
      <c r="S971" s="25">
        <f t="shared" ca="1" si="787"/>
        <v>-11449531.810099615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281998.87768208206</v>
      </c>
      <c r="R972" s="25">
        <f t="array" aca="1" ref="R972" ca="1">INDEX('Lorri 401b'!L:L,MATCH('Retirement Calculator'!A972,'Lorri 401b'!N:N,0),0)</f>
        <v>-11807618.267873362</v>
      </c>
      <c r="S972" s="25">
        <f t="shared" ca="1" si="787"/>
        <v>-11525619.390191279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275244.73403435462</v>
      </c>
      <c r="R973" s="25">
        <f t="array" aca="1" ref="R973" ca="1">INDEX('Lorri 401b'!L:L,MATCH('Retirement Calculator'!A973,'Lorri 401b'!N:N,0),0)</f>
        <v>-11877268.735901015</v>
      </c>
      <c r="S973" s="25">
        <f t="shared" ca="1" si="787"/>
        <v>-11602024.001866661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268462.44812142837</v>
      </c>
      <c r="R974" s="25">
        <f t="array" aca="1" ref="R974" ca="1">INDEX('Lorri 401b'!L:L,MATCH('Retirement Calculator'!A974,'Lorri 401b'!N:N,0),0)</f>
        <v>-11947209.414212117</v>
      </c>
      <c r="S974" s="25">
        <f t="shared" ca="1" si="787"/>
        <v>-11678746.966090688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261651.9026838649</v>
      </c>
      <c r="R975" s="25">
        <f t="array" aca="1" ref="R975" ca="1">INDEX('Lorri 401b'!L:L,MATCH('Retirement Calculator'!A975,'Lorri 401b'!N:N,0),0)</f>
        <v>-12017441.512016181</v>
      </c>
      <c r="S975" s="25">
        <f t="shared" ca="1" si="787"/>
        <v>-11755789.609332316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254812.97997364492</v>
      </c>
      <c r="R976" s="25">
        <f t="array" aca="1" ref="R976" ca="1">INDEX('Lorri 401b'!L:L,MATCH('Retirement Calculator'!A976,'Lorri 401b'!N:N,0),0)</f>
        <v>-12087966.243561095</v>
      </c>
      <c r="S976" s="25">
        <f t="shared" ca="1" si="787"/>
        <v>-11833153.263587451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247945.56175213234</v>
      </c>
      <c r="R977" s="25">
        <f t="array" aca="1" ref="R977" ca="1">INDEX('Lorri 401b'!L:L,MATCH('Retirement Calculator'!A977,'Lorri 401b'!N:N,0),0)</f>
        <v>-12158784.828154113</v>
      </c>
      <c r="S977" s="25">
        <f t="shared" ca="1" si="787"/>
        <v>-11910839.26640198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241049.52928803014</v>
      </c>
      <c r="R978" s="25">
        <f t="array" aca="1" ref="R978" ca="1">INDEX('Lorri 401b'!L:L,MATCH('Retirement Calculator'!A978,'Lorri 401b'!N:N,0),0)</f>
        <v>-12229898.490182936</v>
      </c>
      <c r="S978" s="25">
        <f t="shared" ca="1" si="787"/>
        <v>-11988848.960894907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234124.76335532751</v>
      </c>
      <c r="R979" s="25">
        <f t="array" aca="1" ref="R979" ca="1">INDEX('Lorri 401b'!L:L,MATCH('Retirement Calculator'!A979,'Lorri 401b'!N:N,0),0)</f>
        <v>-12301308.459136879</v>
      </c>
      <c r="S979" s="25">
        <f t="shared" ca="1" si="787"/>
        <v>-12067183.695781551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227171.14423123861</v>
      </c>
      <c r="R980" s="25">
        <f t="array" aca="1" ref="R980" ca="1">INDEX('Lorri 401b'!L:L,MATCH('Retirement Calculator'!A980,'Lorri 401b'!N:N,0),0)</f>
        <v>-12373015.969628129</v>
      </c>
      <c r="S980" s="25">
        <f t="shared" ca="1" si="787"/>
        <v>-12145844.82539689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220188.55169413268</v>
      </c>
      <c r="R981" s="25">
        <f t="array" aca="1" ref="R981" ca="1">INDEX('Lorri 401b'!L:L,MATCH('Retirement Calculator'!A981,'Lorri 401b'!N:N,0),0)</f>
        <v>-12445022.261413094</v>
      </c>
      <c r="S981" s="25">
        <f t="shared" ca="1" si="787"/>
        <v>-12224833.709718961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213176.86502145548</v>
      </c>
      <c r="R982" s="25">
        <f t="array" aca="1" ref="R982" ca="1">INDEX('Lorri 401b'!L:L,MATCH('Retirement Calculator'!A982,'Lorri 401b'!N:N,0),0)</f>
        <v>-12517328.579413829</v>
      </c>
      <c r="S982" s="25">
        <f t="shared" ca="1" si="787"/>
        <v>-12304151.714392373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206135.96298764212</v>
      </c>
      <c r="R983" s="25">
        <f t="array" aca="1" ref="R983" ca="1">INDEX('Lorri 401b'!L:L,MATCH('Retirement Calculator'!A983,'Lorri 401b'!N:N,0),0)</f>
        <v>-12589936.173739567</v>
      </c>
      <c r="S983" s="25">
        <f t="shared" ca="1" si="787"/>
        <v>-12383800.210751925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199065.7238620212</v>
      </c>
      <c r="R984" s="25">
        <f t="array" aca="1" ref="R984" ca="1">INDEX('Lorri 401b'!L:L,MATCH('Retirement Calculator'!A984,'Lorri 401b'!N:N,0),0)</f>
        <v>-12662846.299708329</v>
      </c>
      <c r="S984" s="25">
        <f t="shared" ca="1" si="787"/>
        <v>-12463780.575846309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191966.02540671019</v>
      </c>
      <c r="R985" s="25">
        <f t="array" aca="1" ref="R985" ca="1">INDEX('Lorri 401b'!L:L,MATCH('Retirement Calculator'!A985,'Lorri 401b'!N:N,0),0)</f>
        <v>-12736060.217868628</v>
      </c>
      <c r="S985" s="25">
        <f t="shared" ca="1" si="787"/>
        <v>-12544094.192461917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184836.74487450207</v>
      </c>
      <c r="R986" s="25">
        <f t="array" aca="1" ref="R986" ca="1">INDEX('Lorri 401b'!L:L,MATCH('Retirement Calculator'!A986,'Lorri 401b'!N:N,0),0)</f>
        <v>-12809579.19402126</v>
      </c>
      <c r="S986" s="25">
        <f t="shared" ca="1" si="787"/>
        <v>-12624742.449146759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177677.75900674306</v>
      </c>
      <c r="R987" s="25">
        <f t="array" aca="1" ref="R987" ca="1">INDEX('Lorri 401b'!L:L,MATCH('Retirement Calculator'!A987,'Lorri 401b'!N:N,0),0)</f>
        <v>-12883404.499241196</v>
      </c>
      <c r="S987" s="25">
        <f t="shared" ca="1" si="787"/>
        <v>-12705726.740234453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170488.94403120174</v>
      </c>
      <c r="R988" s="25">
        <f t="array" aca="1" ref="R988" ca="1">INDEX('Lorri 401b'!L:L,MATCH('Retirement Calculator'!A988,'Lorri 401b'!N:N,0),0)</f>
        <v>-12957537.409899548</v>
      </c>
      <c r="S988" s="25">
        <f t="shared" ca="1" si="787"/>
        <v>-12787048.465868346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163270.17565992899</v>
      </c>
      <c r="R989" s="25">
        <f t="array" aca="1" ref="R989" ca="1">INDEX('Lorri 401b'!L:L,MATCH('Retirement Calculator'!A989,'Lorri 401b'!N:N,0),0)</f>
        <v>-13031979.207685642</v>
      </c>
      <c r="S989" s="25">
        <f t="shared" ca="1" si="787"/>
        <v>-12868709.032025713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156021.32908710928</v>
      </c>
      <c r="R990" s="25">
        <f t="array" aca="1" ref="R990" ca="1">INDEX('Lorri 401b'!L:L,MATCH('Retirement Calculator'!A990,'Lorri 401b'!N:N,0),0)</f>
        <v>-13106731.179629179</v>
      </c>
      <c r="S990" s="25">
        <f t="shared" ca="1" si="787"/>
        <v>-12950709.85054207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148742.27898690282</v>
      </c>
      <c r="R991" s="25">
        <f t="array" aca="1" ref="R991" ca="1">INDEX('Lorri 401b'!L:L,MATCH('Retirement Calculator'!A991,'Lorri 401b'!N:N,0),0)</f>
        <v>-13181794.618122481</v>
      </c>
      <c r="S991" s="25">
        <f t="shared" ca="1" si="787"/>
        <v>-13033052.339135578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141432.89951127881</v>
      </c>
      <c r="R992" s="25">
        <f t="array" aca="1" ref="R992" ca="1">INDEX('Lorri 401b'!L:L,MATCH('Retirement Calculator'!A992,'Lorri 401b'!N:N,0),0)</f>
        <v>-13257170.820942838</v>
      </c>
      <c r="S992" s="25">
        <f t="shared" ca="1" si="787"/>
        <v>-13115737.921431558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134093.06428783972</v>
      </c>
      <c r="R993" s="25">
        <f t="array" aca="1" ref="R993" ca="1">INDEX('Lorri 401b'!L:L,MATCH('Retirement Calculator'!A993,'Lorri 401b'!N:N,0),0)</f>
        <v>-13332861.091274947</v>
      </c>
      <c r="S993" s="25">
        <f t="shared" ca="1" si="787"/>
        <v>-13198768.026987107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126722.64641763628</v>
      </c>
      <c r="R994" s="25">
        <f t="array" aca="1" ref="R994" ca="1">INDEX('Lorri 401b'!L:L,MATCH('Retirement Calculator'!A994,'Lorri 401b'!N:N,0),0)</f>
        <v>-13408866.737733439</v>
      </c>
      <c r="S994" s="25">
        <f t="shared" ca="1" si="787"/>
        <v>-13282144.091315802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119321.51847297366</v>
      </c>
      <c r="R995" s="25">
        <f t="array" aca="1" ref="R995" ca="1">INDEX('Lorri 401b'!L:L,MATCH('Retirement Calculator'!A995,'Lorri 401b'!N:N,0),0)</f>
        <v>-13485189.074385509</v>
      </c>
      <c r="S995" s="25">
        <f t="shared" ca="1" si="787"/>
        <v>-13365867.555912536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111889.55249520828</v>
      </c>
      <c r="R996" s="25">
        <f t="array" aca="1" ref="R996" ca="1">INDEX('Lorri 401b'!L:L,MATCH('Retirement Calculator'!A996,'Lorri 401b'!N:N,0),0)</f>
        <v>-13561829.420773629</v>
      </c>
      <c r="S996" s="25">
        <f t="shared" ca="1" si="787"/>
        <v>-13449939.868278421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104426.61999253555</v>
      </c>
      <c r="R997" s="25">
        <f t="array" aca="1" ref="R997" ca="1">INDEX('Lorri 401b'!L:L,MATCH('Retirement Calculator'!A997,'Lorri 401b'!N:N,0),0)</f>
        <v>-13638789.101938367</v>
      </c>
      <c r="S997" s="25">
        <f t="shared" ca="1" si="787"/>
        <v>-13534362.481945831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96932.591937768346</v>
      </c>
      <c r="R998" s="25">
        <f t="array" aca="1" ref="R998" ca="1">INDEX('Lorri 401b'!L:L,MATCH('Retirement Calculator'!A998,'Lorri 401b'!N:N,0),0)</f>
        <v>-13716069.448441291</v>
      </c>
      <c r="S998" s="25">
        <f t="shared" ca="1" si="787"/>
        <v>-13619136.856503522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89407.338766106273</v>
      </c>
      <c r="R999" s="25">
        <f t="array" aca="1" ref="R999" ca="1">INDEX('Lorri 401b'!L:L,MATCH('Retirement Calculator'!A999,'Lorri 401b'!N:N,0),0)</f>
        <v>-13793671.796387976</v>
      </c>
      <c r="S999" s="25">
        <f t="shared" ca="1" si="787"/>
        <v>-13704264.457621871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81850.730372895618</v>
      </c>
      <c r="R1000" s="25">
        <f t="array" aca="1" ref="R1000" ca="1">INDEX('Lorri 401b'!L:L,MATCH('Retirement Calculator'!A1000,'Lorri 401b'!N:N,0),0)</f>
        <v>-13871597.487451106</v>
      </c>
      <c r="S1000" s="25">
        <f t="shared" ca="1" si="787"/>
        <v>-13789746.75707821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74262.636111379907</v>
      </c>
      <c r="R1001" s="25">
        <f t="array" aca="1" ref="R1001" ca="1">INDEX('Lorri 401b'!L:L,MATCH('Retirement Calculator'!A1001,'Lorri 401b'!N:N,0),0)</f>
        <v>-13949847.868893666</v>
      </c>
      <c r="S1001" s="25">
        <f t="shared" ca="1" si="787"/>
        <v>-13875585.232782286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66642.924790441219</v>
      </c>
      <c r="R1002" s="25">
        <f t="array" aca="1" ref="R1002" ca="1">INDEX('Lorri 401b'!L:L,MATCH('Retirement Calculator'!A1002,'Lorri 401b'!N:N,0),0)</f>
        <v>-14028424.293592237</v>
      </c>
      <c r="S1002" s="25">
        <f t="shared" ca="1" si="787"/>
        <v>-13961781.368801795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58991.464672331953</v>
      </c>
      <c r="R1003" s="25">
        <f t="array" aca="1" ref="R1003" ca="1">INDEX('Lorri 401b'!L:L,MATCH('Retirement Calculator'!A1003,'Lorri 401b'!N:N,0),0)</f>
        <v>-14107328.120060384</v>
      </c>
      <c r="S1003" s="25">
        <f t="shared" ca="1" si="787"/>
        <v>-14048336.655388052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51308.12347039723</v>
      </c>
      <c r="R1004" s="25">
        <f t="array" aca="1" ref="R1004" ca="1">INDEX('Lorri 401b'!L:L,MATCH('Retirement Calculator'!A1004,'Lorri 401b'!N:N,0),0)</f>
        <v>-14186560.71247215</v>
      </c>
      <c r="S1004" s="25">
        <f t="shared" ca="1" si="787"/>
        <v>-14135252.589001752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43592.76834678778</v>
      </c>
      <c r="R1005" s="25">
        <f t="array" aca="1" ref="R1005" ca="1">INDEX('Lorri 401b'!L:L,MATCH('Retirement Calculator'!A1005,'Lorri 401b'!N:N,0),0)</f>
        <v>-14266123.440685632</v>
      </c>
      <c r="S1005" s="25">
        <f t="shared" ca="1" si="787"/>
        <v>-14222530.672338843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35845.265910163289</v>
      </c>
      <c r="R1006" s="25">
        <f t="array" aca="1" ref="R1006" ca="1">INDEX('Lorri 401b'!L:L,MATCH('Retirement Calculator'!A1006,'Lorri 401b'!N:N,0),0)</f>
        <v>-14346017.680266669</v>
      </c>
      <c r="S1006" s="25">
        <f t="shared" ca="1" si="787"/>
        <v>-14310172.414356505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28065.4822133862</v>
      </c>
      <c r="R1007" s="25">
        <f t="array" aca="1" ref="R1007" ca="1">INDEX('Lorri 401b'!L:L,MATCH('Retirement Calculator'!A1007,'Lorri 401b'!N:N,0),0)</f>
        <v>-14426244.812512627</v>
      </c>
      <c r="S1007" s="25">
        <f t="shared" ca="1" si="787"/>
        <v>-14398179.330299241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20253.282751205876</v>
      </c>
      <c r="R1008" s="25">
        <f t="array" aca="1" ref="R1008" ca="1">INDEX('Lorri 401b'!L:L,MATCH('Retirement Calculator'!A1008,'Lorri 401b'!N:N,0),0)</f>
        <v>-14506806.224476276</v>
      </c>
      <c r="S1008" s="25">
        <f t="shared" ca="1" si="787"/>
        <v>-14486552.94172507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12408.532457933132</v>
      </c>
      <c r="R1009" s="25">
        <f t="array" aca="1" ref="R1009" ca="1">INDEX('Lorri 401b'!L:L,MATCH('Retirement Calculator'!A1009,'Lorri 401b'!N:N,0),0)</f>
        <v>-14587703.308989774</v>
      </c>
      <c r="S1009" s="25">
        <f t="shared" ca="1" si="787"/>
        <v>-14575294.776531842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4531.0957051050846</v>
      </c>
      <c r="R1010" s="25">
        <f t="array" aca="1" ref="R1010" ca="1">INDEX('Lorri 401b'!L:L,MATCH('Retirement Calculator'!A1010,'Lorri 401b'!N:N,0),0)</f>
        <v>-14668937.464688746</v>
      </c>
      <c r="S1010" s="25">
        <f t="shared" ca="1" si="787"/>
        <v>-14664406.368983641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-3379.1637008597463</v>
      </c>
      <c r="R1011" s="25">
        <f t="array" aca="1" ref="R1011" ca="1">INDEX('Lorri 401b'!L:L,MATCH('Retirement Calculator'!A1011,'Lorri 401b'!N:N,0),0)</f>
        <v>-14750510.096036462</v>
      </c>
      <c r="S1011" s="25">
        <f t="shared" ca="1" si="787"/>
        <v>-14753889.259737322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-11322.382521016096</v>
      </c>
      <c r="R1012" s="25">
        <f t="array" aca="1" ref="R1012" ca="1">INDEX('Lorri 401b'!L:L,MATCH('Retirement Calculator'!A1012,'Lorri 401b'!N:N,0),0)</f>
        <v>-14832422.613348128</v>
      </c>
      <c r="S1012" s="25">
        <f t="shared" ca="1" si="787"/>
        <v>-14843744.995869145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-19298.698086256434</v>
      </c>
      <c r="R1013" s="25">
        <f t="array" aca="1" ref="R1013" ca="1">INDEX('Lorri 401b'!L:L,MATCH('Retirement Calculator'!A1013,'Lorri 401b'!N:N,0),0)</f>
        <v>-14914676.432815259</v>
      </c>
      <c r="S1013" s="25">
        <f t="shared" ca="1" si="787"/>
        <v>-14933975.130901515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-27308.24829968527</v>
      </c>
      <c r="R1014" s="25">
        <f t="array" aca="1" ref="R1014" ca="1">INDEX('Lorri 401b'!L:L,MATCH('Retirement Calculator'!A1014,'Lorri 401b'!N:N,0),0)</f>
        <v>-14997272.97653017</v>
      </c>
      <c r="S1014" s="25">
        <f t="shared" ca="1" si="787"/>
        <v>-15024581.224829854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-35351.171639003398</v>
      </c>
      <c r="R1015" s="25">
        <f t="array" aca="1" ref="R1015" ca="1">INDEX('Lorri 401b'!L:L,MATCH('Retirement Calculator'!A1015,'Lorri 401b'!N:N,0),0)</f>
        <v>-15080213.672510559</v>
      </c>
      <c r="S1015" s="25">
        <f t="shared" ca="1" si="787"/>
        <v>-15115564.844149562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-43427.607158902014</v>
      </c>
      <c r="R1016" s="25">
        <f t="array" aca="1" ref="R1016" ca="1">INDEX('Lorri 401b'!L:L,MATCH('Retirement Calculator'!A1016,'Lorri 401b'!N:N,0),0)</f>
        <v>-15163499.9547242</v>
      </c>
      <c r="S1016" s="25">
        <f t="shared" ca="1" si="787"/>
        <v>-15206927.561883101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-51537.694493466879</v>
      </c>
      <c r="R1017" s="25">
        <f t="array" aca="1" ref="R1017" ca="1">INDEX('Lorri 401b'!L:L,MATCH('Retirement Calculator'!A1017,'Lorri 401b'!N:N,0),0)</f>
        <v>-15247133.263113732</v>
      </c>
      <c r="S1017" s="25">
        <f t="shared" ca="1" si="787"/>
        <v>-15298670.957607199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-59681.573858592426</v>
      </c>
      <c r="R1018" s="25">
        <f t="array" aca="1" ref="R1018" ca="1">INDEX('Lorri 401b'!L:L,MATCH('Retirement Calculator'!A1018,'Lorri 401b'!N:N,0),0)</f>
        <v>-15331115.043621553</v>
      </c>
      <c r="S1018" s="25">
        <f t="shared" ca="1" si="787"/>
        <v>-15390796.617480146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-67859.386054406001</v>
      </c>
      <c r="R1019" s="25">
        <f t="array" aca="1" ref="R1019" ca="1">INDEX('Lorri 401b'!L:L,MATCH('Retirement Calculator'!A1019,'Lorri 401b'!N:N,0),0)</f>
        <v>-15415446.748214822</v>
      </c>
      <c r="S1019" s="25">
        <f t="shared" ca="1" si="787"/>
        <v>-15483306.134269228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-76071.272467702132</v>
      </c>
      <c r="R1020" s="25">
        <f t="array" aca="1" ref="R1020" ca="1">INDEX('Lorri 401b'!L:L,MATCH('Retirement Calculator'!A1020,'Lorri 401b'!N:N,0),0)</f>
        <v>-15500129.834910564</v>
      </c>
      <c r="S1020" s="25">
        <f t="shared" ca="1" si="787"/>
        <v>-15576201.107378267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-84317.37507438699</v>
      </c>
      <c r="R1021" s="25">
        <f t="array" aca="1" ref="R1021" ca="1">INDEX('Lorri 401b'!L:L,MATCH('Retirement Calculator'!A1021,'Lorri 401b'!N:N,0),0)</f>
        <v>-15585165.767800871</v>
      </c>
      <c r="S1021" s="25">
        <f t="shared" ca="1" si="787"/>
        <v>-15669483.142875258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-92597.836441933046</v>
      </c>
      <c r="R1022" s="25">
        <f t="array" aca="1" ref="R1022" ca="1">INDEX('Lorri 401b'!L:L,MATCH('Retirement Calculator'!A1022,'Lorri 401b'!N:N,0),0)</f>
        <v>-15670556.017078223</v>
      </c>
      <c r="S1022" s="25">
        <f t="shared" ca="1" si="787"/>
        <v>-15763153.853520155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-100912.79973184387</v>
      </c>
      <c r="R1023" s="25">
        <f t="array" aca="1" ref="R1023" ca="1">INDEX('Lorri 401b'!L:L,MATCH('Retirement Calculator'!A1023,'Lorri 401b'!N:N,0),0)</f>
        <v>-15756302.059060896</v>
      </c>
      <c r="S1023" s="25">
        <f t="shared" ca="1" si="787"/>
        <v>-15857214.858792739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-109262.40870212932</v>
      </c>
      <c r="R1024" s="25">
        <f t="array" aca="1" ref="R1024" ca="1">INDEX('Lorri 401b'!L:L,MATCH('Retirement Calculator'!A1024,'Lorri 401b'!N:N,0),0)</f>
        <v>-15842405.376218496</v>
      </c>
      <c r="S1024" s="25">
        <f t="shared" ca="1" si="787"/>
        <v>-15951667.784920625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-117646.80770979097</v>
      </c>
      <c r="R1025" s="25">
        <f t="array" aca="1" ref="R1025" ca="1">INDEX('Lorri 401b'!L:L,MATCH('Retirement Calculator'!A1025,'Lorri 401b'!N:N,0),0)</f>
        <v>-15928867.457197586</v>
      </c>
      <c r="S1025" s="25">
        <f t="shared" ca="1" si="787"/>
        <v>-16046514.264907377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-126066.14171331788</v>
      </c>
      <c r="R1026" s="25">
        <f t="array" aca="1" ref="R1026" ca="1">INDEX('Lorri 401b'!L:L,MATCH('Retirement Calculator'!A1026,'Lorri 401b'!N:N,0),0)</f>
        <v>-16015689.796847424</v>
      </c>
      <c r="S1026" s="25">
        <f t="shared" ca="1" si="787"/>
        <v>-16141755.938560741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-134520.55627519279</v>
      </c>
      <c r="R1027" s="25">
        <f t="array" aca="1" ref="R1027" ca="1">INDEX('Lorri 401b'!L:L,MATCH('Retirement Calculator'!A1027,'Lorri 401b'!N:N,0),0)</f>
        <v>-16102873.896245802</v>
      </c>
      <c r="S1027" s="25">
        <f t="shared" ca="1" si="787"/>
        <v>-16237394.452520994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-143010.19756440885</v>
      </c>
      <c r="R1028" s="25">
        <f t="array" aca="1" ref="R1028" ca="1">INDEX('Lorri 401b'!L:L,MATCH('Retirement Calculator'!A1028,'Lorri 401b'!N:N,0),0)</f>
        <v>-16190421.262725007</v>
      </c>
      <c r="S1028" s="25">
        <f t="shared" ca="1" si="787"/>
        <v>-16333431.460289415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-151535.21235899665</v>
      </c>
      <c r="R1029" s="25">
        <f t="array" aca="1" ref="R1029" ca="1">INDEX('Lorri 401b'!L:L,MATCH('Retirement Calculator'!A1029,'Lorri 401b'!N:N,0),0)</f>
        <v>-16278333.409897875</v>
      </c>
      <c r="S1029" s="25">
        <f t="shared" ca="1" si="787"/>
        <v>-16429868.622256871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-160095.74804856189</v>
      </c>
      <c r="R1030" s="25">
        <f t="array" aca="1" ref="R1030" ca="1">INDEX('Lorri 401b'!L:L,MATCH('Retirement Calculator'!A1030,'Lorri 401b'!N:N,0),0)</f>
        <v>-16366611.857683962</v>
      </c>
      <c r="S1030" s="25">
        <f t="shared" ca="1" si="787"/>
        <v>-16526707.605732525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-168691.95263683365</v>
      </c>
      <c r="R1031" s="25">
        <f t="array" aca="1" ref="R1031" ca="1">INDEX('Lorri 401b'!L:L,MATCH('Retirement Calculator'!A1031,'Lorri 401b'!N:N,0),0)</f>
        <v>-16455258.132335825</v>
      </c>
      <c r="S1031" s="25">
        <f t="shared" ref="S1031:S1171" ca="1" si="1047">SUM(Q1031:R1031)</f>
        <v>-16623950.084972659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-177323.9747442232</v>
      </c>
      <c r="R1032" s="25">
        <f t="array" aca="1" ref="R1032" ca="1">INDEX('Lorri 401b'!L:L,MATCH('Retirement Calculator'!A1032,'Lorri 401b'!N:N,0),0)</f>
        <v>-16544273.766465405</v>
      </c>
      <c r="S1032" s="25">
        <f t="shared" ca="1" si="1047"/>
        <v>-16721597.741209628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-185991.96361039355</v>
      </c>
      <c r="R1033" s="25">
        <f t="array" aca="1" ref="R1033" ca="1">INDEX('Lorri 401b'!L:L,MATCH('Retirement Calculator'!A1033,'Lorri 401b'!N:N,0),0)</f>
        <v>-16633660.299070524</v>
      </c>
      <c r="S1033" s="25">
        <f t="shared" ca="1" si="1047"/>
        <v>-16819652.262680918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-194696.06909683961</v>
      </c>
      <c r="R1034" s="25">
        <f t="array" aca="1" ref="R1034" ca="1">INDEX('Lorri 401b'!L:L,MATCH('Retirement Calculator'!A1034,'Lorri 401b'!N:N,0),0)</f>
        <v>-16723419.275561498</v>
      </c>
      <c r="S1034" s="25">
        <f t="shared" ca="1" si="1047"/>
        <v>-16918115.344658338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-203436.44168947919</v>
      </c>
      <c r="R1035" s="25">
        <f t="array" aca="1" ref="R1035" ca="1">INDEX('Lorri 401b'!L:L,MATCH('Retirement Calculator'!A1035,'Lorri 401b'!N:N,0),0)</f>
        <v>-16813552.247787852</v>
      </c>
      <c r="S1035" s="25">
        <f t="shared" ca="1" si="1047"/>
        <v>-17016988.689477332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-212213.23250125477</v>
      </c>
      <c r="R1036" s="25">
        <f t="array" aca="1" ref="R1036" ca="1">INDEX('Lorri 401b'!L:L,MATCH('Retirement Calculator'!A1036,'Lorri 401b'!N:N,0),0)</f>
        <v>-16904060.774065148</v>
      </c>
      <c r="S1036" s="25">
        <f t="shared" ca="1" si="1047"/>
        <v>-17116274.006566402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-221026.59327474609</v>
      </c>
      <c r="R1037" s="25">
        <f t="array" aca="1" ref="R1037" ca="1">INDEX('Lorri 401b'!L:L,MATCH('Retirement Calculator'!A1037,'Lorri 401b'!N:N,0),0)</f>
        <v>-16994946.419201933</v>
      </c>
      <c r="S1037" s="25">
        <f t="shared" ca="1" si="1047"/>
        <v>-17215973.012476679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-229876.67638479362</v>
      </c>
      <c r="R1038" s="25">
        <f t="array" aca="1" ref="R1038" ca="1">INDEX('Lorri 401b'!L:L,MATCH('Retirement Calculator'!A1038,'Lorri 401b'!N:N,0),0)</f>
        <v>-17086210.754526787</v>
      </c>
      <c r="S1038" s="25">
        <f t="shared" ca="1" si="1047"/>
        <v>-17316087.430911582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-238763.63484113303</v>
      </c>
      <c r="R1039" s="25">
        <f t="array" aca="1" ref="R1039" ca="1">INDEX('Lorri 401b'!L:L,MATCH('Retirement Calculator'!A1039,'Lorri 401b'!N:N,0),0)</f>
        <v>-17177855.357915495</v>
      </c>
      <c r="S1039" s="25">
        <f t="shared" ca="1" si="1047"/>
        <v>-17416618.992756628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-247687.62229104049</v>
      </c>
      <c r="R1040" s="25">
        <f t="array" aca="1" ref="R1040" ca="1">INDEX('Lorri 401b'!L:L,MATCH('Retirement Calculator'!A1040,'Lorri 401b'!N:N,0),0)</f>
        <v>-17269881.813818324</v>
      </c>
      <c r="S1040" s="25">
        <f t="shared" ca="1" si="1047"/>
        <v>-17517569.436109364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-256648.79302198926</v>
      </c>
      <c r="R1041" s="25">
        <f t="array" aca="1" ref="R1041" ca="1">INDEX('Lorri 401b'!L:L,MATCH('Retirement Calculator'!A1041,'Lorri 401b'!N:N,0),0)</f>
        <v>-17362291.713287413</v>
      </c>
      <c r="S1041" s="25">
        <f t="shared" ca="1" si="1047"/>
        <v>-17618940.506309401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-265647.30196431698</v>
      </c>
      <c r="R1042" s="25">
        <f t="array" aca="1" ref="R1042" ca="1">INDEX('Lorri 401b'!L:L,MATCH('Retirement Calculator'!A1042,'Lorri 401b'!N:N,0),0)</f>
        <v>-17455086.654004291</v>
      </c>
      <c r="S1042" s="25">
        <f t="shared" ca="1" si="1047"/>
        <v>-17720733.955968607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-274683.30469390441</v>
      </c>
      <c r="R1043" s="25">
        <f t="array" aca="1" ref="R1043" ca="1">INDEX('Lorri 401b'!L:L,MATCH('Retirement Calculator'!A1043,'Lorri 401b'!N:N,0),0)</f>
        <v>-17548268.240307488</v>
      </c>
      <c r="S1043" s="25">
        <f t="shared" ca="1" si="1047"/>
        <v>-17822951.545001391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-283756.95743486512</v>
      </c>
      <c r="R1044" s="25">
        <f t="array" aca="1" ref="R1044" ca="1">INDEX('Lorri 401b'!L:L,MATCH('Retirement Calculator'!A1044,'Lorri 401b'!N:N,0),0)</f>
        <v>-17641838.083220281</v>
      </c>
      <c r="S1044" s="25">
        <f t="shared" ca="1" si="1047"/>
        <v>-17925595.040655147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-292868.41706224647</v>
      </c>
      <c r="R1045" s="25">
        <f t="array" aca="1" ref="R1045" ca="1">INDEX('Lorri 401b'!L:L,MATCH('Retirement Calculator'!A1045,'Lorri 401b'!N:N,0),0)</f>
        <v>-17735797.800478544</v>
      </c>
      <c r="S1045" s="25">
        <f t="shared" ca="1" si="1047"/>
        <v>-18028666.217540789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-302017.84110474191</v>
      </c>
      <c r="R1046" s="25">
        <f t="array" aca="1" ref="R1046" ca="1">INDEX('Lorri 401b'!L:L,MATCH('Retirement Calculator'!A1046,'Lorri 401b'!N:N,0),0)</f>
        <v>-17830149.016558718</v>
      </c>
      <c r="S1046" s="25">
        <f t="shared" ca="1" si="1047"/>
        <v>-18132166.85766346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-311205.38774741441</v>
      </c>
      <c r="R1047" s="25">
        <f t="array" aca="1" ref="R1047" ca="1">INDEX('Lorri 401b'!L:L,MATCH('Retirement Calculator'!A1047,'Lorri 401b'!N:N,0),0)</f>
        <v>-17924893.362705894</v>
      </c>
      <c r="S1047" s="25">
        <f t="shared" ca="1" si="1047"/>
        <v>-18236098.750453308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-320431.21583443141</v>
      </c>
      <c r="R1048" s="25">
        <f t="array" aca="1" ref="R1048" ca="1">INDEX('Lorri 401b'!L:L,MATCH('Retirement Calculator'!A1048,'Lorri 401b'!N:N,0),0)</f>
        <v>-18020032.476962015</v>
      </c>
      <c r="S1048" s="25">
        <f t="shared" ca="1" si="1047"/>
        <v>-18340463.692796446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-329695.48487181094</v>
      </c>
      <c r="R1049" s="25">
        <f t="array" aca="1" ref="R1049" ca="1">INDEX('Lorri 401b'!L:L,MATCH('Retirement Calculator'!A1049,'Lorri 401b'!N:N,0),0)</f>
        <v>-18115568.004194204</v>
      </c>
      <c r="S1049" s="25">
        <f t="shared" ca="1" si="1047"/>
        <v>-18445263.489066016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-338998.35503017961</v>
      </c>
      <c r="R1050" s="25">
        <f t="array" aca="1" ref="R1050" ca="1">INDEX('Lorri 401b'!L:L,MATCH('Retirement Calculator'!A1050,'Lorri 401b'!N:N,0),0)</f>
        <v>-18211501.596123192</v>
      </c>
      <c r="S1050" s="25">
        <f t="shared" ca="1" si="1047"/>
        <v>-18550499.951153371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-348339.98714754143</v>
      </c>
      <c r="R1051" s="25">
        <f t="array" aca="1" ref="R1051" ca="1">INDEX('Lorri 401b'!L:L,MATCH('Retirement Calculator'!A1051,'Lorri 401b'!N:N,0),0)</f>
        <v>-18307834.911351886</v>
      </c>
      <c r="S1051" s="25">
        <f t="shared" ca="1" si="1047"/>
        <v>-18656174.898499426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-357720.54273205897</v>
      </c>
      <c r="R1052" s="25">
        <f t="array" aca="1" ref="R1052" ca="1">INDEX('Lorri 401b'!L:L,MATCH('Retirement Calculator'!A1052,'Lorri 401b'!N:N,0),0)</f>
        <v>-18404569.615394033</v>
      </c>
      <c r="S1052" s="25">
        <f t="shared" ca="1" si="1047"/>
        <v>-18762290.158126093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-367140.18396484532</v>
      </c>
      <c r="R1053" s="25">
        <f t="array" aca="1" ref="R1053" ca="1">INDEX('Lorri 401b'!L:L,MATCH('Retirement Calculator'!A1053,'Lorri 401b'!N:N,0),0)</f>
        <v>-18501707.380703021</v>
      </c>
      <c r="S1053" s="25">
        <f t="shared" ca="1" si="1047"/>
        <v>-18868847.564667866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-376599.07370276825</v>
      </c>
      <c r="R1054" s="25">
        <f t="array" aca="1" ref="R1054" ca="1">INDEX('Lorri 401b'!L:L,MATCH('Retirement Calculator'!A1054,'Lorri 401b'!N:N,0),0)</f>
        <v>-18599249.886700798</v>
      </c>
      <c r="S1054" s="25">
        <f t="shared" ca="1" si="1047"/>
        <v>-18975848.960403565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-386097.37548126589</v>
      </c>
      <c r="R1055" s="25">
        <f t="array" aca="1" ref="R1055" ca="1">INDEX('Lorri 401b'!L:L,MATCH('Retirement Calculator'!A1055,'Lorri 401b'!N:N,0),0)</f>
        <v>-18697198.8198069</v>
      </c>
      <c r="S1055" s="25">
        <f t="shared" ca="1" si="1047"/>
        <v>-19083296.195288166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-395635.25351717393</v>
      </c>
      <c r="R1056" s="25">
        <f t="array" aca="1" ref="R1056" ca="1">INDEX('Lorri 401b'!L:L,MATCH('Retirement Calculator'!A1056,'Lorri 401b'!N:N,0),0)</f>
        <v>-18795555.873467609</v>
      </c>
      <c r="S1056" s="25">
        <f t="shared" ca="1" si="1047"/>
        <v>-19191191.126984783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-405212.87271156494</v>
      </c>
      <c r="R1057" s="25">
        <f t="array" aca="1" ref="R1057" ca="1">INDEX('Lorri 401b'!L:L,MATCH('Retirement Calculator'!A1057,'Lorri 401b'!N:N,0),0)</f>
        <v>-18894322.74818524</v>
      </c>
      <c r="S1057" s="25">
        <f t="shared" ca="1" si="1047"/>
        <v>-19299535.620896805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-414830.39865259919</v>
      </c>
      <c r="R1058" s="25">
        <f t="array" aca="1" ref="R1058" ca="1">INDEX('Lorri 401b'!L:L,MATCH('Retirement Calculator'!A1058,'Lorri 401b'!N:N,0),0)</f>
        <v>-18993501.151547525</v>
      </c>
      <c r="S1058" s="25">
        <f t="shared" ca="1" si="1047"/>
        <v>-19408331.550200123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-424487.9976183878</v>
      </c>
      <c r="R1059" s="25">
        <f t="array" aca="1" ref="R1059" ca="1">INDEX('Lorri 401b'!L:L,MATCH('Retirement Calculator'!A1059,'Lorri 401b'!N:N,0),0)</f>
        <v>-19093092.798257153</v>
      </c>
      <c r="S1059" s="25">
        <f t="shared" ca="1" si="1047"/>
        <v>-19517580.795875542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-434185.83657986717</v>
      </c>
      <c r="R1060" s="25">
        <f t="array" aca="1" ref="R1060" ca="1">INDEX('Lorri 401b'!L:L,MATCH('Retirement Calculator'!A1060,'Lorri 401b'!N:N,0),0)</f>
        <v>-19193099.410161406</v>
      </c>
      <c r="S1060" s="25">
        <f t="shared" ca="1" si="1047"/>
        <v>-19627285.246741273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-443924.08320368605</v>
      </c>
      <c r="R1061" s="25">
        <f t="array" aca="1" ref="R1061" ca="1">INDEX('Lorri 401b'!L:L,MATCH('Retirement Calculator'!A1061,'Lorri 401b'!N:N,0),0)</f>
        <v>-19293522.716281924</v>
      </c>
      <c r="S1061" s="25">
        <f t="shared" ca="1" si="1047"/>
        <v>-19737446.799485609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-453702.90585510415</v>
      </c>
      <c r="R1062" s="25">
        <f t="array" aca="1" ref="R1062" ca="1">INDEX('Lorri 401b'!L:L,MATCH('Retirement Calculator'!A1062,'Lorri 401b'!N:N,0),0)</f>
        <v>-19394364.452844612</v>
      </c>
      <c r="S1062" s="25">
        <f t="shared" ca="1" si="1047"/>
        <v>-19848067.358699717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-463522.47360090318</v>
      </c>
      <c r="R1063" s="25">
        <f t="array" aca="1" ref="R1063" ca="1">INDEX('Lorri 401b'!L:L,MATCH('Retirement Calculator'!A1063,'Lorri 401b'!N:N,0),0)</f>
        <v>-19495626.363309644</v>
      </c>
      <c r="S1063" s="25">
        <f t="shared" ca="1" si="1047"/>
        <v>-19959148.836910546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-473382.95621230971</v>
      </c>
      <c r="R1064" s="25">
        <f t="array" aca="1" ref="R1064" ca="1">INDEX('Lorri 401b'!L:L,MATCH('Retirement Calculator'!A1064,'Lorri 401b'!N:N,0),0)</f>
        <v>-19597310.198401615</v>
      </c>
      <c r="S1064" s="25">
        <f t="shared" ca="1" si="1047"/>
        <v>-20070693.154613923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-483284.52416793042</v>
      </c>
      <c r="R1065" s="25">
        <f t="array" aca="1" ref="R1065" ca="1">INDEX('Lorri 401b'!L:L,MATCH('Retirement Calculator'!A1065,'Lorri 401b'!N:N,0),0)</f>
        <v>-19699417.716139801</v>
      </c>
      <c r="S1065" s="25">
        <f t="shared" ca="1" si="1047"/>
        <v>-20182702.24030773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-493227.34865669953</v>
      </c>
      <c r="R1066" s="25">
        <f t="array" aca="1" ref="R1066" ca="1">INDEX('Lorri 401b'!L:L,MATCH('Retirement Calculator'!A1066,'Lorri 401b'!N:N,0),0)</f>
        <v>-19801950.681868564</v>
      </c>
      <c r="S1066" s="25">
        <f t="shared" ca="1" si="1047"/>
        <v>-20295178.030525263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-503211.60158083856</v>
      </c>
      <c r="R1067" s="25">
        <f t="array" aca="1" ref="R1067" ca="1">INDEX('Lorri 401b'!L:L,MATCH('Retirement Calculator'!A1067,'Lorri 401b'!N:N,0),0)</f>
        <v>-19904910.868287865</v>
      </c>
      <c r="S1067" s="25">
        <f t="shared" ca="1" si="1047"/>
        <v>-20408122.469868705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-513237.45555882814</v>
      </c>
      <c r="R1068" s="25">
        <f t="array" aca="1" ref="R1068" ca="1">INDEX('Lorri 401b'!L:L,MATCH('Retirement Calculator'!A1068,'Lorri 401b'!N:N,0),0)</f>
        <v>-20008300.055483911</v>
      </c>
      <c r="S1068" s="25">
        <f t="shared" ca="1" si="1047"/>
        <v>-20521537.51104274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-523305.08392839268</v>
      </c>
      <c r="R1069" s="25">
        <f t="array" aca="1" ref="R1069" ca="1">INDEX('Lorri 401b'!L:L,MATCH('Retirement Calculator'!A1069,'Lorri 401b'!N:N,0),0)</f>
        <v>-20112120.030959941</v>
      </c>
      <c r="S1069" s="25">
        <f t="shared" ca="1" si="1047"/>
        <v>-20635425.114888333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-533414.66074949712</v>
      </c>
      <c r="R1070" s="25">
        <f t="array" aca="1" ref="R1070" ca="1">INDEX('Lorri 401b'!L:L,MATCH('Retirement Calculator'!A1070,'Lorri 401b'!N:N,0),0)</f>
        <v>-20216372.589667123</v>
      </c>
      <c r="S1070" s="25">
        <f t="shared" ca="1" si="1047"/>
        <v>-20749787.250416622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-543566.36080735619</v>
      </c>
      <c r="R1071" s="25">
        <f t="array" aca="1" ref="R1071" ca="1">INDEX('Lorri 401b'!L:L,MATCH('Retirement Calculator'!A1071,'Lorri 401b'!N:N,0),0)</f>
        <v>-20321059.534035582</v>
      </c>
      <c r="S1071" s="25">
        <f t="shared" ca="1" si="1047"/>
        <v>-20864625.894842938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-553760.35961545631</v>
      </c>
      <c r="R1072" s="25">
        <f t="array" aca="1" ref="R1072" ca="1">INDEX('Lorri 401b'!L:L,MATCH('Retirement Calculator'!A1072,'Lorri 401b'!N:N,0),0)</f>
        <v>-20426182.674005575</v>
      </c>
      <c r="S1072" s="25">
        <f t="shared" ca="1" si="1047"/>
        <v>-20979943.033621032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-563996.83341859025</v>
      </c>
      <c r="R1073" s="25">
        <f t="array" aca="1" ref="R1073" ca="1">INDEX('Lorri 401b'!L:L,MATCH('Retirement Calculator'!A1073,'Lorri 401b'!N:N,0),0)</f>
        <v>-20531743.827058777</v>
      </c>
      <c r="S1073" s="25">
        <f t="shared" ca="1" si="1047"/>
        <v>-21095740.660477366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-574275.95919590385</v>
      </c>
      <c r="R1074" s="25">
        <f t="array" aca="1" ref="R1074" ca="1">INDEX('Lorri 401b'!L:L,MATCH('Retirement Calculator'!A1074,'Lorri 401b'!N:N,0),0)</f>
        <v>-20637744.818249702</v>
      </c>
      <c r="S1074" s="25">
        <f t="shared" ca="1" si="1047"/>
        <v>-21212020.777445607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-584597.91466395627</v>
      </c>
      <c r="R1075" s="25">
        <f t="array" aca="1" ref="R1075" ca="1">INDEX('Lorri 401b'!L:L,MATCH('Retirement Calculator'!A1075,'Lorri 401b'!N:N,0),0)</f>
        <v>-20744187.480237257</v>
      </c>
      <c r="S1075" s="25">
        <f t="shared" ca="1" si="1047"/>
        <v>-21328785.394901212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-594962.87827979226</v>
      </c>
      <c r="R1076" s="25">
        <f t="array" aca="1" ref="R1076" ca="1">INDEX('Lorri 401b'!L:L,MATCH('Retirement Calculator'!A1076,'Lorri 401b'!N:N,0),0)</f>
        <v>-20851073.653316427</v>
      </c>
      <c r="S1076" s="25">
        <f t="shared" ca="1" si="1047"/>
        <v>-21446036.531596221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-605371.02924402757</v>
      </c>
      <c r="R1077" s="25">
        <f t="array" aca="1" ref="R1077" ca="1">INDEX('Lorri 401b'!L:L,MATCH('Retirement Calculator'!A1077,'Lorri 401b'!N:N,0),0)</f>
        <v>-20958405.185450092</v>
      </c>
      <c r="S1077" s="25">
        <f t="shared" ca="1" si="1047"/>
        <v>-21563776.21469412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-615822.54750394716</v>
      </c>
      <c r="R1078" s="25">
        <f t="array" aca="1" ref="R1078" ca="1">INDEX('Lorri 401b'!L:L,MATCH('Retirement Calculator'!A1078,'Lorri 401b'!N:N,0),0)</f>
        <v>-21066183.932300981</v>
      </c>
      <c r="S1078" s="25">
        <f t="shared" ca="1" si="1047"/>
        <v>-21682006.479804929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-626317.61375661648</v>
      </c>
      <c r="R1079" s="25">
        <f t="array" aca="1" ref="R1079" ca="1">INDEX('Lorri 401b'!L:L,MATCH('Retirement Calculator'!A1079,'Lorri 401b'!N:N,0),0)</f>
        <v>-21174411.75726375</v>
      </c>
      <c r="S1079" s="25">
        <f t="shared" ca="1" si="1047"/>
        <v>-21800729.371020366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-636856.40945200517</v>
      </c>
      <c r="R1080" s="25">
        <f t="array" aca="1" ref="R1080" ca="1">INDEX('Lorri 401b'!L:L,MATCH('Retirement Calculator'!A1080,'Lorri 401b'!N:N,0),0)</f>
        <v>-21283090.531497195</v>
      </c>
      <c r="S1080" s="25">
        <f t="shared" ca="1" si="1047"/>
        <v>-21919946.940949202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-647439.11679612473</v>
      </c>
      <c r="R1081" s="25">
        <f t="array" aca="1" ref="R1081" ca="1">INDEX('Lorri 401b'!L:L,MATCH('Retirement Calculator'!A1081,'Lorri 401b'!N:N,0),0)</f>
        <v>-21392222.133956615</v>
      </c>
      <c r="S1081" s="25">
        <f t="shared" ca="1" si="1047"/>
        <v>-22039661.25075274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-658065.9187541781</v>
      </c>
      <c r="R1082" s="25">
        <f t="array" aca="1" ref="R1082" ca="1">INDEX('Lorri 401b'!L:L,MATCH('Retirement Calculator'!A1082,'Lorri 401b'!N:N,0),0)</f>
        <v>-21501808.451426283</v>
      </c>
      <c r="S1082" s="25">
        <f t="shared" ca="1" si="1047"/>
        <v>-22159874.370180462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-668736.9990537233</v>
      </c>
      <c r="R1083" s="25">
        <f t="array" aca="1" ref="R1083" ca="1">INDEX('Lorri 401b'!L:L,MATCH('Retirement Calculator'!A1083,'Lorri 401b'!N:N,0),0)</f>
        <v>-21611851.378552072</v>
      </c>
      <c r="S1083" s="25">
        <f t="shared" ca="1" si="1047"/>
        <v>-22280588.377605796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-679452.54218784999</v>
      </c>
      <c r="R1084" s="25">
        <f t="array" aca="1" ref="R1084" ca="1">INDEX('Lorri 401b'!L:L,MATCH('Retirement Calculator'!A1084,'Lorri 401b'!N:N,0),0)</f>
        <v>-21722352.817874219</v>
      </c>
      <c r="S1084" s="25">
        <f t="shared" ca="1" si="1047"/>
        <v>-22401805.36006207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-690212.73341836885</v>
      </c>
      <c r="R1085" s="25">
        <f t="array" aca="1" ref="R1085" ca="1">INDEX('Lorri 401b'!L:L,MATCH('Retirement Calculator'!A1085,'Lorri 401b'!N:N,0),0)</f>
        <v>-21833314.679860208</v>
      </c>
      <c r="S1085" s="25">
        <f t="shared" ca="1" si="1047"/>
        <v>-22523527.413278576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-701017.75877901493</v>
      </c>
      <c r="R1086" s="25">
        <f t="array" aca="1" ref="R1086" ca="1">INDEX('Lorri 401b'!L:L,MATCH('Retirement Calculator'!A1086,'Lorri 401b'!N:N,0),0)</f>
        <v>-21944738.882937808</v>
      </c>
      <c r="S1086" s="25">
        <f t="shared" ca="1" si="1047"/>
        <v>-22645756.641716823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-711867.80507866363</v>
      </c>
      <c r="R1087" s="25">
        <f t="array" aca="1" ref="R1087" ca="1">INDEX('Lorri 401b'!L:L,MATCH('Retirement Calculator'!A1087,'Lorri 401b'!N:N,0),0)</f>
        <v>-22056627.353528228</v>
      </c>
      <c r="S1087" s="25">
        <f t="shared" ca="1" si="1047"/>
        <v>-22768495.158606891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-722763.05990456091</v>
      </c>
      <c r="R1088" s="25">
        <f t="array" aca="1" ref="R1088" ca="1">INDEX('Lorri 401b'!L:L,MATCH('Retirement Calculator'!A1088,'Lorri 401b'!N:N,0),0)</f>
        <v>-22168982.026079442</v>
      </c>
      <c r="S1088" s="25">
        <f t="shared" ca="1" si="1047"/>
        <v>-22891745.085984003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-733703.71162556601</v>
      </c>
      <c r="R1089" s="25">
        <f t="array" aca="1" ref="R1089" ca="1">INDEX('Lorri 401b'!L:L,MATCH('Retirement Calculator'!A1089,'Lorri 401b'!N:N,0),0)</f>
        <v>-22281804.84309962</v>
      </c>
      <c r="S1089" s="25">
        <f t="shared" ca="1" si="1047"/>
        <v>-23015508.554725185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-744689.94939540874</v>
      </c>
      <c r="R1090" s="25">
        <f t="array" aca="1" ref="R1090" ca="1">INDEX('Lorri 401b'!L:L,MATCH('Retirement Calculator'!A1090,'Lorri 401b'!N:N,0),0)</f>
        <v>-22395097.755190715</v>
      </c>
      <c r="S1090" s="25">
        <f t="shared" ca="1" si="1047"/>
        <v>-23139787.704586122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-755721.96315595903</v>
      </c>
      <c r="R1091" s="25">
        <f t="array" aca="1" ref="R1091" ca="1">INDEX('Lorri 401b'!L:L,MATCH('Retirement Calculator'!A1091,'Lorri 401b'!N:N,0),0)</f>
        <v>-22508862.721082192</v>
      </c>
      <c r="S1091" s="25">
        <f t="shared" ca="1" si="1047"/>
        <v>-23264584.684238151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-766799.94364051172</v>
      </c>
      <c r="R1092" s="25">
        <f t="array" aca="1" ref="R1092" ca="1">INDEX('Lorri 401b'!L:L,MATCH('Retirement Calculator'!A1092,'Lorri 401b'!N:N,0),0)</f>
        <v>-22623101.707664881</v>
      </c>
      <c r="S1092" s="25">
        <f t="shared" ca="1" si="1047"/>
        <v>-23389901.651305392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-777924.08237708337</v>
      </c>
      <c r="R1093" s="25">
        <f t="array" aca="1" ref="R1093" ca="1">INDEX('Lorri 401b'!L:L,MATCH('Retirement Calculator'!A1093,'Lorri 401b'!N:N,0),0)</f>
        <v>-22737816.690024998</v>
      </c>
      <c r="S1093" s="25">
        <f t="shared" ca="1" si="1047"/>
        <v>-23515740.772402082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-789094.57169172401</v>
      </c>
      <c r="R1094" s="25">
        <f t="array" aca="1" ref="R1094" ca="1">INDEX('Lorri 401b'!L:L,MATCH('Retirement Calculator'!A1094,'Lorri 401b'!N:N,0),0)</f>
        <v>-22853009.651478283</v>
      </c>
      <c r="S1094" s="25">
        <f t="shared" ca="1" si="1047"/>
        <v>-23642104.223170009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-800311.60471184237</v>
      </c>
      <c r="R1095" s="25">
        <f t="array" aca="1" ref="R1095" ca="1">INDEX('Lorri 401b'!L:L,MATCH('Retirement Calculator'!A1095,'Lorri 401b'!N:N,0),0)</f>
        <v>-22968682.583604291</v>
      </c>
      <c r="S1095" s="25">
        <f t="shared" ca="1" si="1047"/>
        <v>-23768994.188316133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-811575.37536954449</v>
      </c>
      <c r="R1096" s="25">
        <f t="array" aca="1" ref="R1096" ca="1">INDEX('Lorri 401b'!L:L,MATCH('Retirement Calculator'!A1096,'Lorri 401b'!N:N,0),0)</f>
        <v>-23084837.486280821</v>
      </c>
      <c r="S1096" s="25">
        <f t="shared" ca="1" si="1047"/>
        <v>-23896412.861650366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-822886.07840498711</v>
      </c>
      <c r="R1097" s="25">
        <f t="array" aca="1" ref="R1097" ca="1">INDEX('Lorri 401b'!L:L,MATCH('Retirement Calculator'!A1097,'Lorri 401b'!N:N,0),0)</f>
        <v>-23201476.367718507</v>
      </c>
      <c r="S1097" s="25">
        <f t="shared" ca="1" si="1047"/>
        <v>-24024362.446123492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-834243.90936974401</v>
      </c>
      <c r="R1098" s="25">
        <f t="array" aca="1" ref="R1098" ca="1">INDEX('Lorri 401b'!L:L,MATCH('Retirement Calculator'!A1098,'Lorri 401b'!N:N,0),0)</f>
        <v>-23318601.244495515</v>
      </c>
      <c r="S1098" s="25">
        <f t="shared" ca="1" si="1047"/>
        <v>-24152845.153865259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-845649.06463018747</v>
      </c>
      <c r="R1099" s="25">
        <f t="array" aca="1" ref="R1099" ca="1">INDEX('Lorri 401b'!L:L,MATCH('Retirement Calculator'!A1099,'Lorri 401b'!N:N,0),0)</f>
        <v>-23436214.141592428</v>
      </c>
      <c r="S1099" s="25">
        <f t="shared" ca="1" si="1047"/>
        <v>-24281863.206222616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-857101.74137088272</v>
      </c>
      <c r="R1100" s="25">
        <f t="array" aca="1" ref="R1100" ca="1">INDEX('Lorri 401b'!L:L,MATCH('Retirement Calculator'!A1100,'Lorri 401b'!N:N,0),0)</f>
        <v>-23554317.092427243</v>
      </c>
      <c r="S1100" s="25">
        <f t="shared" ca="1" si="1047"/>
        <v>-24411418.833798125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-868602.13759799756</v>
      </c>
      <c r="R1101" s="25">
        <f t="array" aca="1" ref="R1101" ca="1">INDEX('Lorri 401b'!L:L,MATCH('Retirement Calculator'!A1101,'Lorri 401b'!N:N,0),0)</f>
        <v>-23672912.138890535</v>
      </c>
      <c r="S1101" s="25">
        <f t="shared" ca="1" si="1047"/>
        <v>-24541514.276488531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-880150.45214272535</v>
      </c>
      <c r="R1102" s="25">
        <f t="array" aca="1" ref="R1102" ca="1">INDEX('Lorri 401b'!L:L,MATCH('Retirement Calculator'!A1102,'Lorri 401b'!N:N,0),0)</f>
        <v>-23792001.331380758</v>
      </c>
      <c r="S1102" s="25">
        <f t="shared" ca="1" si="1047"/>
        <v>-24672151.783523485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-891746.88466472283</v>
      </c>
      <c r="R1103" s="25">
        <f t="array" aca="1" ref="R1103" ca="1">INDEX('Lorri 401b'!L:L,MATCH('Retirement Calculator'!A1103,'Lorri 401b'!N:N,0),0)</f>
        <v>-23911586.728839692</v>
      </c>
      <c r="S1103" s="25">
        <f t="shared" ca="1" si="1047"/>
        <v>-24803333.613504414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-903391.63565556204</v>
      </c>
      <c r="R1104" s="25">
        <f t="array" aca="1" ref="R1104" ca="1">INDEX('Lorri 401b'!L:L,MATCH('Retirement Calculator'!A1104,'Lorri 401b'!N:N,0),0)</f>
        <v>-24031670.398788039</v>
      </c>
      <c r="S1104" s="25">
        <f t="shared" ca="1" si="1047"/>
        <v>-24935062.034443602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-915084.90644219634</v>
      </c>
      <c r="R1105" s="25">
        <f t="array" aca="1" ref="R1105" ca="1">INDEX('Lorri 401b'!L:L,MATCH('Retirement Calculator'!A1105,'Lorri 401b'!N:N,0),0)</f>
        <v>-24152254.41736117</v>
      </c>
      <c r="S1105" s="25">
        <f t="shared" ca="1" si="1047"/>
        <v>-25067339.323803365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-926826.89919044159</v>
      </c>
      <c r="R1106" s="25">
        <f t="array" aca="1" ref="R1106" ca="1">INDEX('Lorri 401b'!L:L,MATCH('Retirement Calculator'!A1106,'Lorri 401b'!N:N,0),0)</f>
        <v>-24273340.869345021</v>
      </c>
      <c r="S1106" s="25">
        <f t="shared" ca="1" si="1047"/>
        <v>-25200167.768535461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-938617.81690847129</v>
      </c>
      <c r="R1107" s="25">
        <f t="array" aca="1" ref="R1107" ca="1">INDEX('Lorri 401b'!L:L,MATCH('Retirement Calculator'!A1107,'Lorri 401b'!N:N,0),0)</f>
        <v>-24394931.848212138</v>
      </c>
      <c r="S1107" s="25">
        <f t="shared" ca="1" si="1047"/>
        <v>-25333549.665120609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-950457.86345032603</v>
      </c>
      <c r="R1108" s="25">
        <f t="array" aca="1" ref="R1108" ca="1">INDEX('Lorri 401b'!L:L,MATCH('Retirement Calculator'!A1108,'Lorri 401b'!N:N,0),0)</f>
        <v>-24517029.456157867</v>
      </c>
      <c r="S1108" s="25">
        <f t="shared" ca="1" si="1047"/>
        <v>-25467487.319608193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-962347.24351943855</v>
      </c>
      <c r="R1109" s="25">
        <f t="array" aca="1" ref="R1109" ca="1">INDEX('Lorri 401b'!L:L,MATCH('Retirement Calculator'!A1109,'Lorri 401b'!N:N,0),0)</f>
        <v>-24639635.804136705</v>
      </c>
      <c r="S1109" s="25">
        <f t="shared" ca="1" si="1047"/>
        <v>-25601983.047656145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-974286.1626721723</v>
      </c>
      <c r="R1110" s="25">
        <f t="array" aca="1" ref="R1110" ca="1">INDEX('Lorri 401b'!L:L,MATCH('Retirement Calculator'!A1110,'Lorri 401b'!N:N,0),0)</f>
        <v>-24762753.01189879</v>
      </c>
      <c r="S1110" s="25">
        <f t="shared" ca="1" si="1047"/>
        <v>-25737039.174570963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-986274.82732137584</v>
      </c>
      <c r="R1111" s="25">
        <f t="array" aca="1" ref="R1111" ca="1">INDEX('Lorri 401b'!L:L,MATCH('Retirement Calculator'!A1111,'Lorri 401b'!N:N,0),0)</f>
        <v>-24886383.208026547</v>
      </c>
      <c r="S1111" s="25">
        <f t="shared" ca="1" si="1047"/>
        <v>-25872658.035347924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-998313.44473995105</v>
      </c>
      <c r="R1112" s="25">
        <f t="array" aca="1" ref="R1112" ca="1">INDEX('Lorri 401b'!L:L,MATCH('Retirement Calculator'!A1112,'Lorri 401b'!N:N,0),0)</f>
        <v>-25010528.529971503</v>
      </c>
      <c r="S1112" s="25">
        <f t="shared" ca="1" si="1047"/>
        <v>-26008841.974711455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-1010402.223064437</v>
      </c>
      <c r="R1113" s="25">
        <f t="array" aca="1" ref="R1113" ca="1">INDEX('Lorri 401b'!L:L,MATCH('Retirement Calculator'!A1113,'Lorri 401b'!N:N,0),0)</f>
        <v>-25135191.12409123</v>
      </c>
      <c r="S1113" s="25">
        <f t="shared" ca="1" si="1047"/>
        <v>-26145593.347155668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-1022541.3712986084</v>
      </c>
      <c r="R1114" s="25">
        <f t="array" aca="1" ref="R1114" ca="1">INDEX('Lorri 401b'!L:L,MATCH('Retirement Calculator'!A1114,'Lorri 401b'!N:N,0),0)</f>
        <v>-25260373.145686459</v>
      </c>
      <c r="S1114" s="25">
        <f t="shared" ca="1" si="1047"/>
        <v>-26282914.516985066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-1034731.0993170887</v>
      </c>
      <c r="R1115" s="25">
        <f t="array" aca="1" ref="R1115" ca="1">INDEX('Lorri 401b'!L:L,MATCH('Retirement Calculator'!A1115,'Lorri 401b'!N:N,0),0)</f>
        <v>-25386076.759038333</v>
      </c>
      <c r="S1115" s="25">
        <f t="shared" ca="1" si="1047"/>
        <v>-26420807.858355422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-1046971.6178689795</v>
      </c>
      <c r="R1116" s="25">
        <f t="array" aca="1" ref="R1116" ca="1">INDEX('Lorri 401b'!L:L,MATCH('Retirement Calculator'!A1116,'Lorri 401b'!N:N,0),0)</f>
        <v>-25512304.137445841</v>
      </c>
      <c r="S1116" s="25">
        <f t="shared" ca="1" si="1047"/>
        <v>-26559275.75531482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-1059263.1385815029</v>
      </c>
      <c r="R1117" s="25">
        <f t="array" aca="1" ref="R1117" ca="1">INDEX('Lorri 401b'!L:L,MATCH('Retirement Calculator'!A1117,'Lorri 401b'!N:N,0),0)</f>
        <v>-25639057.463263378</v>
      </c>
      <c r="S1117" s="25">
        <f t="shared" ca="1" si="1047"/>
        <v>-26698320.601844881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-1071605.873963662</v>
      </c>
      <c r="R1118" s="25">
        <f t="array" aca="1" ref="R1118" ca="1">INDEX('Lorri 401b'!L:L,MATCH('Retirement Calculator'!A1118,'Lorri 401b'!N:N,0),0)</f>
        <v>-25766338.927938487</v>
      </c>
      <c r="S1118" s="25">
        <f t="shared" ca="1" si="1047"/>
        <v>-26837944.801902149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-1084000.0374099133</v>
      </c>
      <c r="R1119" s="25">
        <f t="array" aca="1" ref="R1119" ca="1">INDEX('Lorri 401b'!L:L,MATCH('Retirement Calculator'!A1119,'Lorri 401b'!N:N,0),0)</f>
        <v>-25894150.732049745</v>
      </c>
      <c r="S1119" s="25">
        <f t="shared" ca="1" si="1047"/>
        <v>-26978150.769459657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-1096445.8432038573</v>
      </c>
      <c r="R1120" s="25">
        <f t="array" aca="1" ref="R1120" ca="1">INDEX('Lorri 401b'!L:L,MATCH('Retirement Calculator'!A1120,'Lorri 401b'!N:N,0),0)</f>
        <v>-26022495.085344799</v>
      </c>
      <c r="S1120" s="25">
        <f t="shared" ca="1" si="1047"/>
        <v>-27118940.928548656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-1108943.5065219428</v>
      </c>
      <c r="R1121" s="25">
        <f t="array" aca="1" ref="R1121" ca="1">INDEX('Lorri 401b'!L:L,MATCH('Retirement Calculator'!A1121,'Lorri 401b'!N:N,0),0)</f>
        <v>-26151374.206778582</v>
      </c>
      <c r="S1121" s="25">
        <f t="shared" ca="1" si="1047"/>
        <v>-27260317.713300526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-1121493.243437187</v>
      </c>
      <c r="R1122" s="25">
        <f t="array" aca="1" ref="R1122" ca="1">INDEX('Lorri 401b'!L:L,MATCH('Retirement Calculator'!A1122,'Lorri 401b'!N:N,0),0)</f>
        <v>-26280790.324551672</v>
      </c>
      <c r="S1122" s="25">
        <f t="shared" ca="1" si="1047"/>
        <v>-27402283.567988858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-1134095.2709229116</v>
      </c>
      <c r="R1123" s="25">
        <f t="array" aca="1" ref="R1123" ca="1">INDEX('Lorri 401b'!L:L,MATCH('Retirement Calculator'!A1123,'Lorri 401b'!N:N,0),0)</f>
        <v>-26410745.676148817</v>
      </c>
      <c r="S1123" s="25">
        <f t="shared" ca="1" si="1047"/>
        <v>-27544840.947071727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-1146749.8068564932</v>
      </c>
      <c r="R1124" s="25">
        <f t="array" aca="1" ref="R1124" ca="1">INDEX('Lorri 401b'!L:L,MATCH('Retirement Calculator'!A1124,'Lorri 401b'!N:N,0),0)</f>
        <v>-26541242.508377619</v>
      </c>
      <c r="S1124" s="25">
        <f t="shared" ca="1" si="1047"/>
        <v>-27687992.315234113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-1159457.0700231313</v>
      </c>
      <c r="R1125" s="25">
        <f t="array" aca="1" ref="R1125" ca="1">INDEX('Lorri 401b'!L:L,MATCH('Retirement Calculator'!A1125,'Lorri 401b'!N:N,0),0)</f>
        <v>-26672283.077407371</v>
      </c>
      <c r="S1125" s="25">
        <f t="shared" ca="1" si="1047"/>
        <v>-27831740.147430502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-1172217.2801196305</v>
      </c>
      <c r="R1126" s="25">
        <f t="array" aca="1" ref="R1126" ca="1">INDEX('Lorri 401b'!L:L,MATCH('Retirement Calculator'!A1126,'Lorri 401b'!N:N,0),0)</f>
        <v>-26803869.648808081</v>
      </c>
      <c r="S1126" s="25">
        <f t="shared" ca="1" si="1047"/>
        <v>-27976086.928927712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-1185030.6577581984</v>
      </c>
      <c r="R1127" s="25">
        <f t="array" aca="1" ref="R1127" ca="1">INDEX('Lorri 401b'!L:L,MATCH('Retirement Calculator'!A1127,'Lorri 401b'!N:N,0),0)</f>
        <v>-26936004.497589629</v>
      </c>
      <c r="S1127" s="25">
        <f t="shared" ca="1" si="1047"/>
        <v>-28121035.155347828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-1197897.4244702605</v>
      </c>
      <c r="R1128" s="25">
        <f t="array" aca="1" ref="R1128" ca="1">INDEX('Lorri 401b'!L:L,MATCH('Retirement Calculator'!A1128,'Lorri 401b'!N:N,0),0)</f>
        <v>-27068689.908241101</v>
      </c>
      <c r="S1128" s="25">
        <f t="shared" ca="1" si="1047"/>
        <v>-28266587.332711361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-1210817.8027102894</v>
      </c>
      <c r="R1129" s="25">
        <f t="array" aca="1" ref="R1129" ca="1">INDEX('Lorri 401b'!L:L,MATCH('Retirement Calculator'!A1129,'Lorri 401b'!N:N,0),0)</f>
        <v>-27201928.174770284</v>
      </c>
      <c r="S1129" s="25">
        <f t="shared" ca="1" si="1047"/>
        <v>-28412745.977480575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-1223792.0158596516</v>
      </c>
      <c r="R1130" s="25">
        <f t="array" aca="1" ref="R1130" ca="1">INDEX('Lorri 401b'!L:L,MATCH('Retirement Calculator'!A1130,'Lorri 401b'!N:N,0),0)</f>
        <v>-27335721.600743342</v>
      </c>
      <c r="S1130" s="25">
        <f t="shared" ca="1" si="1047"/>
        <v>-28559513.616602995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-1236820.2882304697</v>
      </c>
      <c r="R1131" s="25">
        <f t="array" aca="1" ref="R1131" ca="1">INDEX('Lorri 401b'!L:L,MATCH('Retirement Calculator'!A1131,'Lorri 401b'!N:N,0),0)</f>
        <v>-27470072.49932462</v>
      </c>
      <c r="S1131" s="25">
        <f t="shared" ca="1" si="1047"/>
        <v>-28706892.787555091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-1249902.8450694995</v>
      </c>
      <c r="R1132" s="25">
        <f t="array" aca="1" ref="R1132" ca="1">INDEX('Lorri 401b'!L:L,MATCH('Retirement Calculator'!A1132,'Lorri 401b'!N:N,0),0)</f>
        <v>-27604983.193316653</v>
      </c>
      <c r="S1132" s="25">
        <f t="shared" ca="1" si="1047"/>
        <v>-28854886.038386151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-1263039.9125620252</v>
      </c>
      <c r="R1133" s="25">
        <f t="array" aca="1" ref="R1133" ca="1">INDEX('Lorri 401b'!L:L,MATCH('Retirement Calculator'!A1133,'Lorri 401b'!N:N,0),0)</f>
        <v>-27740456.015200321</v>
      </c>
      <c r="S1133" s="25">
        <f t="shared" ca="1" si="1047"/>
        <v>-29003495.927762344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-1276231.7178357698</v>
      </c>
      <c r="R1134" s="25">
        <f t="array" aca="1" ref="R1134" ca="1">INDEX('Lorri 401b'!L:L,MATCH('Retirement Calculator'!A1134,'Lorri 401b'!N:N,0),0)</f>
        <v>-27876493.307175171</v>
      </c>
      <c r="S1134" s="25">
        <f t="shared" ca="1" si="1047"/>
        <v>-29152725.02501094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-1289478.4889648217</v>
      </c>
      <c r="R1135" s="25">
        <f t="array" aca="1" ref="R1135" ca="1">INDEX('Lorri 401b'!L:L,MATCH('Retirement Calculator'!A1135,'Lorri 401b'!N:N,0),0)</f>
        <v>-28013097.421199914</v>
      </c>
      <c r="S1135" s="25">
        <f t="shared" ca="1" si="1047"/>
        <v>-29302575.910164736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-1302780.454973578</v>
      </c>
      <c r="R1136" s="25">
        <f t="array" aca="1" ref="R1136" ca="1">INDEX('Lorri 401b'!L:L,MATCH('Retirement Calculator'!A1136,'Lorri 401b'!N:N,0),0)</f>
        <v>-28150270.719033092</v>
      </c>
      <c r="S1136" s="25">
        <f t="shared" ca="1" si="1047"/>
        <v>-29453051.174006671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-1316137.8458407039</v>
      </c>
      <c r="R1137" s="25">
        <f t="array" aca="1" ref="R1137" ca="1">INDEX('Lorri 401b'!L:L,MATCH('Retirement Calculator'!A1137,'Lorri 401b'!N:N,0),0)</f>
        <v>-28288015.57227391</v>
      </c>
      <c r="S1137" s="25">
        <f t="shared" ca="1" si="1047"/>
        <v>-29604153.418114614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-1329550.8925031098</v>
      </c>
      <c r="R1138" s="25">
        <f t="array" aca="1" ref="R1138" ca="1">INDEX('Lorri 401b'!L:L,MATCH('Retirement Calculator'!A1138,'Lorri 401b'!N:N,0),0)</f>
        <v>-28426334.362403233</v>
      </c>
      <c r="S1138" s="25">
        <f t="shared" ca="1" si="1047"/>
        <v>-29755885.254906341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-1343019.8268599422</v>
      </c>
      <c r="R1139" s="25">
        <f t="array" aca="1" ref="R1139" ca="1">INDEX('Lorri 401b'!L:L,MATCH('Retirement Calculator'!A1139,'Lorri 401b'!N:N,0),0)</f>
        <v>-28565229.480824761</v>
      </c>
      <c r="S1139" s="25">
        <f t="shared" ca="1" si="1047"/>
        <v>-29908249.307684705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-1356544.8817765948</v>
      </c>
      <c r="R1140" s="25">
        <f t="array" aca="1" ref="R1140" ca="1">INDEX('Lorri 401b'!L:L,MATCH('Retirement Calculator'!A1140,'Lorri 401b'!N:N,0),0)</f>
        <v>-28704703.32890638</v>
      </c>
      <c r="S1140" s="25">
        <f t="shared" ca="1" si="1047"/>
        <v>-30061248.210682973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-1370126.2910887334</v>
      </c>
      <c r="R1141" s="25">
        <f t="array" aca="1" ref="R1141" ca="1">INDEX('Lorri 401b'!L:L,MATCH('Retirement Calculator'!A1141,'Lorri 401b'!N:N,0),0)</f>
        <v>-28844758.31802167</v>
      </c>
      <c r="S1141" s="25">
        <f t="shared" ca="1" si="1047"/>
        <v>-30214884.609110404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-1383764.2896063393</v>
      </c>
      <c r="R1142" s="25">
        <f t="array" aca="1" ref="R1142" ca="1">INDEX('Lorri 401b'!L:L,MATCH('Retirement Calculator'!A1142,'Lorri 401b'!N:N,0),0)</f>
        <v>-28985396.869591609</v>
      </c>
      <c r="S1142" s="25">
        <f t="shared" ca="1" si="1047"/>
        <v>-30369161.159197949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-1397459.1131177684</v>
      </c>
      <c r="R1143" s="25">
        <f t="array" aca="1" ref="R1143" ca="1">INDEX('Lorri 401b'!L:L,MATCH('Retirement Calculator'!A1143,'Lorri 401b'!N:N,0),0)</f>
        <v>-29126621.415126421</v>
      </c>
      <c r="S1143" s="25">
        <f t="shared" ca="1" si="1047"/>
        <v>-30524080.52824419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-1411210.9983938285</v>
      </c>
      <c r="R1144" s="25">
        <f t="array" aca="1" ref="R1144" ca="1">INDEX('Lorri 401b'!L:L,MATCH('Retirement Calculator'!A1144,'Lorri 401b'!N:N,0),0)</f>
        <v>-29268434.396267626</v>
      </c>
      <c r="S1144" s="25">
        <f t="shared" ca="1" si="1047"/>
        <v>-30679645.394661456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-1425020.1831918722</v>
      </c>
      <c r="R1145" s="25">
        <f t="array" aca="1" ref="R1145" ca="1">INDEX('Lorri 401b'!L:L,MATCH('Retirement Calculator'!A1145,'Lorri 401b'!N:N,0),0)</f>
        <v>-29410838.264830254</v>
      </c>
      <c r="S1145" s="25">
        <f t="shared" ca="1" si="1047"/>
        <v>-30835858.448022127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-1438886.9062599079</v>
      </c>
      <c r="R1146" s="25">
        <f t="array" aca="1" ref="R1146" ca="1">INDEX('Lorri 401b'!L:L,MATCH('Retirement Calculator'!A1146,'Lorri 401b'!N:N,0),0)</f>
        <v>-29553835.482845228</v>
      </c>
      <c r="S1146" s="25">
        <f t="shared" ca="1" si="1047"/>
        <v>-30992722.389105137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-1452811.407340727</v>
      </c>
      <c r="R1147" s="25">
        <f t="array" aca="1" ref="R1147" ca="1">INDEX('Lorri 401b'!L:L,MATCH('Retirement Calculator'!A1147,'Lorri 401b'!N:N,0),0)</f>
        <v>-29697428.522601929</v>
      </c>
      <c r="S1147" s="25">
        <f t="shared" ca="1" si="1047"/>
        <v>-31150239.929942656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-1466793.9271760494</v>
      </c>
      <c r="R1148" s="25">
        <f t="array" aca="1" ref="R1148" ca="1">INDEX('Lorri 401b'!L:L,MATCH('Retirement Calculator'!A1148,'Lorri 401b'!N:N,0),0)</f>
        <v>-29841619.866690949</v>
      </c>
      <c r="S1148" s="25">
        <f t="shared" ca="1" si="1047"/>
        <v>-31308413.793866999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-1480834.7075106858</v>
      </c>
      <c r="R1149" s="25">
        <f t="array" aca="1" ref="R1149" ca="1">INDEX('Lorri 401b'!L:L,MATCH('Retirement Calculator'!A1149,'Lorri 401b'!N:N,0),0)</f>
        <v>-29986412.008047007</v>
      </c>
      <c r="S1149" s="25">
        <f t="shared" ca="1" si="1047"/>
        <v>-31467246.715557694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-1494933.9910967164</v>
      </c>
      <c r="R1150" s="25">
        <f t="array" aca="1" ref="R1150" ca="1">INDEX('Lorri 401b'!L:L,MATCH('Retirement Calculator'!A1150,'Lorri 401b'!N:N,0),0)</f>
        <v>-30131807.449992049</v>
      </c>
      <c r="S1150" s="25">
        <f t="shared" ca="1" si="1047"/>
        <v>-31626741.441088766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-1509092.0216976888</v>
      </c>
      <c r="R1151" s="25">
        <f t="array" aca="1" ref="R1151" ca="1">INDEX('Lorri 401b'!L:L,MATCH('Retirement Calculator'!A1151,'Lorri 401b'!N:N,0),0)</f>
        <v>-30277808.706278529</v>
      </c>
      <c r="S1151" s="25">
        <f t="shared" ca="1" si="1047"/>
        <v>-31786900.727976218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-1523309.0440928321</v>
      </c>
      <c r="R1152" s="25">
        <f t="array" aca="1" ref="R1152" ca="1">INDEX('Lorri 401b'!L:L,MATCH('Retirement Calculator'!A1152,'Lorri 401b'!N:N,0),0)</f>
        <v>-30424418.301132869</v>
      </c>
      <c r="S1152" s="25">
        <f t="shared" ca="1" si="1047"/>
        <v>-31947727.345225699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-1537585.3040812884</v>
      </c>
      <c r="R1153" s="25">
        <f t="array" aca="1" ref="R1153" ca="1">INDEX('Lorri 401b'!L:L,MATCH('Retirement Calculator'!A1153,'Lorri 401b'!N:N,0),0)</f>
        <v>-30571638.769299101</v>
      </c>
      <c r="S1153" s="25">
        <f t="shared" ca="1" si="1047"/>
        <v>-32109224.073380388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-1551921.0484863631</v>
      </c>
      <c r="R1154" s="25">
        <f t="array" aca="1" ref="R1154" ca="1">INDEX('Lorri 401b'!L:L,MATCH('Retirement Calculator'!A1154,'Lorri 401b'!N:N,0),0)</f>
        <v>-30719472.656082693</v>
      </c>
      <c r="S1154" s="25">
        <f t="shared" ca="1" si="1047"/>
        <v>-32271393.704569057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-1566316.5251597925</v>
      </c>
      <c r="R1155" s="25">
        <f t="array" aca="1" ref="R1155" ca="1">INDEX('Lorri 401b'!L:L,MATCH('Retirement Calculator'!A1155,'Lorri 401b'!N:N,0),0)</f>
        <v>-30867922.51739455</v>
      </c>
      <c r="S1155" s="25">
        <f t="shared" ca="1" si="1047"/>
        <v>-32434239.042554341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-1580771.9829860278</v>
      </c>
      <c r="R1156" s="25">
        <f t="array" aca="1" ref="R1156" ca="1">INDEX('Lorri 401b'!L:L,MATCH('Retirement Calculator'!A1156,'Lorri 401b'!N:N,0),0)</f>
        <v>-31016990.919795208</v>
      </c>
      <c r="S1156" s="25">
        <f t="shared" ca="1" si="1047"/>
        <v>-32597762.902781237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-1595287.6718865391</v>
      </c>
      <c r="R1157" s="25">
        <f t="array" aca="1" ref="R1157" ca="1">INDEX('Lorri 401b'!L:L,MATCH('Retirement Calculator'!A1157,'Lorri 401b'!N:N,0),0)</f>
        <v>-31166680.4405392</v>
      </c>
      <c r="S1157" s="25">
        <f t="shared" ca="1" si="1047"/>
        <v>-32761968.112425737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-1609863.8428241359</v>
      </c>
      <c r="R1158" s="25">
        <f t="array" aca="1" ref="R1158" ca="1">INDEX('Lorri 401b'!L:L,MATCH('Retirement Calculator'!A1158,'Lorri 401b'!N:N,0),0)</f>
        <v>-31316993.667619627</v>
      </c>
      <c r="S1158" s="25">
        <f t="shared" ca="1" si="1047"/>
        <v>-32926857.510443762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-1624500.747807306</v>
      </c>
      <c r="R1159" s="25">
        <f t="array" aca="1" ref="R1159" ca="1">INDEX('Lorri 401b'!L:L,MATCH('Retirement Calculator'!A1159,'Lorri 401b'!N:N,0),0)</f>
        <v>-31467933.199812889</v>
      </c>
      <c r="S1159" s="25">
        <f t="shared" ca="1" si="1047"/>
        <v>-33092433.947620194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-1639198.6398945726</v>
      </c>
      <c r="R1160" s="25">
        <f t="array" aca="1" ref="R1160" ca="1">INDEX('Lorri 401b'!L:L,MATCH('Retirement Calculator'!A1160,'Lorri 401b'!N:N,0),0)</f>
        <v>-31619501.646723624</v>
      </c>
      <c r="S1160" s="25">
        <f t="shared" ca="1" si="1047"/>
        <v>-33258700.286618195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-1653957.7731988693</v>
      </c>
      <c r="R1161" s="25">
        <f t="array" aca="1" ref="R1161" ca="1">INDEX('Lorri 401b'!L:L,MATCH('Retirement Calculator'!A1161,'Lorri 401b'!N:N,0),0)</f>
        <v>-31771701.628829818</v>
      </c>
      <c r="S1161" s="25">
        <f t="shared" ca="1" si="1047"/>
        <v>-33425659.402028687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-1668778.4028919342</v>
      </c>
      <c r="R1162" s="25">
        <f t="array" aca="1" ref="R1162" ca="1">INDEX('Lorri 401b'!L:L,MATCH('Retirement Calculator'!A1162,'Lorri 401b'!N:N,0),0)</f>
        <v>-31924535.777528122</v>
      </c>
      <c r="S1162" s="25">
        <f t="shared" ca="1" si="1047"/>
        <v>-33593314.180420056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-1683660.78520872</v>
      </c>
      <c r="R1163" s="25">
        <f t="array" aca="1" ref="R1163" ca="1">INDEX('Lorri 401b'!L:L,MATCH('Retirement Calculator'!A1163,'Lorri 401b'!N:N,0),0)</f>
        <v>-32078006.735179335</v>
      </c>
      <c r="S1163" s="25">
        <f t="shared" ca="1" si="1047"/>
        <v>-33761667.520388052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-1698605.1774518259</v>
      </c>
      <c r="R1164" s="25">
        <f t="array" aca="1" ref="R1164" ca="1">INDEX('Lorri 401b'!L:L,MATCH('Retirement Calculator'!A1164,'Lorri 401b'!N:N,0),0)</f>
        <v>-32232117.155154094</v>
      </c>
      <c r="S1164" s="25">
        <f t="shared" ca="1" si="1047"/>
        <v>-33930722.332605921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-1713611.8379959448</v>
      </c>
      <c r="R1165" s="25">
        <f t="array" aca="1" ref="R1165" ca="1">INDEX('Lorri 401b'!L:L,MATCH('Retirement Calculator'!A1165,'Lorri 401b'!N:N,0),0)</f>
        <v>-32386869.701878749</v>
      </c>
      <c r="S1165" s="25">
        <f t="shared" ca="1" si="1047"/>
        <v>-34100481.539874695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-1728681.0262923306</v>
      </c>
      <c r="R1166" s="25">
        <f t="array" aca="1" ref="R1166" ca="1">INDEX('Lorri 401b'!L:L,MATCH('Retirement Calculator'!A1166,'Lorri 401b'!N:N,0),0)</f>
        <v>-32542267.050881423</v>
      </c>
      <c r="S1166" s="25">
        <f t="shared" ca="1" si="1047"/>
        <v>-34270948.077173755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-1743813.0028732847</v>
      </c>
      <c r="R1167" s="25">
        <f t="array" aca="1" ref="R1167" ca="1">INDEX('Lorri 401b'!L:L,MATCH('Retirement Calculator'!A1167,'Lorri 401b'!N:N,0),0)</f>
        <v>-32698311.888838276</v>
      </c>
      <c r="S1167" s="25">
        <f t="shared" ca="1" si="1047"/>
        <v>-34442124.891711563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-1759008.0293566596</v>
      </c>
      <c r="R1168" s="25">
        <f t="array" aca="1" ref="R1168" ca="1">INDEX('Lorri 401b'!L:L,MATCH('Retirement Calculator'!A1168,'Lorri 401b'!N:N,0),0)</f>
        <v>-32855006.91361995</v>
      </c>
      <c r="S1168" s="25">
        <f t="shared" ca="1" si="1047"/>
        <v>-34614014.942976609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-1774266.3684503818</v>
      </c>
      <c r="R1169" s="25">
        <f t="array" aca="1" ref="R1169" ca="1">INDEX('Lorri 401b'!L:L,MATCH('Retirement Calculator'!A1169,'Lorri 401b'!N:N,0),0)</f>
        <v>-33012354.834338214</v>
      </c>
      <c r="S1169" s="25">
        <f t="shared" ca="1" si="1047"/>
        <v>-34786621.202788599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-1789588.2839569945</v>
      </c>
      <c r="R1170" s="25">
        <f t="array" aca="1" ref="R1170" ca="1">INDEX('Lorri 401b'!L:L,MATCH('Retirement Calculator'!A1170,'Lorri 401b'!N:N,0),0)</f>
        <v>-33170358.371392805</v>
      </c>
      <c r="S1170" s="25">
        <f t="shared" ca="1" si="1047"/>
        <v>-34959946.655349799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-1804974.0407782181</v>
      </c>
      <c r="R1171" s="25">
        <f t="array" aca="1" ref="R1171" ca="1">INDEX('Lorri 401b'!L:L,MATCH('Retirement Calculator'!A1171,'Lorri 401b'!N:N,0),0)</f>
        <v>-33329020.256518457</v>
      </c>
      <c r="S1171" s="25">
        <f t="shared" ca="1" si="1047"/>
        <v>-35133994.297296673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A98" sqref="A9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15.997260273972604</v>
      </c>
      <c r="R1" s="400"/>
      <c r="S1" s="400"/>
      <c r="T1" s="400"/>
      <c r="U1" s="400"/>
      <c r="V1" s="401">
        <f ca="1">(TODAY()-B16)/365</f>
        <v>16.493150684931507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18.747945205479454</v>
      </c>
      <c r="B2" s="338">
        <v>39356</v>
      </c>
      <c r="C2" s="338">
        <f ca="1">TODAY()</f>
        <v>46199</v>
      </c>
      <c r="D2" s="399">
        <f>-(SUM(D7:D80))</f>
        <v>-435224.27000000008</v>
      </c>
      <c r="E2" s="399">
        <f>(H82+L82+Q82+V82)*-1</f>
        <v>1107311.7599999998</v>
      </c>
      <c r="F2" s="285">
        <f ca="1">D4</f>
        <v>0.11427870392799377</v>
      </c>
      <c r="G2" s="402">
        <f ca="1">(72/(F2*100))</f>
        <v>6.3003864696756366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0.11427870392799377</v>
      </c>
      <c r="E4" s="400"/>
      <c r="F4" s="296"/>
      <c r="G4" s="296"/>
      <c r="H4" s="296"/>
      <c r="I4" s="400"/>
      <c r="J4" s="296">
        <f ca="1">XIRR(H8:H82,B8:B82)</f>
        <v>0.11563675999641418</v>
      </c>
      <c r="K4" s="296"/>
      <c r="L4" s="296"/>
      <c r="M4" s="296"/>
      <c r="N4" s="400"/>
      <c r="O4" s="296">
        <f ca="1">XIRR(L7:L82,B7:B82)</f>
        <v>0.11279087662696838</v>
      </c>
      <c r="P4" s="296"/>
      <c r="Q4" s="296"/>
      <c r="R4" s="400"/>
      <c r="S4" s="400"/>
      <c r="T4" s="296">
        <f ca="1">XIRR(Q18:Q82,B18:B82)</f>
        <v>0.11332473158836365</v>
      </c>
      <c r="U4" s="296"/>
      <c r="V4" s="296"/>
      <c r="W4" s="296"/>
      <c r="X4" s="400"/>
      <c r="Y4" s="296">
        <f ca="1">XIRR(V16:V82,B16:B82)</f>
        <v>0.11417220234870912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46186</v>
      </c>
      <c r="D81" s="399">
        <f t="shared" si="1"/>
        <v>7632.11</v>
      </c>
      <c r="E81" s="341">
        <f t="shared" ref="E81:F81" si="86">I81+N81+S81+X81</f>
        <v>135129.34999999998</v>
      </c>
      <c r="F81" s="341">
        <f t="shared" si="86"/>
        <v>1107311.7599999998</v>
      </c>
      <c r="G81" s="285">
        <f t="shared" si="4"/>
        <v>0.13954225448960619</v>
      </c>
      <c r="H81" s="408">
        <v>2004.8</v>
      </c>
      <c r="I81" s="408">
        <v>54005.24</v>
      </c>
      <c r="J81" s="408">
        <f t="shared" si="9"/>
        <v>433522.30999999994</v>
      </c>
      <c r="K81" s="412">
        <f t="shared" si="5"/>
        <v>0.14267674222507679</v>
      </c>
      <c r="L81" s="409">
        <v>305.39999999999998</v>
      </c>
      <c r="M81" s="409">
        <v>0</v>
      </c>
      <c r="N81" s="409">
        <v>17964.05</v>
      </c>
      <c r="O81" s="409">
        <f t="shared" si="81"/>
        <v>139615.99999999994</v>
      </c>
      <c r="P81" s="413">
        <f t="shared" si="7"/>
        <v>0.14785317604841186</v>
      </c>
      <c r="Q81" s="408">
        <v>3547.92</v>
      </c>
      <c r="R81" s="408">
        <v>-4.75</v>
      </c>
      <c r="S81" s="408">
        <v>49236.17</v>
      </c>
      <c r="T81" s="408">
        <f t="shared" si="21"/>
        <v>408701.7699999999</v>
      </c>
      <c r="U81" s="412">
        <f t="shared" si="22"/>
        <v>0.13764793656430249</v>
      </c>
      <c r="V81" s="409">
        <v>1773.99</v>
      </c>
      <c r="W81" s="409">
        <v>-4.75</v>
      </c>
      <c r="X81" s="409">
        <v>13923.89</v>
      </c>
      <c r="Y81" s="409">
        <f t="shared" si="17"/>
        <v>125471.68000000005</v>
      </c>
      <c r="Z81" s="413">
        <f t="shared" si="18"/>
        <v>0.1258195583819697</v>
      </c>
    </row>
    <row r="82" spans="1:26" ht="11.25" customHeight="1" x14ac:dyDescent="0.3">
      <c r="A82" s="424"/>
      <c r="B82" s="411">
        <f ca="1">TODAY()</f>
        <v>46199</v>
      </c>
      <c r="C82" s="425"/>
      <c r="D82" s="426">
        <f>-F81</f>
        <v>-1107311.7599999998</v>
      </c>
      <c r="E82" s="426"/>
      <c r="F82" s="426"/>
      <c r="G82" s="426"/>
      <c r="H82" s="426">
        <f>-J81</f>
        <v>-433522.30999999994</v>
      </c>
      <c r="I82" s="427"/>
      <c r="J82" s="426"/>
      <c r="K82" s="426"/>
      <c r="L82" s="426">
        <f>-O81</f>
        <v>-139615.99999999994</v>
      </c>
      <c r="M82" s="426"/>
      <c r="N82" s="427"/>
      <c r="O82" s="426"/>
      <c r="P82" s="426"/>
      <c r="Q82" s="426">
        <f>-T81</f>
        <v>-408701.7699999999</v>
      </c>
      <c r="R82" s="426"/>
      <c r="S82" s="426"/>
      <c r="T82" s="426"/>
      <c r="U82" s="426"/>
      <c r="V82" s="426">
        <f>-Y81</f>
        <v>-125471.68000000005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5.7035094314765347E-2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3.3173710734903127E-2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46199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13.932922655715263</v>
      </c>
      <c r="D3" s="429" t="s">
        <v>633</v>
      </c>
      <c r="E3" s="441">
        <f ca="1">'TSP-401K'!J4</f>
        <v>0.11563675999641418</v>
      </c>
      <c r="F3" s="429" t="s">
        <v>633</v>
      </c>
      <c r="G3" s="441">
        <f ca="1">'TSP-401K'!O4</f>
        <v>0.11279087662696838</v>
      </c>
      <c r="H3" s="429" t="s">
        <v>633</v>
      </c>
      <c r="I3" s="441">
        <f ca="1">'TSP-401K'!T4</f>
        <v>0.11332473158836365</v>
      </c>
      <c r="J3" s="429" t="s">
        <v>633</v>
      </c>
      <c r="K3" s="441">
        <f ca="1">'TSP-401K'!Y4</f>
        <v>0.11417220234870912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13.932922655715263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1107311.7599999998</v>
      </c>
      <c r="D6" s="429" t="s">
        <v>637</v>
      </c>
      <c r="E6" s="445">
        <f>'TSP-401K'!H82*-1</f>
        <v>433522.30999999994</v>
      </c>
      <c r="F6" s="429" t="s">
        <v>637</v>
      </c>
      <c r="G6" s="445">
        <f>'TSP-401K'!L82*-1</f>
        <v>139615.99999999994</v>
      </c>
      <c r="H6" s="429" t="s">
        <v>637</v>
      </c>
      <c r="I6" s="445">
        <f>'TSP-401K'!Q82*-1</f>
        <v>408701.7699999999</v>
      </c>
      <c r="J6" s="429" t="s">
        <v>637</v>
      </c>
      <c r="K6" s="445">
        <f>'TSP-401K'!V82*-1</f>
        <v>125471.68000000005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6699174.9845696921</v>
      </c>
      <c r="D8" s="429" t="s">
        <v>639</v>
      </c>
      <c r="E8" s="445">
        <f ca="1">FV(E3/26,C3*26,-(E2*0.1)/26,-E6,1)</f>
        <v>2524977.1116119348</v>
      </c>
      <c r="F8" s="429" t="s">
        <v>639</v>
      </c>
      <c r="G8" s="445">
        <f ca="1">FV(G3/12,12*C3,-(G2*0.1)/12,-G6,1)</f>
        <v>728051.94119428785</v>
      </c>
      <c r="H8" s="429" t="s">
        <v>639</v>
      </c>
      <c r="I8" s="445">
        <f ca="1">FV(I3/24,C5*24,-(I2*0.1)/24,-I6,1)</f>
        <v>2526839.405655371</v>
      </c>
      <c r="J8" s="429" t="s">
        <v>639</v>
      </c>
      <c r="K8" s="445">
        <f ca="1">FV(K3/24,C5*24,-(K2*0.055)/24,-K6,1)</f>
        <v>919306.52610809845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3253029.0528062228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83.416666666666671</v>
      </c>
      <c r="C4" s="463">
        <f ca="1">(SUMIFS(H:H,I:I,"&gt;0",L:L,"&lt;0"))</f>
        <v>1001</v>
      </c>
      <c r="D4" s="456">
        <f t="array" aca="1" ref="D4" ca="1">INDEX(N:N,MATCH(C4,H:H,0),0)</f>
        <v>81724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3253029.0528062228</v>
      </c>
      <c r="C8" s="447">
        <f t="shared" ref="C8:C136" si="0">SUMIF(G:G,A8,J:J)</f>
        <v>377513.19893278764</v>
      </c>
      <c r="D8" s="447">
        <f ca="1">SUMIF(G:G,1,K:K)</f>
        <v>156048.98017158965</v>
      </c>
      <c r="E8" s="447">
        <f t="shared" ref="E8:E136" ca="1" si="1">B8-C8+D8</f>
        <v>3031564.8340450251</v>
      </c>
      <c r="F8" s="431"/>
      <c r="G8" s="459">
        <v>1</v>
      </c>
      <c r="H8" s="459">
        <v>1</v>
      </c>
      <c r="I8" s="444">
        <f ca="1">B1</f>
        <v>3253029.0528062228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13423.206748174267</v>
      </c>
      <c r="L8" s="444">
        <f t="shared" ref="L8:L262" ca="1" si="3">I8-J8+K8</f>
        <v>3234992.8263099981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3031564.8340450251</v>
      </c>
      <c r="C9" s="447">
        <f t="shared" si="0"/>
        <v>377513.19893278764</v>
      </c>
      <c r="D9" s="447">
        <f ca="1">SUMIF(G:G,2,K:K)</f>
        <v>144718.45042687145</v>
      </c>
      <c r="E9" s="447">
        <f t="shared" ca="1" si="1"/>
        <v>2798770.0855391086</v>
      </c>
      <c r="F9" s="431"/>
      <c r="G9" s="459">
        <v>1</v>
      </c>
      <c r="H9" s="459">
        <v>2</v>
      </c>
      <c r="I9" s="444">
        <f t="shared" ref="I9:I263" ca="1" si="5">L8</f>
        <v>3234992.8263099981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13348.055804439997</v>
      </c>
      <c r="L9" s="444">
        <f t="shared" ca="1" si="3"/>
        <v>3216881.4488700391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2798770.0855391086</v>
      </c>
      <c r="C10" s="447">
        <f t="shared" si="0"/>
        <v>377513.19893278764</v>
      </c>
      <c r="D10" s="447">
        <f ca="1">SUMIF(G:G,3,K:K)</f>
        <v>132808.22927640812</v>
      </c>
      <c r="E10" s="447">
        <f t="shared" ca="1" si="1"/>
        <v>2554065.1158827287</v>
      </c>
      <c r="F10" s="431"/>
      <c r="G10" s="459">
        <v>1</v>
      </c>
      <c r="H10" s="459">
        <v>3</v>
      </c>
      <c r="I10" s="444">
        <f t="shared" ca="1" si="5"/>
        <v>3216881.4488700391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13272.5917317735</v>
      </c>
      <c r="L10" s="444">
        <f t="shared" ca="1" si="3"/>
        <v>3198694.607357414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2554065.1158827287</v>
      </c>
      <c r="C11" s="447">
        <f t="shared" si="0"/>
        <v>372857.19893278764</v>
      </c>
      <c r="D11" s="447">
        <f ca="1">SUMIF(G:G,4,K:K)</f>
        <v>120357.03210509135</v>
      </c>
      <c r="E11" s="447">
        <f t="shared" ca="1" si="1"/>
        <v>2301564.9490550323</v>
      </c>
      <c r="F11" s="431"/>
      <c r="G11" s="459">
        <v>1</v>
      </c>
      <c r="H11" s="459">
        <v>4</v>
      </c>
      <c r="I11" s="444">
        <f t="shared" ca="1" si="5"/>
        <v>3198694.607357414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13196.813225470896</v>
      </c>
      <c r="L11" s="444">
        <f t="shared" ca="1" si="3"/>
        <v>3180431.9873384861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2301564.9490550323</v>
      </c>
      <c r="C12" s="447">
        <f t="shared" si="0"/>
        <v>368201.19893278764</v>
      </c>
      <c r="D12" s="447">
        <f ca="1">SUMIF(G:G,5,K:K)</f>
        <v>107626.36435158704</v>
      </c>
      <c r="E12" s="447">
        <f t="shared" ca="1" si="1"/>
        <v>2040990.1144738318</v>
      </c>
      <c r="F12" s="431"/>
      <c r="G12" s="459">
        <v>1</v>
      </c>
      <c r="H12" s="459">
        <v>5</v>
      </c>
      <c r="I12" s="444">
        <f t="shared" ca="1" si="5"/>
        <v>3180431.9873384861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13120.71897539203</v>
      </c>
      <c r="L12" s="444">
        <f t="shared" ca="1" si="3"/>
        <v>3162093.2730694795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2040990.1144738318</v>
      </c>
      <c r="C13" s="447">
        <f t="shared" si="0"/>
        <v>257645.72060989373</v>
      </c>
      <c r="D13" s="447">
        <f ca="1">SUMIF(G:G,6,K:K)</f>
        <v>95684.506249091573</v>
      </c>
      <c r="E13" s="447">
        <f t="shared" ca="1" si="1"/>
        <v>1879028.9001130296</v>
      </c>
      <c r="F13" s="431"/>
      <c r="G13" s="459">
        <v>1</v>
      </c>
      <c r="H13" s="459">
        <v>6</v>
      </c>
      <c r="I13" s="444">
        <f t="shared" ca="1" si="5"/>
        <v>3162093.2730694795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13044.307665937837</v>
      </c>
      <c r="L13" s="444">
        <f t="shared" ca="1" si="3"/>
        <v>3143678.1474910188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1879028.9001130296</v>
      </c>
      <c r="C14" s="447">
        <f t="shared" si="0"/>
        <v>102868.05095784225</v>
      </c>
      <c r="D14" s="447">
        <f ca="1">SUMIF(G:G,7,K:K)</f>
        <v>93305.664234423515</v>
      </c>
      <c r="E14" s="447">
        <f t="shared" ca="1" si="1"/>
        <v>1869466.5133896109</v>
      </c>
      <c r="F14" s="431"/>
      <c r="G14" s="459">
        <v>1</v>
      </c>
      <c r="H14" s="459">
        <v>7</v>
      </c>
      <c r="I14" s="444">
        <f t="shared" ca="1" si="5"/>
        <v>3143678.1474910188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12967.577976027584</v>
      </c>
      <c r="L14" s="444">
        <f t="shared" ca="1" si="3"/>
        <v>3125186.2922226475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1869466.5133896109</v>
      </c>
      <c r="C15" s="447">
        <f t="shared" si="0"/>
        <v>102868.05095784225</v>
      </c>
      <c r="D15" s="447">
        <f ca="1">SUMIF(G:G,8,K:K)</f>
        <v>92816.43438137442</v>
      </c>
      <c r="E15" s="447">
        <f t="shared" ca="1" si="1"/>
        <v>1859414.896813143</v>
      </c>
      <c r="F15" s="431"/>
      <c r="G15" s="459">
        <v>1</v>
      </c>
      <c r="H15" s="459">
        <v>8</v>
      </c>
      <c r="I15" s="444">
        <f t="shared" ca="1" si="5"/>
        <v>3125186.2922226475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12890.528579076035</v>
      </c>
      <c r="L15" s="444">
        <f t="shared" ca="1" si="3"/>
        <v>3106617.3875573245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1859414.896813143</v>
      </c>
      <c r="C16" s="447">
        <f t="shared" si="0"/>
        <v>95430.955357842235</v>
      </c>
      <c r="D16" s="447">
        <f ca="1">SUMIF(G:G,9,K:K)</f>
        <v>92490.708686882208</v>
      </c>
      <c r="E16" s="447">
        <f t="shared" ca="1" si="1"/>
        <v>1856474.6501421831</v>
      </c>
      <c r="F16" s="431"/>
      <c r="G16" s="459">
        <v>1</v>
      </c>
      <c r="H16" s="459">
        <v>9</v>
      </c>
      <c r="I16" s="444">
        <f t="shared" ca="1" si="5"/>
        <v>3106617.3875573245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12813.158142970524</v>
      </c>
      <c r="L16" s="444">
        <f t="shared" ca="1" si="3"/>
        <v>3087971.1124558961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1856474.6501421831</v>
      </c>
      <c r="C17" s="447">
        <f t="shared" si="0"/>
        <v>94754.855757842233</v>
      </c>
      <c r="D17" s="447">
        <f ca="1">SUMIF(G:G,10,K:K)</f>
        <v>92374.870625648487</v>
      </c>
      <c r="E17" s="447">
        <f t="shared" ca="1" si="1"/>
        <v>1854094.6650099892</v>
      </c>
      <c r="F17" s="431"/>
      <c r="G17" s="459">
        <v>1</v>
      </c>
      <c r="H17" s="459">
        <v>10</v>
      </c>
      <c r="I17" s="444">
        <f t="shared" ca="1" si="5"/>
        <v>3087971.1124558961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12735.465330047906</v>
      </c>
      <c r="L17" s="444">
        <f t="shared" ca="1" si="3"/>
        <v>3069247.1445415453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1854094.6650099892</v>
      </c>
      <c r="C18" s="447">
        <f t="shared" si="0"/>
        <v>94754.855757842233</v>
      </c>
      <c r="D18" s="447">
        <f ca="1">SUMIF(G:G,11,K:K)</f>
        <v>92253.106069355155</v>
      </c>
      <c r="E18" s="447">
        <f t="shared" ca="1" si="1"/>
        <v>1851592.9153215019</v>
      </c>
      <c r="F18" s="431"/>
      <c r="G18" s="459">
        <v>1</v>
      </c>
      <c r="H18" s="459">
        <v>11</v>
      </c>
      <c r="I18" s="444">
        <f t="shared" ca="1" si="5"/>
        <v>3069247.1445415453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12657.448797071444</v>
      </c>
      <c r="L18" s="444">
        <f t="shared" ca="1" si="3"/>
        <v>3050445.1600942179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1851592.9153215019</v>
      </c>
      <c r="C19" s="447">
        <f t="shared" si="0"/>
        <v>94754.855757842233</v>
      </c>
      <c r="D19" s="447">
        <f ca="1">SUMIF(G:G,12,K:K)</f>
        <v>92125.111807267123</v>
      </c>
      <c r="E19" s="447">
        <f t="shared" ca="1" si="1"/>
        <v>1848963.1713709268</v>
      </c>
      <c r="F19" s="431"/>
      <c r="G19" s="459">
        <v>1</v>
      </c>
      <c r="H19" s="459">
        <v>12</v>
      </c>
      <c r="I19" s="444">
        <f t="shared" ca="1" si="5"/>
        <v>3050445.1600942179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12579.10719520758</v>
      </c>
      <c r="L19" s="444">
        <f t="shared" ca="1" si="3"/>
        <v>3031564.8340450265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1848963.1713709268</v>
      </c>
      <c r="C20" s="447">
        <f t="shared" si="0"/>
        <v>94754.855757842233</v>
      </c>
      <c r="D20" s="447">
        <f ca="1">SUMIF(G:G,13,K:K)</f>
        <v>91990.569115812643</v>
      </c>
      <c r="E20" s="447">
        <f t="shared" ca="1" si="1"/>
        <v>1846198.8847288971</v>
      </c>
      <c r="F20" s="431"/>
      <c r="G20" s="459">
        <v>2</v>
      </c>
      <c r="H20" s="459">
        <v>13</v>
      </c>
      <c r="I20" s="444">
        <f t="shared" ca="1" si="5"/>
        <v>3031564.8340450265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12500.439170002615</v>
      </c>
      <c r="L20" s="444">
        <f t="shared" ca="1" si="3"/>
        <v>3012605.8399706301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1846198.8847288971</v>
      </c>
      <c r="C21" s="447">
        <f t="shared" si="0"/>
        <v>94754.855757842233</v>
      </c>
      <c r="D21" s="447">
        <f ca="1">SUMIF(G:G,14,K:K)</f>
        <v>91849.14296491725</v>
      </c>
      <c r="E21" s="447">
        <f t="shared" ca="1" si="1"/>
        <v>1843293.1719359721</v>
      </c>
      <c r="F21" s="431"/>
      <c r="G21" s="459">
        <v>2</v>
      </c>
      <c r="H21" s="459">
        <v>14</v>
      </c>
      <c r="I21" s="444">
        <f t="shared" ca="1" si="5"/>
        <v>3012605.8399706301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12421.443361359297</v>
      </c>
      <c r="L21" s="444">
        <f t="shared" ca="1" si="3"/>
        <v>2993567.8500875905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1843293.1719359721</v>
      </c>
      <c r="C22" s="447">
        <f t="shared" si="0"/>
        <v>94754.855757842233</v>
      </c>
      <c r="D22" s="447">
        <f ca="1">SUMIF(G:G,15,K:K)</f>
        <v>91700.481183731928</v>
      </c>
      <c r="E22" s="447">
        <f t="shared" ca="1" si="1"/>
        <v>1840238.7973618617</v>
      </c>
      <c r="F22" s="431"/>
      <c r="G22" s="459">
        <v>2</v>
      </c>
      <c r="H22" s="459">
        <v>15</v>
      </c>
      <c r="I22" s="444">
        <f t="shared" ca="1" si="5"/>
        <v>2993567.8500875905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12342.118403513299</v>
      </c>
      <c r="L22" s="444">
        <f t="shared" ca="1" si="3"/>
        <v>2974450.5352467052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1840238.7973618617</v>
      </c>
      <c r="C23" s="447">
        <f t="shared" si="0"/>
        <v>94754.855757842233</v>
      </c>
      <c r="D23" s="447">
        <f ca="1">SUMIF(G:G,16,K:K)</f>
        <v>91544.213583678691</v>
      </c>
      <c r="E23" s="447">
        <f t="shared" ca="1" si="1"/>
        <v>1837028.1551876981</v>
      </c>
      <c r="F23" s="431"/>
      <c r="G23" s="459">
        <v>2</v>
      </c>
      <c r="H23" s="459">
        <v>16</v>
      </c>
      <c r="I23" s="444">
        <f t="shared" ca="1" si="5"/>
        <v>2974450.5352467052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12262.46292500961</v>
      </c>
      <c r="L23" s="444">
        <f t="shared" ca="1" si="3"/>
        <v>2955253.5649273158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1837028.1551876981</v>
      </c>
      <c r="C24" s="447">
        <f t="shared" si="0"/>
        <v>94754.855757842233</v>
      </c>
      <c r="D24" s="447">
        <f ca="1">SUMIF(G:G,17,K:K)</f>
        <v>91379.951036629325</v>
      </c>
      <c r="E24" s="447">
        <f t="shared" ca="1" si="1"/>
        <v>1833653.250466485</v>
      </c>
      <c r="F24" s="431"/>
      <c r="G24" s="459">
        <v>2</v>
      </c>
      <c r="H24" s="459">
        <v>17</v>
      </c>
      <c r="I24" s="444">
        <f t="shared" ca="1" si="5"/>
        <v>2955253.5649273158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12182.47554867882</v>
      </c>
      <c r="L24" s="444">
        <f t="shared" ca="1" si="3"/>
        <v>2935976.607231596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1833653.250466485</v>
      </c>
      <c r="C25" s="447">
        <f t="shared" si="0"/>
        <v>94754.855757842233</v>
      </c>
      <c r="D25" s="447">
        <f ca="1">SUMIF(G:G,18,K:K)</f>
        <v>91207.284505922042</v>
      </c>
      <c r="E25" s="447">
        <f t="shared" ca="1" si="1"/>
        <v>1830105.6792145649</v>
      </c>
      <c r="F25" s="431"/>
      <c r="G25" s="459">
        <v>2</v>
      </c>
      <c r="H25" s="459">
        <v>18</v>
      </c>
      <c r="I25" s="444">
        <f t="shared" ca="1" si="5"/>
        <v>2935976.607231596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12102.154891613322</v>
      </c>
      <c r="L25" s="444">
        <f t="shared" ca="1" si="3"/>
        <v>2916619.3288788106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1830105.6792145649</v>
      </c>
      <c r="C26" s="447">
        <f t="shared" si="0"/>
        <v>94754.855757842233</v>
      </c>
      <c r="D26" s="447">
        <f ca="1">SUMIF(G:G,19,K:K)</f>
        <v>91025.784027803093</v>
      </c>
      <c r="E26" s="447">
        <f t="shared" ca="1" si="1"/>
        <v>1826376.6074845255</v>
      </c>
      <c r="F26" s="431"/>
      <c r="G26" s="459">
        <v>2</v>
      </c>
      <c r="H26" s="459">
        <v>19</v>
      </c>
      <c r="I26" s="444">
        <f t="shared" ca="1" si="5"/>
        <v>2916619.3288788106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12021.499565143382</v>
      </c>
      <c r="L26" s="444">
        <f t="shared" ca="1" si="3"/>
        <v>2897181.3951995554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1826376.6074845255</v>
      </c>
      <c r="C27" s="447">
        <f t="shared" si="0"/>
        <v>94754.855757842233</v>
      </c>
      <c r="D27" s="447">
        <f ca="1">SUMIF(G:G,20,K:K)</f>
        <v>90834.997640757152</v>
      </c>
      <c r="E27" s="447">
        <f t="shared" ca="1" si="1"/>
        <v>1822456.7493674404</v>
      </c>
      <c r="F27" s="431"/>
      <c r="G27" s="459">
        <v>2</v>
      </c>
      <c r="H27" s="459">
        <v>20</v>
      </c>
      <c r="I27" s="444">
        <f t="shared" ca="1" si="5"/>
        <v>2897181.3951995554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11940.508174813152</v>
      </c>
      <c r="L27" s="444">
        <f t="shared" ca="1" si="3"/>
        <v>2877662.47012997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1822456.7493674404</v>
      </c>
      <c r="C28" s="447">
        <f t="shared" si="0"/>
        <v>94754.855757842233</v>
      </c>
      <c r="D28" s="447">
        <f ca="1">SUMIF(G:G,21,K:K)</f>
        <v>90634.450260059952</v>
      </c>
      <c r="E28" s="447">
        <f t="shared" ca="1" si="1"/>
        <v>1818336.343869658</v>
      </c>
      <c r="F28" s="431"/>
      <c r="G28" s="459">
        <v>2</v>
      </c>
      <c r="H28" s="459">
        <v>21</v>
      </c>
      <c r="I28" s="444">
        <f t="shared" ca="1" si="5"/>
        <v>2877662.47012997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11859.179320356547</v>
      </c>
      <c r="L28" s="444">
        <f t="shared" ca="1" si="3"/>
        <v>2858062.2162059275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1818336.343869658</v>
      </c>
      <c r="C29" s="447">
        <f t="shared" si="0"/>
        <v>94754.855757842233</v>
      </c>
      <c r="D29" s="447">
        <f ca="1">SUMIF(G:G,22,K:K)</f>
        <v>90423.642494751068</v>
      </c>
      <c r="E29" s="447">
        <f t="shared" ca="1" si="1"/>
        <v>1814005.1306065668</v>
      </c>
      <c r="F29" s="431"/>
      <c r="G29" s="459">
        <v>2</v>
      </c>
      <c r="H29" s="459">
        <v>22</v>
      </c>
      <c r="I29" s="444">
        <f t="shared" ca="1" si="5"/>
        <v>2858062.2162059275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11777.511595673037</v>
      </c>
      <c r="L29" s="444">
        <f t="shared" ca="1" si="3"/>
        <v>2838380.2945572017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1814005.1306065668</v>
      </c>
      <c r="C30" s="447">
        <f t="shared" si="0"/>
        <v>94754.855757842233</v>
      </c>
      <c r="D30" s="447">
        <f ca="1">SUMIF(G:G,23,K:K)</f>
        <v>90202.04940408071</v>
      </c>
      <c r="E30" s="447">
        <f t="shared" ca="1" si="1"/>
        <v>1809452.3242528052</v>
      </c>
      <c r="F30" s="431"/>
      <c r="G30" s="459">
        <v>2</v>
      </c>
      <c r="H30" s="459">
        <v>23</v>
      </c>
      <c r="I30" s="444">
        <f t="shared" ca="1" si="5"/>
        <v>2838380.2945572017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11695.503588803345</v>
      </c>
      <c r="L30" s="444">
        <f t="shared" ca="1" si="3"/>
        <v>2818616.364901606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1809452.3242528052</v>
      </c>
      <c r="C31" s="447">
        <f t="shared" si="0"/>
        <v>94754.855757842233</v>
      </c>
      <c r="D31" s="447">
        <f ca="1">SUMIF(G:G,24,K:K)</f>
        <v>89969.119190334211</v>
      </c>
      <c r="E31" s="447">
        <f t="shared" ca="1" si="1"/>
        <v>1804666.587685297</v>
      </c>
      <c r="F31" s="431"/>
      <c r="G31" s="459">
        <v>2</v>
      </c>
      <c r="H31" s="459">
        <v>24</v>
      </c>
      <c r="I31" s="444">
        <f t="shared" ca="1" si="5"/>
        <v>2818616.364901606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11613.153881905029</v>
      </c>
      <c r="L31" s="444">
        <f t="shared" ca="1" si="3"/>
        <v>2798770.0855391123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1804666.587685297</v>
      </c>
      <c r="C32" s="447">
        <f t="shared" si="0"/>
        <v>94754.855757842233</v>
      </c>
      <c r="D32" s="447">
        <f ca="1">SUMIF(G:G,25,K:K)</f>
        <v>89724.271824778465</v>
      </c>
      <c r="E32" s="447">
        <f t="shared" ca="1" si="1"/>
        <v>1799636.0037522332</v>
      </c>
      <c r="F32" s="431"/>
      <c r="G32" s="459">
        <v>3</v>
      </c>
      <c r="H32" s="459">
        <v>25</v>
      </c>
      <c r="I32" s="444">
        <f t="shared" ca="1" si="5"/>
        <v>2798770.0855391123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11530.461051227972</v>
      </c>
      <c r="L32" s="444">
        <f t="shared" ca="1" si="3"/>
        <v>2778841.1133459415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1799636.0037522332</v>
      </c>
      <c r="C33" s="447">
        <f t="shared" si="0"/>
        <v>94754.855757842233</v>
      </c>
      <c r="D33" s="447">
        <f ca="1">SUMIF(G:G,26,K:K)</f>
        <v>89466.897603309539</v>
      </c>
      <c r="E33" s="447">
        <f t="shared" ca="1" si="1"/>
        <v>1794348.0455977004</v>
      </c>
      <c r="F33" s="431"/>
      <c r="G33" s="459">
        <v>3</v>
      </c>
      <c r="H33" s="459">
        <v>26</v>
      </c>
      <c r="I33" s="444">
        <f t="shared" ca="1" si="5"/>
        <v>2778841.1133459415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11447.423667089761</v>
      </c>
      <c r="L33" s="444">
        <f t="shared" ca="1" si="3"/>
        <v>2758829.1037686323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1794348.0455977004</v>
      </c>
      <c r="C34" s="447">
        <f t="shared" si="0"/>
        <v>94754.855757842233</v>
      </c>
      <c r="D34" s="447">
        <f ca="1">SUMIF(G:G,27,K:K)</f>
        <v>89196.355628204445</v>
      </c>
      <c r="E34" s="447">
        <f t="shared" ca="1" si="1"/>
        <v>1788789.5454680626</v>
      </c>
      <c r="F34" s="431"/>
      <c r="G34" s="459">
        <v>3</v>
      </c>
      <c r="H34" s="459">
        <v>27</v>
      </c>
      <c r="I34" s="444">
        <f t="shared" ca="1" si="5"/>
        <v>2758829.1037686323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11364.040293850972</v>
      </c>
      <c r="L34" s="444">
        <f t="shared" ca="1" si="3"/>
        <v>2738733.7108180844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1788789.5454680626</v>
      </c>
      <c r="C35" s="447">
        <f t="shared" si="0"/>
        <v>94754.855757842233</v>
      </c>
      <c r="D35" s="447">
        <f ca="1">SUMIF(G:G,28,K:K)</f>
        <v>88911.972212196255</v>
      </c>
      <c r="E35" s="447">
        <f t="shared" ca="1" si="1"/>
        <v>1782946.6619224166</v>
      </c>
      <c r="F35" s="431"/>
      <c r="G35" s="459">
        <v>3</v>
      </c>
      <c r="H35" s="459">
        <v>28</v>
      </c>
      <c r="I35" s="444">
        <f t="shared" ca="1" si="5"/>
        <v>2738733.7108180844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11280.309489890356</v>
      </c>
      <c r="L35" s="444">
        <f t="shared" ca="1" si="3"/>
        <v>2718554.5870635761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1782946.6619224166</v>
      </c>
      <c r="C36" s="447">
        <f t="shared" si="0"/>
        <v>94754.855757842233</v>
      </c>
      <c r="D36" s="447">
        <f ca="1">SUMIF(G:G,29,K:K)</f>
        <v>88613.039200899075</v>
      </c>
      <c r="E36" s="447">
        <f t="shared" ca="1" si="1"/>
        <v>1776804.8453654735</v>
      </c>
      <c r="F36" s="431"/>
      <c r="G36" s="459">
        <v>3</v>
      </c>
      <c r="H36" s="459">
        <v>29</v>
      </c>
      <c r="I36" s="444">
        <f t="shared" ca="1" si="5"/>
        <v>2718554.5870635761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11196.229807579904</v>
      </c>
      <c r="L36" s="444">
        <f t="shared" ca="1" si="3"/>
        <v>2698291.3836267572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1776804.8453654735</v>
      </c>
      <c r="C37" s="447">
        <f t="shared" si="0"/>
        <v>94754.855757842233</v>
      </c>
      <c r="D37" s="447">
        <f ca="1">SUMIF(G:G,30,K:K)</f>
        <v>88298.812209404365</v>
      </c>
      <c r="E37" s="447">
        <f t="shared" ca="1" si="1"/>
        <v>1770348.8018170355</v>
      </c>
      <c r="F37" s="431"/>
      <c r="G37" s="459">
        <v>3</v>
      </c>
      <c r="H37" s="459">
        <v>30</v>
      </c>
      <c r="I37" s="444">
        <f t="shared" ca="1" si="5"/>
        <v>2698291.3836267572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11111.799793259826</v>
      </c>
      <c r="L37" s="444">
        <f t="shared" ca="1" si="3"/>
        <v>2677943.7501756181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1770348.8018170355</v>
      </c>
      <c r="C38" s="447">
        <f t="shared" si="0"/>
        <v>94754.855757842233</v>
      </c>
      <c r="D38" s="447">
        <f ca="1">SUMIF(G:G,31,K:K)</f>
        <v>87968.508768659114</v>
      </c>
      <c r="E38" s="447">
        <f t="shared" ca="1" si="1"/>
        <v>1763562.4548278523</v>
      </c>
      <c r="F38" s="431"/>
      <c r="G38" s="459">
        <v>3</v>
      </c>
      <c r="H38" s="459">
        <v>31</v>
      </c>
      <c r="I38" s="444">
        <f t="shared" ca="1" si="5"/>
        <v>2677943.7501756181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11027.017987213414</v>
      </c>
      <c r="L38" s="444">
        <f t="shared" ca="1" si="3"/>
        <v>2657511.3349184329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1763562.4548278523</v>
      </c>
      <c r="C39" s="447">
        <f t="shared" si="0"/>
        <v>94754.855757842233</v>
      </c>
      <c r="D39" s="447">
        <f ca="1">SUMIF(G:G,32,K:K)</f>
        <v>87621.30637700847</v>
      </c>
      <c r="E39" s="447">
        <f t="shared" ca="1" si="1"/>
        <v>1756428.9054470186</v>
      </c>
      <c r="F39" s="431"/>
      <c r="G39" s="459">
        <v>3</v>
      </c>
      <c r="H39" s="459">
        <v>32</v>
      </c>
      <c r="I39" s="444">
        <f t="shared" ca="1" si="5"/>
        <v>2657511.3349184329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10941.882923641808</v>
      </c>
      <c r="L39" s="444">
        <f t="shared" ca="1" si="3"/>
        <v>2636993.7845976758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1756428.9054470186</v>
      </c>
      <c r="C40" s="447">
        <f t="shared" si="0"/>
        <v>94754.855757842233</v>
      </c>
      <c r="D40" s="447">
        <f ca="1">SUMIF(G:G,33,K:K)</f>
        <v>87256.340452051911</v>
      </c>
      <c r="E40" s="447">
        <f t="shared" ca="1" si="1"/>
        <v>1748930.3901412282</v>
      </c>
      <c r="F40" s="431"/>
      <c r="G40" s="459">
        <v>3</v>
      </c>
      <c r="H40" s="459">
        <v>33</v>
      </c>
      <c r="I40" s="444">
        <f t="shared" ca="1" si="5"/>
        <v>2636993.7845976758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10856.393130638655</v>
      </c>
      <c r="L40" s="444">
        <f t="shared" ca="1" si="3"/>
        <v>2616390.7444839156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1748930.3901412282</v>
      </c>
      <c r="C41" s="447">
        <f t="shared" si="0"/>
        <v>94754.855757842233</v>
      </c>
      <c r="D41" s="447">
        <f ca="1">SUMIF(G:G,34,K:K)</f>
        <v>86872.702177712432</v>
      </c>
      <c r="E41" s="447">
        <f t="shared" ca="1" si="1"/>
        <v>1741048.2365610984</v>
      </c>
      <c r="F41" s="431"/>
      <c r="G41" s="459">
        <v>3</v>
      </c>
      <c r="H41" s="459">
        <v>34</v>
      </c>
      <c r="I41" s="444">
        <f t="shared" ca="1" si="5"/>
        <v>2616390.7444839156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10770.547130164654</v>
      </c>
      <c r="L41" s="444">
        <f t="shared" ca="1" si="3"/>
        <v>2595701.8583696815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1741048.2365610984</v>
      </c>
      <c r="C42" s="447">
        <f t="shared" si="0"/>
        <v>94754.855757842233</v>
      </c>
      <c r="D42" s="447">
        <f ca="1">SUMIF(G:G,35,K:K)</f>
        <v>86469.436241157688</v>
      </c>
      <c r="E42" s="447">
        <f t="shared" ca="1" si="1"/>
        <v>1732762.8170444136</v>
      </c>
      <c r="F42" s="431"/>
      <c r="G42" s="459">
        <v>3</v>
      </c>
      <c r="H42" s="459">
        <v>35</v>
      </c>
      <c r="I42" s="444">
        <f t="shared" ca="1" si="5"/>
        <v>2595701.8583696815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10684.343438022011</v>
      </c>
      <c r="L42" s="444">
        <f t="shared" ca="1" si="3"/>
        <v>2574926.7685633046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1732762.8170444136</v>
      </c>
      <c r="C43" s="447">
        <f t="shared" si="0"/>
        <v>94754.855757842233</v>
      </c>
      <c r="D43" s="447">
        <f ca="1">SUMIF(G:G,36,K:K)</f>
        <v>86045.538453937697</v>
      </c>
      <c r="E43" s="447">
        <f t="shared" ca="1" si="1"/>
        <v>1724053.4997405091</v>
      </c>
      <c r="F43" s="431"/>
      <c r="G43" s="459">
        <v>3</v>
      </c>
      <c r="H43" s="459">
        <v>36</v>
      </c>
      <c r="I43" s="444">
        <f t="shared" ca="1" si="5"/>
        <v>2574926.7685633046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10597.780563828774</v>
      </c>
      <c r="L43" s="444">
        <f t="shared" ca="1" si="3"/>
        <v>2554065.1158827348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1724053.4997405091</v>
      </c>
      <c r="C44" s="447">
        <f t="shared" si="0"/>
        <v>94754.855757842233</v>
      </c>
      <c r="D44" s="447">
        <f ca="1">SUMIF(G:G,37,K:K)</f>
        <v>85599.953251415718</v>
      </c>
      <c r="E44" s="447">
        <f t="shared" ca="1" si="1"/>
        <v>1714898.5972340824</v>
      </c>
      <c r="F44" s="431"/>
      <c r="G44" s="459">
        <v>4</v>
      </c>
      <c r="H44" s="459">
        <v>37</v>
      </c>
      <c r="I44" s="444">
        <f t="shared" ca="1" si="5"/>
        <v>2554065.1158827348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10510.857010993066</v>
      </c>
      <c r="L44" s="444">
        <f t="shared" ca="1" si="3"/>
        <v>2533116.5396493291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1714898.5972340824</v>
      </c>
      <c r="C45" s="447">
        <f t="shared" si="0"/>
        <v>94754.855757842233</v>
      </c>
      <c r="D45" s="447">
        <f ca="1">SUMIF(G:G,38,K:K)</f>
        <v>85131.571064264703</v>
      </c>
      <c r="E45" s="447">
        <f t="shared" ca="1" si="1"/>
        <v>1705275.3125405048</v>
      </c>
      <c r="F45" s="431"/>
      <c r="G45" s="459">
        <v>4</v>
      </c>
      <c r="H45" s="459">
        <v>38</v>
      </c>
      <c r="I45" s="444">
        <f t="shared" ca="1" si="5"/>
        <v>2533116.5396493291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10423.571276687209</v>
      </c>
      <c r="L45" s="444">
        <f t="shared" ca="1" si="3"/>
        <v>2512080.6776816174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1705275.3125405048</v>
      </c>
      <c r="C46" s="447">
        <f t="shared" si="0"/>
        <v>94754.855757842233</v>
      </c>
      <c r="D46" s="447">
        <f ca="1">SUMIF(G:G,39,K:K)</f>
        <v>84639.225555485042</v>
      </c>
      <c r="E46" s="447">
        <f t="shared" ca="1" si="1"/>
        <v>1695159.6823381477</v>
      </c>
      <c r="F46" s="431"/>
      <c r="G46" s="459">
        <v>4</v>
      </c>
      <c r="H46" s="459">
        <v>39</v>
      </c>
      <c r="I46" s="444">
        <f t="shared" ca="1" si="5"/>
        <v>2512080.6776816174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10335.921851821744</v>
      </c>
      <c r="L46" s="444">
        <f t="shared" ca="1" si="3"/>
        <v>2490957.1662890404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1695159.6823381477</v>
      </c>
      <c r="C47" s="447">
        <f t="shared" si="0"/>
        <v>94754.855757842233</v>
      </c>
      <c r="D47" s="447">
        <f ca="1">SUMIF(G:G,40,K:K)</f>
        <v>84121.690716062614</v>
      </c>
      <c r="E47" s="447">
        <f t="shared" ca="1" si="1"/>
        <v>1684526.517296368</v>
      </c>
      <c r="F47" s="431"/>
      <c r="G47" s="459">
        <v>4</v>
      </c>
      <c r="H47" s="459">
        <v>40</v>
      </c>
      <c r="I47" s="444">
        <f t="shared" ca="1" si="5"/>
        <v>2490957.1662890404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10247.907221019339</v>
      </c>
      <c r="L47" s="444">
        <f t="shared" ca="1" si="3"/>
        <v>2469745.6402656608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1684526.517296368</v>
      </c>
      <c r="C48" s="447">
        <f t="shared" si="0"/>
        <v>94754.855757842233</v>
      </c>
      <c r="D48" s="447">
        <f ca="1">SUMIF(G:G,41,K:K)</f>
        <v>83577.677812035428</v>
      </c>
      <c r="E48" s="447">
        <f t="shared" ca="1" si="1"/>
        <v>1673349.3393505611</v>
      </c>
      <c r="F48" s="431"/>
      <c r="G48" s="459">
        <v>4</v>
      </c>
      <c r="H48" s="459">
        <v>41</v>
      </c>
      <c r="I48" s="444">
        <f t="shared" ca="1" si="5"/>
        <v>2469745.6402656608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10159.525862588591</v>
      </c>
      <c r="L48" s="444">
        <f t="shared" ca="1" si="3"/>
        <v>2448445.7328838506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1673349.3393505611</v>
      </c>
      <c r="C49" s="447">
        <f t="shared" si="0"/>
        <v>94754.855757842233</v>
      </c>
      <c r="D49" s="447">
        <f ca="1">SUMIF(G:G,42,K:K)</f>
        <v>83005.832175366086</v>
      </c>
      <c r="E49" s="447">
        <f t="shared" ca="1" si="1"/>
        <v>1661600.315768085</v>
      </c>
      <c r="F49" s="431"/>
      <c r="G49" s="459">
        <v>4</v>
      </c>
      <c r="H49" s="459">
        <v>42</v>
      </c>
      <c r="I49" s="444">
        <f t="shared" ca="1" si="5"/>
        <v>2448445.7328838506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10070.776248497716</v>
      </c>
      <c r="L49" s="444">
        <f t="shared" ca="1" si="3"/>
        <v>2427057.0758879497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1661600.315768085</v>
      </c>
      <c r="C50" s="447">
        <f t="shared" si="0"/>
        <v>94754.855757842233</v>
      </c>
      <c r="D50" s="447">
        <f ca="1">SUMIF(G:G,43,K:K)</f>
        <v>82404.729830629352</v>
      </c>
      <c r="E50" s="447">
        <f t="shared" ca="1" si="1"/>
        <v>1649250.1898408721</v>
      </c>
      <c r="F50" s="431"/>
      <c r="G50" s="459">
        <v>4</v>
      </c>
      <c r="H50" s="459">
        <v>43</v>
      </c>
      <c r="I50" s="444">
        <f t="shared" ca="1" si="5"/>
        <v>2427057.0758879497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9984.8901776814619</v>
      </c>
      <c r="L50" s="444">
        <f t="shared" ca="1" si="3"/>
        <v>2406358.5328212325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1649250.1898408721</v>
      </c>
      <c r="C51" s="447">
        <f t="shared" si="0"/>
        <v>94754.855757842233</v>
      </c>
      <c r="D51" s="447">
        <f ca="1">SUMIF(G:G,44,K:K)</f>
        <v>81772.873949114728</v>
      </c>
      <c r="E51" s="447">
        <f t="shared" ca="1" si="1"/>
        <v>1636268.2080321445</v>
      </c>
      <c r="F51" s="431"/>
      <c r="G51" s="459">
        <v>4</v>
      </c>
      <c r="H51" s="459">
        <v>44</v>
      </c>
      <c r="I51" s="444">
        <f t="shared" ca="1" si="5"/>
        <v>2406358.5328212325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9898.6462482368061</v>
      </c>
      <c r="L51" s="444">
        <f t="shared" ca="1" si="3"/>
        <v>2385573.7458250704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1636268.2080321445</v>
      </c>
      <c r="C52" s="447">
        <f t="shared" si="0"/>
        <v>94754.855757842233</v>
      </c>
      <c r="D52" s="447">
        <f ca="1">SUMIF(G:G,45,K:K)</f>
        <v>81108.691121514086</v>
      </c>
      <c r="E52" s="447">
        <f t="shared" ca="1" si="1"/>
        <v>1622622.0433958163</v>
      </c>
      <c r="F52" s="431"/>
      <c r="G52" s="459">
        <v>4</v>
      </c>
      <c r="H52" s="459">
        <v>45</v>
      </c>
      <c r="I52" s="444">
        <f t="shared" ca="1" si="5"/>
        <v>2385573.7458250704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9812.0429690861311</v>
      </c>
      <c r="L52" s="444">
        <f t="shared" ca="1" si="3"/>
        <v>2364702.3555497578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1622622.0433958163</v>
      </c>
      <c r="C53" s="447">
        <f t="shared" si="0"/>
        <v>94754.855757842233</v>
      </c>
      <c r="D53" s="447">
        <f ca="1">SUMIF(G:G,46,K:K)</f>
        <v>80410.527439912912</v>
      </c>
      <c r="E53" s="447">
        <f t="shared" ca="1" si="1"/>
        <v>1608277.7150778871</v>
      </c>
      <c r="F53" s="431"/>
      <c r="G53" s="459">
        <v>4</v>
      </c>
      <c r="H53" s="459">
        <v>46</v>
      </c>
      <c r="I53" s="444">
        <f t="shared" ca="1" si="5"/>
        <v>2364702.3555497578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9725.0788429389959</v>
      </c>
      <c r="L53" s="444">
        <f t="shared" ca="1" si="3"/>
        <v>2343744.0011482979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1608277.7150778871</v>
      </c>
      <c r="C54" s="447">
        <f t="shared" si="0"/>
        <v>94754.855757842233</v>
      </c>
      <c r="D54" s="447">
        <f ca="1">SUMIF(G:G,47,K:K)</f>
        <v>79676.644379328936</v>
      </c>
      <c r="E54" s="447">
        <f t="shared" ca="1" si="1"/>
        <v>1593199.5036993737</v>
      </c>
      <c r="F54" s="431"/>
      <c r="G54" s="459">
        <v>4</v>
      </c>
      <c r="H54" s="459">
        <v>47</v>
      </c>
      <c r="I54" s="444">
        <f t="shared" ca="1" si="5"/>
        <v>2343744.0011482979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9637.7523662662461</v>
      </c>
      <c r="L54" s="444">
        <f t="shared" ca="1" si="3"/>
        <v>2322698.3202701653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1593199.5036993737</v>
      </c>
      <c r="C55" s="447">
        <f t="shared" si="0"/>
        <v>94754.855757842233</v>
      </c>
      <c r="D55" s="447">
        <f ca="1">SUMIF(G:G,48,K:K)</f>
        <v>78905.21446854221</v>
      </c>
      <c r="E55" s="447">
        <f t="shared" ca="1" si="1"/>
        <v>1577349.8624100736</v>
      </c>
      <c r="F55" s="431"/>
      <c r="G55" s="459">
        <v>4</v>
      </c>
      <c r="H55" s="459">
        <v>48</v>
      </c>
      <c r="I55" s="444">
        <f t="shared" ca="1" si="5"/>
        <v>2322698.3202701653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9550.0620292740277</v>
      </c>
      <c r="L55" s="444">
        <f t="shared" ca="1" si="3"/>
        <v>2301564.9490550407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1577349.8624100736</v>
      </c>
      <c r="C56" s="447">
        <f t="shared" si="0"/>
        <v>94754.855757842233</v>
      </c>
      <c r="D56" s="447">
        <f ca="1">SUMIF(G:G,49,K:K)</f>
        <v>78094.316739436908</v>
      </c>
      <c r="E56" s="447">
        <f t="shared" ca="1" si="1"/>
        <v>1560689.3233916683</v>
      </c>
      <c r="F56" s="431"/>
      <c r="G56" s="459">
        <f>G55+1</f>
        <v>5</v>
      </c>
      <c r="H56" s="459">
        <v>49</v>
      </c>
      <c r="I56" s="444">
        <f t="shared" ca="1" si="5"/>
        <v>2301564.9490550407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9462.0063158776738</v>
      </c>
      <c r="L56" s="444">
        <f t="shared" ca="1" si="3"/>
        <v>2280343.5221265196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1560689.3233916683</v>
      </c>
      <c r="C57" s="447">
        <f t="shared" si="0"/>
        <v>94754.855757842233</v>
      </c>
      <c r="D57" s="447">
        <f ca="1">SUMIF(G:G,50,K:K)</f>
        <v>77241.931943522577</v>
      </c>
      <c r="E57" s="447">
        <f t="shared" ca="1" si="1"/>
        <v>1543176.3995773485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2280343.5221265196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9373.5837036755038</v>
      </c>
      <c r="L57" s="444">
        <f t="shared" ca="1" si="3"/>
        <v>2259033.6725857961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1543176.3995773485</v>
      </c>
      <c r="C58" s="447">
        <f t="shared" si="0"/>
        <v>94754.855757842233</v>
      </c>
      <c r="D58" s="447">
        <f ca="1">SUMIF(G:G,51,K:K)</f>
        <v>76345.937523723755</v>
      </c>
      <c r="E58" s="447">
        <f t="shared" ca="1" si="1"/>
        <v>1524767.48134323</v>
      </c>
      <c r="F58" s="431"/>
      <c r="G58" s="459">
        <f t="shared" si="8"/>
        <v>5</v>
      </c>
      <c r="H58" s="459">
        <v>51</v>
      </c>
      <c r="I58" s="444">
        <f t="shared" ca="1" si="5"/>
        <v>2259033.6725857961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9284.7926639224879</v>
      </c>
      <c r="L58" s="444">
        <f t="shared" ca="1" si="3"/>
        <v>2237635.0320053198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1524767.48134323</v>
      </c>
      <c r="C59" s="447">
        <f t="shared" si="0"/>
        <v>94754.855757842233</v>
      </c>
      <c r="D59" s="447">
        <f ca="1">SUMIF(G:G,52,K:K)</f>
        <v>75404.102328916575</v>
      </c>
      <c r="E59" s="447">
        <f t="shared" ca="1" si="1"/>
        <v>1505416.7279143042</v>
      </c>
      <c r="F59" s="431"/>
      <c r="G59" s="459">
        <f t="shared" si="8"/>
        <v>5</v>
      </c>
      <c r="H59" s="459">
        <v>52</v>
      </c>
      <c r="I59" s="444">
        <f t="shared" ca="1" si="5"/>
        <v>2237635.0320053198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9195.6316615038377</v>
      </c>
      <c r="L59" s="444">
        <f t="shared" ca="1" si="3"/>
        <v>2216147.2304224251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1505416.7279143042</v>
      </c>
      <c r="C60" s="447">
        <f t="shared" si="0"/>
        <v>94754.855757842233</v>
      </c>
      <c r="D60" s="447">
        <f ca="1">SUMIF(G:G,53,K:K)</f>
        <v>74414.081058051263</v>
      </c>
      <c r="E60" s="447">
        <f t="shared" ca="1" si="1"/>
        <v>1485075.9532145131</v>
      </c>
      <c r="F60" s="431"/>
      <c r="G60" s="459">
        <f t="shared" si="8"/>
        <v>5</v>
      </c>
      <c r="H60" s="459">
        <v>53</v>
      </c>
      <c r="I60" s="444">
        <f t="shared" ca="1" si="5"/>
        <v>2216147.2304224251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9106.0991549084429</v>
      </c>
      <c r="L60" s="444">
        <f t="shared" ca="1" si="3"/>
        <v>2194569.8963329345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1485075.9532145131</v>
      </c>
      <c r="C61" s="447">
        <f t="shared" si="0"/>
        <v>94754.855757842233</v>
      </c>
      <c r="D61" s="447">
        <f ca="1">SUMIF(G:G,54,K:K)</f>
        <v>73373.408420025182</v>
      </c>
      <c r="E61" s="447">
        <f t="shared" ca="1" si="1"/>
        <v>1463694.505876696</v>
      </c>
      <c r="F61" s="431"/>
      <c r="G61" s="459">
        <f t="shared" si="8"/>
        <v>5</v>
      </c>
      <c r="H61" s="459">
        <v>54</v>
      </c>
      <c r="I61" s="444">
        <f t="shared" ca="1" si="5"/>
        <v>2194569.8963329345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9016.1935962022326</v>
      </c>
      <c r="L61" s="444">
        <f t="shared" ca="1" si="3"/>
        <v>2172902.6566847381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1463694.505876696</v>
      </c>
      <c r="C62" s="447">
        <f t="shared" si="0"/>
        <v>94754.855757842233</v>
      </c>
      <c r="D62" s="447">
        <f ca="1">SUMIF(G:G,55,K:K)</f>
        <v>72279.492994764078</v>
      </c>
      <c r="E62" s="447">
        <f t="shared" ca="1" si="1"/>
        <v>1441219.1431136178</v>
      </c>
      <c r="F62" s="431"/>
      <c r="G62" s="459">
        <f t="shared" si="8"/>
        <v>5</v>
      </c>
      <c r="H62" s="459">
        <v>55</v>
      </c>
      <c r="I62" s="444">
        <f t="shared" ca="1" si="5"/>
        <v>2172902.6566847381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8925.9134310014142</v>
      </c>
      <c r="L62" s="444">
        <f t="shared" ca="1" si="3"/>
        <v>2151145.1368713407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1441219.1431136178</v>
      </c>
      <c r="C63" s="447">
        <f t="shared" si="0"/>
        <v>94754.855757842233</v>
      </c>
      <c r="D63" s="447">
        <f ca="1">SUMIF(G:G,56,K:K)</f>
        <v>71129.610780224524</v>
      </c>
      <c r="E63" s="447">
        <f t="shared" ca="1" si="1"/>
        <v>1417593.8981359999</v>
      </c>
      <c r="F63" s="431"/>
      <c r="G63" s="459">
        <f t="shared" si="8"/>
        <v>5</v>
      </c>
      <c r="H63" s="459">
        <v>56</v>
      </c>
      <c r="I63" s="444">
        <f t="shared" ca="1" si="5"/>
        <v>2151145.1368713407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8835.2570984455906</v>
      </c>
      <c r="L63" s="444">
        <f t="shared" ca="1" si="3"/>
        <v>2129296.9607253876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1417593.8981359999</v>
      </c>
      <c r="C64" s="447">
        <f t="shared" si="0"/>
        <v>94754.855757842233</v>
      </c>
      <c r="D64" s="447">
        <f ca="1">SUMIF(G:G,57,K:K)</f>
        <v>69920.898409248679</v>
      </c>
      <c r="E64" s="447">
        <f t="shared" ca="1" si="1"/>
        <v>1392759.9407874062</v>
      </c>
      <c r="F64" s="431"/>
      <c r="G64" s="459">
        <f t="shared" si="8"/>
        <v>5</v>
      </c>
      <c r="H64" s="459">
        <v>57</v>
      </c>
      <c r="I64" s="444">
        <f t="shared" ca="1" si="5"/>
        <v>2129296.9607253876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8744.2230311707863</v>
      </c>
      <c r="L64" s="444">
        <f t="shared" ca="1" si="3"/>
        <v>2107357.7505121594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1392759.9407874062</v>
      </c>
      <c r="C65" s="447">
        <f t="shared" si="0"/>
        <v>94754.855757842233</v>
      </c>
      <c r="D65" s="447">
        <f ca="1">SUMIF(G:G,58,K:K)</f>
        <v>68650.346019380566</v>
      </c>
      <c r="E65" s="447">
        <f t="shared" ca="1" si="1"/>
        <v>1366655.4310489444</v>
      </c>
      <c r="F65" s="431"/>
      <c r="G65" s="459">
        <f t="shared" si="8"/>
        <v>5</v>
      </c>
      <c r="H65" s="459">
        <v>58</v>
      </c>
      <c r="I65" s="444">
        <f t="shared" ca="1" si="5"/>
        <v>2107357.7505121594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8652.8096552823354</v>
      </c>
      <c r="L65" s="444">
        <f t="shared" ca="1" si="3"/>
        <v>2085327.1269230428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1366655.4310489444</v>
      </c>
      <c r="C66" s="447">
        <f t="shared" si="0"/>
        <v>94754.855757842233</v>
      </c>
      <c r="D66" s="447">
        <f ca="1">SUMIF(G:G,59,K:K)</f>
        <v>67314.789757888662</v>
      </c>
      <c r="E66" s="447">
        <f t="shared" ca="1" si="1"/>
        <v>1339215.3650489908</v>
      </c>
      <c r="F66" s="431"/>
      <c r="G66" s="459">
        <f t="shared" si="8"/>
        <v>5</v>
      </c>
      <c r="H66" s="459">
        <v>59</v>
      </c>
      <c r="I66" s="444">
        <f t="shared" ca="1" si="5"/>
        <v>2085327.1269230428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8561.0153903276841</v>
      </c>
      <c r="L66" s="444">
        <f t="shared" ca="1" si="3"/>
        <v>2063204.7090689715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1339215.3650489908</v>
      </c>
      <c r="C67" s="447">
        <f t="shared" si="0"/>
        <v>94754.855757842233</v>
      </c>
      <c r="D67" s="447">
        <f t="shared" ref="D67:D136" ca="1" si="9">SUMIF(G:G,60,K:K)</f>
        <v>65910.903903330996</v>
      </c>
      <c r="E67" s="447">
        <f t="shared" ca="1" si="1"/>
        <v>1310371.4131944794</v>
      </c>
      <c r="F67" s="431"/>
      <c r="G67" s="459">
        <f t="shared" si="8"/>
        <v>5</v>
      </c>
      <c r="H67" s="459">
        <v>60</v>
      </c>
      <c r="I67" s="444">
        <f t="shared" ca="1" si="5"/>
        <v>2063204.7090689715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8468.8386492690515</v>
      </c>
      <c r="L67" s="444">
        <f t="shared" ca="1" si="3"/>
        <v>2040990.1144738414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1310371.4131944794</v>
      </c>
      <c r="C68" s="447">
        <f t="shared" si="0"/>
        <v>94754.855757842233</v>
      </c>
      <c r="D68" s="447">
        <f t="shared" ca="1" si="9"/>
        <v>65910.903903330996</v>
      </c>
      <c r="E68" s="447">
        <f t="shared" ca="1" si="1"/>
        <v>1281527.461339968</v>
      </c>
      <c r="F68" s="431"/>
      <c r="G68" s="459">
        <f>G67+1</f>
        <v>6</v>
      </c>
      <c r="H68" s="459">
        <v>61</v>
      </c>
      <c r="I68" s="444">
        <f t="shared" ca="1" si="5"/>
        <v>2040990.1144738414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8376.2778384560079</v>
      </c>
      <c r="L68" s="444">
        <f t="shared" ca="1" si="3"/>
        <v>2018682.9590678983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1281527.461339968</v>
      </c>
      <c r="C69" s="447">
        <f t="shared" si="0"/>
        <v>94754.855757842233</v>
      </c>
      <c r="D69" s="447">
        <f t="shared" ca="1" si="9"/>
        <v>65910.903903330996</v>
      </c>
      <c r="E69" s="447">
        <f t="shared" ca="1" si="1"/>
        <v>1252683.5094854566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2018682.9590678983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8283.3313575979137</v>
      </c>
      <c r="L69" s="444">
        <f t="shared" ca="1" si="3"/>
        <v>1996282.8571810971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1252683.5094854566</v>
      </c>
      <c r="C70" s="447">
        <f t="shared" si="0"/>
        <v>94754.855757842233</v>
      </c>
      <c r="D70" s="447">
        <f t="shared" ca="1" si="9"/>
        <v>65910.903903330996</v>
      </c>
      <c r="E70" s="447">
        <f t="shared" ca="1" si="1"/>
        <v>1223839.5576309452</v>
      </c>
      <c r="F70" s="431"/>
      <c r="G70" s="459">
        <f t="shared" si="10"/>
        <v>6</v>
      </c>
      <c r="H70" s="459">
        <v>63</v>
      </c>
      <c r="I70" s="444">
        <f t="shared" ca="1" si="5"/>
        <v>1996282.8571810971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8189.9975997362417</v>
      </c>
      <c r="L70" s="444">
        <f t="shared" ca="1" si="3"/>
        <v>1973789.4215364344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1223839.5576309452</v>
      </c>
      <c r="C71" s="447">
        <f t="shared" si="0"/>
        <v>94754.855757842233</v>
      </c>
      <c r="D71" s="447">
        <f t="shared" ca="1" si="9"/>
        <v>65910.903903330996</v>
      </c>
      <c r="E71" s="447">
        <f t="shared" ca="1" si="1"/>
        <v>1194995.6057764338</v>
      </c>
      <c r="F71" s="431"/>
      <c r="G71" s="459">
        <f t="shared" si="10"/>
        <v>6</v>
      </c>
      <c r="H71" s="459">
        <v>64</v>
      </c>
      <c r="I71" s="444">
        <f t="shared" ca="1" si="5"/>
        <v>1973789.4215364344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8096.2749512168139</v>
      </c>
      <c r="L71" s="444">
        <f t="shared" ca="1" si="3"/>
        <v>1951202.2632432522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1194995.6057764338</v>
      </c>
      <c r="C72" s="447">
        <f t="shared" si="0"/>
        <v>94754.855757842233</v>
      </c>
      <c r="D72" s="447">
        <f t="shared" ca="1" si="9"/>
        <v>65910.903903330996</v>
      </c>
      <c r="E72" s="447">
        <f t="shared" ca="1" si="1"/>
        <v>1166151.6539219224</v>
      </c>
      <c r="F72" s="431"/>
      <c r="G72" s="459">
        <f t="shared" si="10"/>
        <v>6</v>
      </c>
      <c r="H72" s="459">
        <v>65</v>
      </c>
      <c r="I72" s="444">
        <f t="shared" ca="1" si="5"/>
        <v>1951202.2632432522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8002.1617916618879</v>
      </c>
      <c r="L72" s="444">
        <f t="shared" ca="1" si="3"/>
        <v>1928520.9917905151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1166151.6539219224</v>
      </c>
      <c r="C73" s="447">
        <f t="shared" si="0"/>
        <v>94754.855757842233</v>
      </c>
      <c r="D73" s="447">
        <f t="shared" ca="1" si="9"/>
        <v>65910.903903330996</v>
      </c>
      <c r="E73" s="447">
        <f t="shared" ca="1" si="1"/>
        <v>1137307.702067411</v>
      </c>
      <c r="F73" s="431"/>
      <c r="G73" s="459">
        <f t="shared" si="10"/>
        <v>6</v>
      </c>
      <c r="H73" s="459">
        <v>66</v>
      </c>
      <c r="I73" s="444">
        <f t="shared" ca="1" si="5"/>
        <v>1928520.9917905151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7907.6564939421505</v>
      </c>
      <c r="L73" s="444">
        <f t="shared" ca="1" si="3"/>
        <v>1905745.2150400584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1137307.702067411</v>
      </c>
      <c r="C74" s="447">
        <f t="shared" si="0"/>
        <v>94754.855757842233</v>
      </c>
      <c r="D74" s="447">
        <f t="shared" ca="1" si="9"/>
        <v>65910.903903330996</v>
      </c>
      <c r="E74" s="447">
        <f t="shared" ca="1" si="1"/>
        <v>1108463.7502128999</v>
      </c>
      <c r="F74" s="431"/>
      <c r="G74" s="459">
        <f t="shared" si="10"/>
        <v>6</v>
      </c>
      <c r="H74" s="459">
        <v>67</v>
      </c>
      <c r="I74" s="444">
        <f t="shared" ca="1" si="5"/>
        <v>1905745.2150400584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7812.7574241485809</v>
      </c>
      <c r="L74" s="444">
        <f t="shared" ca="1" si="3"/>
        <v>1882874.5392198078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1108463.7502128999</v>
      </c>
      <c r="C75" s="447">
        <f t="shared" si="0"/>
        <v>94754.855757842233</v>
      </c>
      <c r="D75" s="447">
        <f t="shared" ca="1" si="9"/>
        <v>65910.903903330996</v>
      </c>
      <c r="E75" s="447">
        <f t="shared" ca="1" si="1"/>
        <v>1079619.7983583887</v>
      </c>
      <c r="F75" s="431"/>
      <c r="G75" s="459">
        <f t="shared" si="10"/>
        <v>6</v>
      </c>
      <c r="H75" s="459">
        <v>68</v>
      </c>
      <c r="I75" s="444">
        <f t="shared" ca="1" si="5"/>
        <v>1882874.5392198078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7809.5925068332826</v>
      </c>
      <c r="L75" s="444">
        <f t="shared" ca="1" si="3"/>
        <v>1882111.7941468211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1079619.7983583887</v>
      </c>
      <c r="C76" s="447">
        <f t="shared" si="0"/>
        <v>94754.855757842233</v>
      </c>
      <c r="D76" s="447">
        <f t="shared" ca="1" si="9"/>
        <v>65910.903903330996</v>
      </c>
      <c r="E76" s="447">
        <f t="shared" ca="1" si="1"/>
        <v>1050775.8465038775</v>
      </c>
      <c r="F76" s="431"/>
      <c r="G76" s="459">
        <f t="shared" si="10"/>
        <v>6</v>
      </c>
      <c r="H76" s="459">
        <v>69</v>
      </c>
      <c r="I76" s="444">
        <f t="shared" ca="1" si="5"/>
        <v>1882111.7941468211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7806.414402362504</v>
      </c>
      <c r="L76" s="444">
        <f t="shared" ca="1" si="3"/>
        <v>1881345.8709693635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1050775.8465038775</v>
      </c>
      <c r="C77" s="447">
        <f t="shared" si="0"/>
        <v>94754.855757842233</v>
      </c>
      <c r="D77" s="447">
        <f t="shared" ca="1" si="9"/>
        <v>65910.903903330996</v>
      </c>
      <c r="E77" s="447">
        <f t="shared" ca="1" si="1"/>
        <v>1021931.8946493664</v>
      </c>
      <c r="F77" s="431"/>
      <c r="G77" s="459">
        <f t="shared" si="10"/>
        <v>6</v>
      </c>
      <c r="H77" s="459">
        <v>70</v>
      </c>
      <c r="I77" s="444">
        <f t="shared" ca="1" si="5"/>
        <v>1881345.8709693635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7803.2230557897637</v>
      </c>
      <c r="L77" s="444">
        <f t="shared" ca="1" si="3"/>
        <v>1880576.7564453331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1021931.8946493664</v>
      </c>
      <c r="C78" s="447">
        <f t="shared" si="0"/>
        <v>94754.855757842233</v>
      </c>
      <c r="D78" s="447">
        <f t="shared" ca="1" si="9"/>
        <v>65910.903903330996</v>
      </c>
      <c r="E78" s="447">
        <f t="shared" ca="1" si="1"/>
        <v>993087.94279485522</v>
      </c>
      <c r="F78" s="431"/>
      <c r="G78" s="459">
        <f t="shared" si="10"/>
        <v>6</v>
      </c>
      <c r="H78" s="459">
        <v>71</v>
      </c>
      <c r="I78" s="444">
        <f t="shared" ca="1" si="5"/>
        <v>1880576.7564453331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7800.018411939639</v>
      </c>
      <c r="L78" s="444">
        <f t="shared" ca="1" si="3"/>
        <v>1879804.4372774528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993087.94279485522</v>
      </c>
      <c r="C79" s="447">
        <f t="shared" si="0"/>
        <v>94754.855757842233</v>
      </c>
      <c r="D79" s="447">
        <f t="shared" ca="1" si="9"/>
        <v>65910.903903330996</v>
      </c>
      <c r="E79" s="447">
        <f t="shared" ca="1" si="1"/>
        <v>964243.99094034405</v>
      </c>
      <c r="F79" s="431"/>
      <c r="G79" s="459">
        <f t="shared" si="10"/>
        <v>6</v>
      </c>
      <c r="H79" s="459">
        <v>72</v>
      </c>
      <c r="I79" s="444">
        <f t="shared" ca="1" si="5"/>
        <v>1879804.4372774528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7796.8004154068021</v>
      </c>
      <c r="L79" s="444">
        <f t="shared" ca="1" si="3"/>
        <v>1879028.9001130394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964243.99094034405</v>
      </c>
      <c r="C80" s="447">
        <f t="shared" si="0"/>
        <v>94754.855757842233</v>
      </c>
      <c r="D80" s="447">
        <f t="shared" ca="1" si="9"/>
        <v>65910.903903330996</v>
      </c>
      <c r="E80" s="447">
        <f t="shared" ca="1" si="1"/>
        <v>935400.03908583289</v>
      </c>
      <c r="F80" s="431"/>
      <c r="G80" s="459">
        <f>G79+1</f>
        <v>7</v>
      </c>
      <c r="H80" s="459">
        <v>73</v>
      </c>
      <c r="I80" s="444">
        <f t="shared" ca="1" si="5"/>
        <v>1879028.9001130394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7793.5690105550802</v>
      </c>
      <c r="L80" s="444">
        <f t="shared" ca="1" si="3"/>
        <v>1878250.1315437744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935400.03908583289</v>
      </c>
      <c r="C81" s="447">
        <f t="shared" si="0"/>
        <v>94754.855757842233</v>
      </c>
      <c r="D81" s="447">
        <f t="shared" ca="1" si="9"/>
        <v>65910.903903330996</v>
      </c>
      <c r="E81" s="447">
        <f t="shared" ca="1" si="1"/>
        <v>906556.08723132173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1878250.1315437744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7790.3241415164766</v>
      </c>
      <c r="L81" s="444">
        <f t="shared" ca="1" si="3"/>
        <v>1877468.1181054709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906556.08723132173</v>
      </c>
      <c r="C82" s="447">
        <f t="shared" si="0"/>
        <v>94754.855757842233</v>
      </c>
      <c r="D82" s="447">
        <f t="shared" ca="1" si="9"/>
        <v>65910.903903330996</v>
      </c>
      <c r="E82" s="447">
        <f t="shared" ca="1" si="1"/>
        <v>877712.13537681056</v>
      </c>
      <c r="F82" s="431"/>
      <c r="G82" s="459">
        <f t="shared" si="11"/>
        <v>7</v>
      </c>
      <c r="H82" s="459">
        <v>75</v>
      </c>
      <c r="I82" s="444">
        <f t="shared" ca="1" si="5"/>
        <v>1877468.1181054709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7787.0657521902103</v>
      </c>
      <c r="L82" s="444">
        <f t="shared" ca="1" si="3"/>
        <v>1876682.8462778411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877712.13537681056</v>
      </c>
      <c r="C83" s="447">
        <f t="shared" si="0"/>
        <v>94754.855757842233</v>
      </c>
      <c r="D83" s="447">
        <f t="shared" ca="1" si="9"/>
        <v>65910.903903330996</v>
      </c>
      <c r="E83" s="447">
        <f t="shared" ca="1" si="1"/>
        <v>848868.1835222994</v>
      </c>
      <c r="F83" s="431"/>
      <c r="G83" s="459">
        <f t="shared" si="11"/>
        <v>7</v>
      </c>
      <c r="H83" s="459">
        <v>76</v>
      </c>
      <c r="I83" s="444">
        <f t="shared" ca="1" si="5"/>
        <v>1876682.8462778411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7783.7937862417539</v>
      </c>
      <c r="L83" s="444">
        <f t="shared" ca="1" si="3"/>
        <v>1875894.3024842627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848868.1835222994</v>
      </c>
      <c r="C84" s="447">
        <f t="shared" si="0"/>
        <v>94754.855757842233</v>
      </c>
      <c r="D84" s="447">
        <f t="shared" ca="1" si="9"/>
        <v>65910.903903330996</v>
      </c>
      <c r="E84" s="447">
        <f t="shared" ca="1" si="1"/>
        <v>820024.23166778823</v>
      </c>
      <c r="F84" s="431"/>
      <c r="G84" s="459">
        <f t="shared" si="11"/>
        <v>7</v>
      </c>
      <c r="H84" s="459">
        <v>77</v>
      </c>
      <c r="I84" s="444">
        <f t="shared" ca="1" si="5"/>
        <v>1875894.3024842627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7780.5081871018456</v>
      </c>
      <c r="L84" s="444">
        <f t="shared" ca="1" si="3"/>
        <v>1875102.4730915446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820024.23166778823</v>
      </c>
      <c r="C85" s="447">
        <f t="shared" si="0"/>
        <v>94754.855757842233</v>
      </c>
      <c r="D85" s="447">
        <f t="shared" ca="1" si="9"/>
        <v>65910.903903330996</v>
      </c>
      <c r="E85" s="447">
        <f t="shared" ca="1" si="1"/>
        <v>791180.27981327707</v>
      </c>
      <c r="F85" s="431"/>
      <c r="G85" s="459">
        <f t="shared" si="11"/>
        <v>7</v>
      </c>
      <c r="H85" s="459">
        <v>78</v>
      </c>
      <c r="I85" s="444">
        <f t="shared" ca="1" si="5"/>
        <v>1875102.4730915446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7777.2088979655191</v>
      </c>
      <c r="L85" s="444">
        <f t="shared" ca="1" si="3"/>
        <v>1874307.34440969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791180.27981327707</v>
      </c>
      <c r="C86" s="447">
        <f t="shared" si="0"/>
        <v>94754.855757842233</v>
      </c>
      <c r="D86" s="447">
        <f t="shared" ca="1" si="9"/>
        <v>65910.903903330996</v>
      </c>
      <c r="E86" s="447">
        <f t="shared" ca="1" si="1"/>
        <v>762336.32795876591</v>
      </c>
      <c r="F86" s="431"/>
      <c r="G86" s="459">
        <f t="shared" si="11"/>
        <v>7</v>
      </c>
      <c r="H86" s="459">
        <v>79</v>
      </c>
      <c r="I86" s="444">
        <f t="shared" ca="1" si="5"/>
        <v>1874307.34440969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7773.8958617911248</v>
      </c>
      <c r="L86" s="444">
        <f t="shared" ca="1" si="3"/>
        <v>1873508.9026916611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762336.32795876591</v>
      </c>
      <c r="C87" s="447">
        <f t="shared" si="0"/>
        <v>94754.855757842233</v>
      </c>
      <c r="D87" s="447">
        <f t="shared" ca="1" si="9"/>
        <v>65910.903903330996</v>
      </c>
      <c r="E87" s="447">
        <f t="shared" ca="1" si="1"/>
        <v>733492.37610425474</v>
      </c>
      <c r="F87" s="431"/>
      <c r="G87" s="459">
        <f t="shared" si="11"/>
        <v>7</v>
      </c>
      <c r="H87" s="459">
        <v>80</v>
      </c>
      <c r="I87" s="444">
        <f t="shared" ca="1" si="5"/>
        <v>1873508.9026916611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7770.5690212993386</v>
      </c>
      <c r="L87" s="444">
        <f t="shared" ca="1" si="3"/>
        <v>1872707.1341331403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733492.37610425474</v>
      </c>
      <c r="C88" s="447">
        <f t="shared" si="0"/>
        <v>94754.855757842233</v>
      </c>
      <c r="D88" s="447">
        <f t="shared" ca="1" si="9"/>
        <v>65910.903903330996</v>
      </c>
      <c r="E88" s="447">
        <f t="shared" ca="1" si="1"/>
        <v>704648.42424974358</v>
      </c>
      <c r="F88" s="431"/>
      <c r="G88" s="459">
        <f t="shared" si="11"/>
        <v>7</v>
      </c>
      <c r="H88" s="459">
        <v>81</v>
      </c>
      <c r="I88" s="444">
        <f t="shared" ca="1" si="5"/>
        <v>1872707.1341331403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7767.2283189721675</v>
      </c>
      <c r="L88" s="444">
        <f t="shared" ca="1" si="3"/>
        <v>1871902.0248722925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704648.42424974358</v>
      </c>
      <c r="C89" s="447">
        <f t="shared" si="0"/>
        <v>94754.855757842233</v>
      </c>
      <c r="D89" s="447">
        <f t="shared" ca="1" si="9"/>
        <v>65910.903903330996</v>
      </c>
      <c r="E89" s="447">
        <f t="shared" ca="1" si="1"/>
        <v>675804.47239523241</v>
      </c>
      <c r="F89" s="431"/>
      <c r="G89" s="459">
        <f t="shared" si="11"/>
        <v>7</v>
      </c>
      <c r="H89" s="459">
        <v>82</v>
      </c>
      <c r="I89" s="444">
        <f t="shared" ca="1" si="5"/>
        <v>1871902.0248722925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7763.8736970519685</v>
      </c>
      <c r="L89" s="444">
        <f t="shared" ca="1" si="3"/>
        <v>1871093.5609895245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675804.47239523241</v>
      </c>
      <c r="C90" s="447">
        <f t="shared" si="0"/>
        <v>94754.855757842233</v>
      </c>
      <c r="D90" s="447">
        <f t="shared" ca="1" si="9"/>
        <v>65910.903903330996</v>
      </c>
      <c r="E90" s="447">
        <f t="shared" ca="1" si="1"/>
        <v>646960.52054072125</v>
      </c>
      <c r="F90" s="431"/>
      <c r="G90" s="459">
        <f t="shared" si="11"/>
        <v>7</v>
      </c>
      <c r="H90" s="459">
        <v>83</v>
      </c>
      <c r="I90" s="444">
        <f t="shared" ca="1" si="5"/>
        <v>1871093.5609895245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7760.5050975404347</v>
      </c>
      <c r="L90" s="444">
        <f t="shared" ca="1" si="3"/>
        <v>1870281.7285072447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646960.52054072125</v>
      </c>
      <c r="C91" s="447">
        <f t="shared" si="0"/>
        <v>94754.855757842233</v>
      </c>
      <c r="D91" s="447">
        <f t="shared" ca="1" si="9"/>
        <v>65910.903903330996</v>
      </c>
      <c r="E91" s="447">
        <f t="shared" ca="1" si="1"/>
        <v>618116.56868621008</v>
      </c>
      <c r="F91" s="431"/>
      <c r="G91" s="459">
        <f t="shared" si="11"/>
        <v>7</v>
      </c>
      <c r="H91" s="459">
        <v>84</v>
      </c>
      <c r="I91" s="444">
        <f t="shared" ca="1" si="5"/>
        <v>1870281.7285072447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7757.1224621976025</v>
      </c>
      <c r="L91" s="444">
        <f t="shared" ca="1" si="3"/>
        <v>1869466.5133896223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618116.56868621008</v>
      </c>
      <c r="C92" s="447">
        <f t="shared" si="0"/>
        <v>94754.855757842233</v>
      </c>
      <c r="D92" s="447">
        <f t="shared" ca="1" si="9"/>
        <v>65910.903903330996</v>
      </c>
      <c r="E92" s="447">
        <f t="shared" ca="1" si="1"/>
        <v>589272.6168316988</v>
      </c>
      <c r="F92" s="431"/>
      <c r="G92" s="459">
        <f>G91+1</f>
        <v>8</v>
      </c>
      <c r="H92" s="459">
        <v>85</v>
      </c>
      <c r="I92" s="444">
        <f t="shared" ca="1" si="5"/>
        <v>1869466.5133896223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7753.7257325408427</v>
      </c>
      <c r="L92" s="444">
        <f t="shared" ca="1" si="3"/>
        <v>1868647.9015423432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589272.6168316988</v>
      </c>
      <c r="C93" s="447">
        <f t="shared" si="0"/>
        <v>94754.855757842233</v>
      </c>
      <c r="D93" s="447">
        <f t="shared" ca="1" si="9"/>
        <v>65910.903903330996</v>
      </c>
      <c r="E93" s="447">
        <f t="shared" ca="1" si="1"/>
        <v>560428.66497718752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1868647.9015423432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7750.314849843845</v>
      </c>
      <c r="L93" s="444">
        <f t="shared" ca="1" si="3"/>
        <v>1867825.8788123669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560428.66497718752</v>
      </c>
      <c r="C94" s="447">
        <f t="shared" si="0"/>
        <v>94754.855757842233</v>
      </c>
      <c r="D94" s="447">
        <f t="shared" ca="1" si="9"/>
        <v>65910.903903330996</v>
      </c>
      <c r="E94" s="447">
        <f t="shared" ca="1" si="1"/>
        <v>531584.71312267624</v>
      </c>
      <c r="F94" s="431"/>
      <c r="G94" s="459">
        <f t="shared" si="12"/>
        <v>8</v>
      </c>
      <c r="H94" s="459">
        <v>87</v>
      </c>
      <c r="I94" s="444">
        <f t="shared" ca="1" si="5"/>
        <v>1867825.8788123669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7746.8897551356113</v>
      </c>
      <c r="L94" s="444">
        <f t="shared" ca="1" si="3"/>
        <v>1867000.4309876824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531584.71312267624</v>
      </c>
      <c r="C95" s="447">
        <f t="shared" si="0"/>
        <v>94754.855757842233</v>
      </c>
      <c r="D95" s="447">
        <f t="shared" ca="1" si="9"/>
        <v>65910.903903330996</v>
      </c>
      <c r="E95" s="447">
        <f t="shared" ca="1" si="1"/>
        <v>502740.76126816496</v>
      </c>
      <c r="F95" s="431"/>
      <c r="G95" s="459">
        <f t="shared" si="12"/>
        <v>8</v>
      </c>
      <c r="H95" s="459">
        <v>88</v>
      </c>
      <c r="I95" s="444">
        <f t="shared" ca="1" si="5"/>
        <v>1867000.4309876824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7743.4503891994264</v>
      </c>
      <c r="L95" s="444">
        <f t="shared" ca="1" si="3"/>
        <v>1866171.5437970618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502740.76126816496</v>
      </c>
      <c r="C96" s="447">
        <f t="shared" si="0"/>
        <v>94754.855757842233</v>
      </c>
      <c r="D96" s="447">
        <f t="shared" ca="1" si="9"/>
        <v>65910.903903330996</v>
      </c>
      <c r="E96" s="447">
        <f t="shared" ca="1" si="1"/>
        <v>473896.80941365368</v>
      </c>
      <c r="F96" s="431"/>
      <c r="G96" s="459">
        <f t="shared" si="12"/>
        <v>8</v>
      </c>
      <c r="H96" s="459">
        <v>89</v>
      </c>
      <c r="I96" s="444">
        <f t="shared" ca="1" si="5"/>
        <v>1866171.5437970618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7739.99669257184</v>
      </c>
      <c r="L96" s="444">
        <f t="shared" ca="1" si="3"/>
        <v>1865339.2029098135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473896.80941365368</v>
      </c>
      <c r="C97" s="447">
        <f t="shared" si="0"/>
        <v>94754.855757842233</v>
      </c>
      <c r="D97" s="447">
        <f t="shared" ca="1" si="9"/>
        <v>65910.903903330996</v>
      </c>
      <c r="E97" s="447">
        <f t="shared" ca="1" si="1"/>
        <v>445052.8575591424</v>
      </c>
      <c r="F97" s="431"/>
      <c r="G97" s="459">
        <f t="shared" si="12"/>
        <v>8</v>
      </c>
      <c r="H97" s="459">
        <v>90</v>
      </c>
      <c r="I97" s="444">
        <f t="shared" ca="1" si="5"/>
        <v>1865339.2029098135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7736.5286055416391</v>
      </c>
      <c r="L97" s="444">
        <f t="shared" ca="1" si="3"/>
        <v>1864503.3939355351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445052.8575591424</v>
      </c>
      <c r="C98" s="447">
        <f t="shared" si="0"/>
        <v>94754.855757842233</v>
      </c>
      <c r="D98" s="447">
        <f t="shared" ca="1" si="9"/>
        <v>65910.903903330996</v>
      </c>
      <c r="E98" s="447">
        <f t="shared" ca="1" si="1"/>
        <v>416208.90570463112</v>
      </c>
      <c r="F98" s="431"/>
      <c r="G98" s="459">
        <f t="shared" si="12"/>
        <v>8</v>
      </c>
      <c r="H98" s="459">
        <v>91</v>
      </c>
      <c r="I98" s="444">
        <f t="shared" ca="1" si="5"/>
        <v>1864503.3939355351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7733.0460681488121</v>
      </c>
      <c r="L98" s="444">
        <f t="shared" ca="1" si="3"/>
        <v>1863664.102423864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416208.90570463112</v>
      </c>
      <c r="C99" s="447">
        <f t="shared" si="0"/>
        <v>94754.855757842233</v>
      </c>
      <c r="D99" s="447">
        <f t="shared" ca="1" si="9"/>
        <v>65910.903903330996</v>
      </c>
      <c r="E99" s="447">
        <f t="shared" ca="1" si="1"/>
        <v>387364.95385011984</v>
      </c>
      <c r="F99" s="431"/>
      <c r="G99" s="459">
        <f t="shared" si="12"/>
        <v>8</v>
      </c>
      <c r="H99" s="459">
        <v>92</v>
      </c>
      <c r="I99" s="444">
        <f t="shared" ca="1" si="5"/>
        <v>1863664.102423864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7729.5490201835164</v>
      </c>
      <c r="L99" s="444">
        <f t="shared" ca="1" si="3"/>
        <v>1862821.3138642274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387364.95385011984</v>
      </c>
      <c r="C100" s="447">
        <f t="shared" si="0"/>
        <v>94754.855757842233</v>
      </c>
      <c r="D100" s="447">
        <f t="shared" ca="1" si="9"/>
        <v>65910.903903330996</v>
      </c>
      <c r="E100" s="447">
        <f t="shared" ca="1" si="1"/>
        <v>358521.00199560856</v>
      </c>
      <c r="F100" s="431"/>
      <c r="G100" s="459">
        <f t="shared" si="12"/>
        <v>8</v>
      </c>
      <c r="H100" s="459">
        <v>93</v>
      </c>
      <c r="I100" s="444">
        <f t="shared" ca="1" si="5"/>
        <v>1862821.3138642274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7726.037401185029</v>
      </c>
      <c r="L100" s="444">
        <f t="shared" ca="1" si="3"/>
        <v>1861975.0136855925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358521.00199560856</v>
      </c>
      <c r="C101" s="447">
        <f t="shared" si="0"/>
        <v>94754.855757842233</v>
      </c>
      <c r="D101" s="447">
        <f t="shared" ca="1" si="9"/>
        <v>65910.903903330996</v>
      </c>
      <c r="E101" s="447">
        <f t="shared" ca="1" si="1"/>
        <v>329677.05014109728</v>
      </c>
      <c r="F101" s="431"/>
      <c r="G101" s="459">
        <f t="shared" si="12"/>
        <v>8</v>
      </c>
      <c r="H101" s="459">
        <v>94</v>
      </c>
      <c r="I101" s="444">
        <f t="shared" ca="1" si="5"/>
        <v>1861975.0136855925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7722.5111504407187</v>
      </c>
      <c r="L101" s="444">
        <f t="shared" ca="1" si="3"/>
        <v>1861125.187256213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329677.05014109728</v>
      </c>
      <c r="C102" s="447">
        <f t="shared" si="0"/>
        <v>94754.855757842233</v>
      </c>
      <c r="D102" s="447">
        <f t="shared" ca="1" si="9"/>
        <v>65910.903903330996</v>
      </c>
      <c r="E102" s="447">
        <f t="shared" ca="1" si="1"/>
        <v>300833.098286586</v>
      </c>
      <c r="F102" s="431"/>
      <c r="G102" s="459">
        <f t="shared" si="12"/>
        <v>8</v>
      </c>
      <c r="H102" s="459">
        <v>95</v>
      </c>
      <c r="I102" s="444">
        <f t="shared" ca="1" si="5"/>
        <v>1861125.187256213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7718.9702069849718</v>
      </c>
      <c r="L102" s="444">
        <f t="shared" ca="1" si="3"/>
        <v>1860271.819883378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300833.098286586</v>
      </c>
      <c r="C103" s="447">
        <f t="shared" si="0"/>
        <v>94754.855757842233</v>
      </c>
      <c r="D103" s="447">
        <f t="shared" ca="1" si="9"/>
        <v>65910.903903330996</v>
      </c>
      <c r="E103" s="447">
        <f t="shared" ca="1" si="1"/>
        <v>271989.14643207472</v>
      </c>
      <c r="F103" s="431"/>
      <c r="G103" s="459">
        <f t="shared" si="12"/>
        <v>8</v>
      </c>
      <c r="H103" s="459">
        <v>96</v>
      </c>
      <c r="I103" s="444">
        <f t="shared" ca="1" si="5"/>
        <v>1860271.819883378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7715.4145095981576</v>
      </c>
      <c r="L103" s="444">
        <f t="shared" ca="1" si="3"/>
        <v>1859414.8968131561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271989.14643207472</v>
      </c>
      <c r="C104" s="447">
        <f t="shared" si="0"/>
        <v>71066.141818381671</v>
      </c>
      <c r="D104" s="447">
        <f t="shared" ca="1" si="9"/>
        <v>65910.903903330996</v>
      </c>
      <c r="E104" s="447">
        <f t="shared" ca="1" si="1"/>
        <v>266833.90851702401</v>
      </c>
      <c r="F104" s="431"/>
      <c r="G104" s="459">
        <f>G103+1</f>
        <v>9</v>
      </c>
      <c r="H104" s="459">
        <v>97</v>
      </c>
      <c r="I104" s="444">
        <f t="shared" ca="1" si="5"/>
        <v>1859414.8968131561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7711.8439968055663</v>
      </c>
      <c r="L104" s="444">
        <f t="shared" ca="1" si="3"/>
        <v>1858554.4032301416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266833.90851702401</v>
      </c>
      <c r="C105" s="447">
        <f t="shared" si="0"/>
        <v>0</v>
      </c>
      <c r="D105" s="447">
        <f t="shared" ca="1" si="9"/>
        <v>65910.903903330996</v>
      </c>
      <c r="E105" s="447">
        <f t="shared" ca="1" si="1"/>
        <v>332744.81242035504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1858554.4032301416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7711.0756885430055</v>
      </c>
      <c r="L105" s="444">
        <f t="shared" ca="1" si="3"/>
        <v>1858369.2409388644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332744.81242035504</v>
      </c>
      <c r="C106" s="447">
        <f t="shared" si="0"/>
        <v>0</v>
      </c>
      <c r="D106" s="447">
        <f t="shared" ca="1" si="9"/>
        <v>65910.903903330996</v>
      </c>
      <c r="E106" s="447">
        <f t="shared" ca="1" si="1"/>
        <v>398655.71632368607</v>
      </c>
      <c r="F106" s="431"/>
      <c r="G106" s="459">
        <f t="shared" si="13"/>
        <v>9</v>
      </c>
      <c r="H106" s="459">
        <v>99</v>
      </c>
      <c r="I106" s="444">
        <f t="shared" ca="1" si="5"/>
        <v>1858369.2409388644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7710.3041789960162</v>
      </c>
      <c r="L106" s="444">
        <f t="shared" ca="1" si="3"/>
        <v>1858183.3071380402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398655.71632368607</v>
      </c>
      <c r="C107" s="447">
        <f t="shared" si="0"/>
        <v>0</v>
      </c>
      <c r="D107" s="447">
        <f t="shared" ca="1" si="9"/>
        <v>65910.903903330996</v>
      </c>
      <c r="E107" s="447">
        <f t="shared" ca="1" si="1"/>
        <v>464566.62022701709</v>
      </c>
      <c r="F107" s="431"/>
      <c r="G107" s="459">
        <f t="shared" si="13"/>
        <v>9</v>
      </c>
      <c r="H107" s="459">
        <v>100</v>
      </c>
      <c r="I107" s="444">
        <f t="shared" ca="1" si="5"/>
        <v>1858183.3071380402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7709.5294548259162</v>
      </c>
      <c r="L107" s="444">
        <f t="shared" ca="1" si="3"/>
        <v>1857996.5986130459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464566.62022701709</v>
      </c>
      <c r="C108" s="447">
        <f t="shared" si="0"/>
        <v>0</v>
      </c>
      <c r="D108" s="447">
        <f t="shared" ca="1" si="9"/>
        <v>65910.903903330996</v>
      </c>
      <c r="E108" s="447">
        <f t="shared" ca="1" si="1"/>
        <v>530477.52413034812</v>
      </c>
      <c r="F108" s="431"/>
      <c r="G108" s="459">
        <f t="shared" si="13"/>
        <v>9</v>
      </c>
      <c r="H108" s="459">
        <v>101</v>
      </c>
      <c r="I108" s="444">
        <f t="shared" ca="1" si="5"/>
        <v>1857996.5986130459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7708.7515026384408</v>
      </c>
      <c r="L108" s="444">
        <f t="shared" ca="1" si="3"/>
        <v>1857809.1121358641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530477.52413034812</v>
      </c>
      <c r="C109" s="447">
        <f t="shared" si="0"/>
        <v>0</v>
      </c>
      <c r="D109" s="447">
        <f t="shared" ca="1" si="9"/>
        <v>65910.903903330996</v>
      </c>
      <c r="E109" s="447">
        <f t="shared" ca="1" si="1"/>
        <v>596388.42803367914</v>
      </c>
      <c r="F109" s="431"/>
      <c r="G109" s="459">
        <f t="shared" si="13"/>
        <v>9</v>
      </c>
      <c r="H109" s="459">
        <v>102</v>
      </c>
      <c r="I109" s="444">
        <f t="shared" ca="1" si="5"/>
        <v>1857809.1121358641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7707.9703089835157</v>
      </c>
      <c r="L109" s="444">
        <f t="shared" ca="1" si="3"/>
        <v>1857620.8444650273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596388.42803367914</v>
      </c>
      <c r="C110" s="447">
        <f t="shared" si="0"/>
        <v>0</v>
      </c>
      <c r="D110" s="447">
        <f t="shared" ca="1" si="9"/>
        <v>65910.903903330996</v>
      </c>
      <c r="E110" s="447">
        <f t="shared" ca="1" si="1"/>
        <v>662299.33193701017</v>
      </c>
      <c r="F110" s="431"/>
      <c r="G110" s="459">
        <f t="shared" si="13"/>
        <v>9</v>
      </c>
      <c r="H110" s="459">
        <v>103</v>
      </c>
      <c r="I110" s="444">
        <f t="shared" ca="1" si="5"/>
        <v>1857620.8444650273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7707.1858603550309</v>
      </c>
      <c r="L110" s="444">
        <f t="shared" ca="1" si="3"/>
        <v>1857431.792345562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662299.33193701017</v>
      </c>
      <c r="C111" s="447">
        <f t="shared" si="0"/>
        <v>0</v>
      </c>
      <c r="D111" s="447">
        <f t="shared" ca="1" si="9"/>
        <v>65910.903903330996</v>
      </c>
      <c r="E111" s="447">
        <f t="shared" ca="1" si="1"/>
        <v>728210.23584034119</v>
      </c>
      <c r="F111" s="431"/>
      <c r="G111" s="459">
        <f t="shared" si="13"/>
        <v>9</v>
      </c>
      <c r="H111" s="459">
        <v>104</v>
      </c>
      <c r="I111" s="444">
        <f t="shared" ca="1" si="5"/>
        <v>1857431.792345562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7706.3981431905904</v>
      </c>
      <c r="L111" s="444">
        <f t="shared" ca="1" si="3"/>
        <v>1857241.9525089324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728210.23584034119</v>
      </c>
      <c r="C112" s="447">
        <f t="shared" si="0"/>
        <v>0</v>
      </c>
      <c r="D112" s="447">
        <f t="shared" ca="1" si="9"/>
        <v>65910.903903330996</v>
      </c>
      <c r="E112" s="447">
        <f t="shared" ca="1" si="1"/>
        <v>794121.13974367222</v>
      </c>
      <c r="F112" s="431"/>
      <c r="G112" s="459">
        <f t="shared" si="13"/>
        <v>9</v>
      </c>
      <c r="H112" s="459">
        <v>105</v>
      </c>
      <c r="I112" s="444">
        <f t="shared" ca="1" si="5"/>
        <v>1857241.9525089324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7705.6071438713007</v>
      </c>
      <c r="L112" s="444">
        <f t="shared" ca="1" si="3"/>
        <v>1857051.3216729835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794121.13974367222</v>
      </c>
      <c r="C113" s="447">
        <f t="shared" si="0"/>
        <v>0</v>
      </c>
      <c r="D113" s="447">
        <f t="shared" ca="1" si="9"/>
        <v>65910.903903330996</v>
      </c>
      <c r="E113" s="447">
        <f t="shared" ca="1" si="1"/>
        <v>860032.04364700324</v>
      </c>
      <c r="F113" s="431"/>
      <c r="G113" s="459">
        <f t="shared" si="13"/>
        <v>9</v>
      </c>
      <c r="H113" s="459">
        <v>106</v>
      </c>
      <c r="I113" s="444">
        <f t="shared" ca="1" si="5"/>
        <v>1857051.3216729835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7704.8128487215145</v>
      </c>
      <c r="L113" s="444">
        <f t="shared" ca="1" si="3"/>
        <v>1856859.8965418846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860032.04364700324</v>
      </c>
      <c r="C114" s="447">
        <f t="shared" si="0"/>
        <v>0</v>
      </c>
      <c r="D114" s="447">
        <f t="shared" ca="1" si="9"/>
        <v>65910.903903330996</v>
      </c>
      <c r="E114" s="447">
        <f t="shared" ca="1" si="1"/>
        <v>925942.94755033427</v>
      </c>
      <c r="F114" s="431"/>
      <c r="G114" s="459">
        <f t="shared" si="13"/>
        <v>9</v>
      </c>
      <c r="H114" s="459">
        <v>107</v>
      </c>
      <c r="I114" s="444">
        <f t="shared" ca="1" si="5"/>
        <v>1856859.8965418846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7704.0152440086013</v>
      </c>
      <c r="L114" s="444">
        <f t="shared" ca="1" si="3"/>
        <v>1856667.6738060729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925942.94755033427</v>
      </c>
      <c r="C115" s="447">
        <f t="shared" si="0"/>
        <v>0</v>
      </c>
      <c r="D115" s="447">
        <f t="shared" ca="1" si="9"/>
        <v>65910.903903330996</v>
      </c>
      <c r="E115" s="447">
        <f t="shared" ca="1" si="1"/>
        <v>991853.85145366529</v>
      </c>
      <c r="F115" s="431"/>
      <c r="G115" s="459">
        <f t="shared" si="13"/>
        <v>9</v>
      </c>
      <c r="H115" s="459">
        <v>108</v>
      </c>
      <c r="I115" s="444">
        <f t="shared" ca="1" si="5"/>
        <v>1856667.6738060729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7703.2143159427187</v>
      </c>
      <c r="L115" s="444">
        <f t="shared" ca="1" si="3"/>
        <v>1856474.6501421954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991853.85145366529</v>
      </c>
      <c r="C116" s="447">
        <f t="shared" si="0"/>
        <v>0</v>
      </c>
      <c r="D116" s="447">
        <f t="shared" ca="1" si="9"/>
        <v>65910.903903330996</v>
      </c>
      <c r="E116" s="447">
        <f t="shared" ca="1" si="1"/>
        <v>1057764.7553569963</v>
      </c>
      <c r="F116" s="431"/>
      <c r="G116" s="459">
        <f>G115+1</f>
        <v>10</v>
      </c>
      <c r="H116" s="459">
        <v>109</v>
      </c>
      <c r="I116" s="444">
        <f t="shared" ca="1" si="5"/>
        <v>1856474.6501421954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7702.4100506765617</v>
      </c>
      <c r="L116" s="444">
        <f t="shared" ca="1" si="3"/>
        <v>1856280.8222130518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1057764.7553569963</v>
      </c>
      <c r="C117" s="447">
        <f t="shared" si="0"/>
        <v>0</v>
      </c>
      <c r="D117" s="447">
        <f t="shared" ca="1" si="9"/>
        <v>65910.903903330996</v>
      </c>
      <c r="E117" s="447">
        <f t="shared" ca="1" si="1"/>
        <v>1123675.6592603272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1856280.8222130518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7701.6024343051313</v>
      </c>
      <c r="L117" s="444">
        <f t="shared" ca="1" si="3"/>
        <v>1856086.1866675369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1123675.6592603272</v>
      </c>
      <c r="C118" s="447">
        <f t="shared" si="0"/>
        <v>0</v>
      </c>
      <c r="D118" s="447">
        <f t="shared" ca="1" si="9"/>
        <v>65910.903903330996</v>
      </c>
      <c r="E118" s="447">
        <f t="shared" ca="1" si="1"/>
        <v>1189586.5631636581</v>
      </c>
      <c r="F118" s="431"/>
      <c r="G118" s="459">
        <f t="shared" si="14"/>
        <v>10</v>
      </c>
      <c r="H118" s="459">
        <v>111</v>
      </c>
      <c r="I118" s="444">
        <f t="shared" ca="1" si="5"/>
        <v>1856086.1866675369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7700.7914528654865</v>
      </c>
      <c r="L118" s="444">
        <f t="shared" ca="1" si="3"/>
        <v>1855890.7401405822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1189586.5631636581</v>
      </c>
      <c r="C119" s="447">
        <f t="shared" si="0"/>
        <v>0</v>
      </c>
      <c r="D119" s="447">
        <f t="shared" ca="1" si="9"/>
        <v>65910.903903330996</v>
      </c>
      <c r="E119" s="447">
        <f t="shared" ca="1" si="1"/>
        <v>1255497.467066989</v>
      </c>
      <c r="F119" s="431"/>
      <c r="G119" s="459">
        <f t="shared" si="14"/>
        <v>10</v>
      </c>
      <c r="H119" s="459">
        <v>112</v>
      </c>
      <c r="I119" s="444">
        <f t="shared" ca="1" si="5"/>
        <v>1855890.7401405822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7699.9770923365077</v>
      </c>
      <c r="L119" s="444">
        <f t="shared" ca="1" si="3"/>
        <v>1855694.4792530984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1255497.467066989</v>
      </c>
      <c r="C120" s="447">
        <f t="shared" si="0"/>
        <v>0</v>
      </c>
      <c r="D120" s="447">
        <f t="shared" ca="1" si="9"/>
        <v>65910.903903330996</v>
      </c>
      <c r="E120" s="447">
        <f t="shared" ca="1" si="1"/>
        <v>1321408.37097032</v>
      </c>
      <c r="F120" s="431"/>
      <c r="G120" s="459">
        <f t="shared" si="14"/>
        <v>10</v>
      </c>
      <c r="H120" s="459">
        <v>113</v>
      </c>
      <c r="I120" s="444">
        <f t="shared" ca="1" si="5"/>
        <v>1855694.4792530984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7699.1593386386585</v>
      </c>
      <c r="L120" s="444">
        <f t="shared" ca="1" si="3"/>
        <v>1855497.4006119168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1321408.37097032</v>
      </c>
      <c r="C121" s="447">
        <f t="shared" si="0"/>
        <v>0</v>
      </c>
      <c r="D121" s="447">
        <f t="shared" ca="1" si="9"/>
        <v>65910.903903330996</v>
      </c>
      <c r="E121" s="447">
        <f t="shared" ca="1" si="1"/>
        <v>1387319.2748736509</v>
      </c>
      <c r="F121" s="431"/>
      <c r="G121" s="459">
        <f t="shared" si="14"/>
        <v>10</v>
      </c>
      <c r="H121" s="459">
        <v>114</v>
      </c>
      <c r="I121" s="444">
        <f t="shared" ca="1" si="5"/>
        <v>1855497.4006119168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7698.3381776337355</v>
      </c>
      <c r="L121" s="444">
        <f t="shared" ca="1" si="3"/>
        <v>1855299.5008097303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1387319.2748736509</v>
      </c>
      <c r="C122" s="447">
        <f t="shared" si="0"/>
        <v>0</v>
      </c>
      <c r="D122" s="447">
        <f t="shared" ca="1" si="9"/>
        <v>65910.903903330996</v>
      </c>
      <c r="E122" s="447">
        <f t="shared" ca="1" si="1"/>
        <v>1453230.1787769818</v>
      </c>
      <c r="F122" s="431"/>
      <c r="G122" s="459">
        <f t="shared" si="14"/>
        <v>10</v>
      </c>
      <c r="H122" s="459">
        <v>115</v>
      </c>
      <c r="I122" s="444">
        <f t="shared" ca="1" si="5"/>
        <v>1855299.5008097303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7697.5135951246248</v>
      </c>
      <c r="L122" s="444">
        <f t="shared" ca="1" si="3"/>
        <v>1855100.7764250347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1453230.1787769818</v>
      </c>
      <c r="C123" s="447">
        <f t="shared" si="0"/>
        <v>0</v>
      </c>
      <c r="D123" s="447">
        <f t="shared" ca="1" si="9"/>
        <v>65910.903903330996</v>
      </c>
      <c r="E123" s="447">
        <f t="shared" ca="1" si="1"/>
        <v>1519141.0826803127</v>
      </c>
      <c r="F123" s="431"/>
      <c r="G123" s="459">
        <f t="shared" si="14"/>
        <v>10</v>
      </c>
      <c r="H123" s="459">
        <v>116</v>
      </c>
      <c r="I123" s="444">
        <f t="shared" ca="1" si="5"/>
        <v>1855100.7764250347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7696.6855768550604</v>
      </c>
      <c r="L123" s="444">
        <f t="shared" ca="1" si="3"/>
        <v>1854901.2240220695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1519141.0826803127</v>
      </c>
      <c r="C124" s="447">
        <f t="shared" si="0"/>
        <v>0</v>
      </c>
      <c r="D124" s="447">
        <f t="shared" ca="1" si="9"/>
        <v>65910.903903330996</v>
      </c>
      <c r="E124" s="447">
        <f t="shared" ca="1" si="1"/>
        <v>1585051.9865836436</v>
      </c>
      <c r="F124" s="431"/>
      <c r="G124" s="459">
        <f t="shared" si="14"/>
        <v>10</v>
      </c>
      <c r="H124" s="459">
        <v>117</v>
      </c>
      <c r="I124" s="444">
        <f t="shared" ca="1" si="5"/>
        <v>1854901.2240220695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7695.8541085093721</v>
      </c>
      <c r="L124" s="444">
        <f t="shared" ca="1" si="3"/>
        <v>1854700.8401507586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1585051.9865836436</v>
      </c>
      <c r="C125" s="447">
        <f t="shared" si="0"/>
        <v>0</v>
      </c>
      <c r="D125" s="447">
        <f t="shared" ca="1" si="9"/>
        <v>65910.903903330996</v>
      </c>
      <c r="E125" s="447">
        <f t="shared" ca="1" si="1"/>
        <v>1650962.8904869745</v>
      </c>
      <c r="F125" s="431"/>
      <c r="G125" s="459">
        <f t="shared" si="14"/>
        <v>10</v>
      </c>
      <c r="H125" s="459">
        <v>118</v>
      </c>
      <c r="I125" s="444">
        <f t="shared" ca="1" si="5"/>
        <v>1854700.8401507586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7695.0191757122429</v>
      </c>
      <c r="L125" s="444">
        <f t="shared" ca="1" si="3"/>
        <v>1854499.6213466506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1650962.8904869745</v>
      </c>
      <c r="C126" s="447">
        <f t="shared" si="0"/>
        <v>0</v>
      </c>
      <c r="D126" s="447">
        <f t="shared" ca="1" si="9"/>
        <v>65910.903903330996</v>
      </c>
      <c r="E126" s="447">
        <f t="shared" ca="1" si="1"/>
        <v>1716873.7943903054</v>
      </c>
      <c r="F126" s="431"/>
      <c r="G126" s="459">
        <f t="shared" si="14"/>
        <v>10</v>
      </c>
      <c r="H126" s="459">
        <v>119</v>
      </c>
      <c r="I126" s="444">
        <f t="shared" ca="1" si="5"/>
        <v>1854499.6213466506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7694.1807640284596</v>
      </c>
      <c r="L126" s="444">
        <f t="shared" ca="1" si="3"/>
        <v>1854297.564130859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1716873.7943903054</v>
      </c>
      <c r="C127" s="447">
        <f t="shared" si="0"/>
        <v>0</v>
      </c>
      <c r="D127" s="447">
        <f t="shared" ca="1" si="9"/>
        <v>65910.903903330996</v>
      </c>
      <c r="E127" s="447">
        <f t="shared" ca="1" si="1"/>
        <v>1782784.6982936363</v>
      </c>
      <c r="F127" s="431"/>
      <c r="G127" s="459">
        <f t="shared" si="14"/>
        <v>10</v>
      </c>
      <c r="H127" s="459">
        <v>120</v>
      </c>
      <c r="I127" s="444">
        <f t="shared" ca="1" si="5"/>
        <v>1854297.564130859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7693.3388589626611</v>
      </c>
      <c r="L127" s="444">
        <f t="shared" ca="1" si="3"/>
        <v>1854094.6650100015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1782784.6982936363</v>
      </c>
      <c r="C128" s="447">
        <f t="shared" si="0"/>
        <v>0</v>
      </c>
      <c r="D128" s="447">
        <f t="shared" ca="1" si="9"/>
        <v>65910.903903330996</v>
      </c>
      <c r="E128" s="447">
        <f t="shared" ca="1" si="1"/>
        <v>1848695.6021969672</v>
      </c>
      <c r="F128" s="431"/>
      <c r="G128" s="459">
        <f>G127+1</f>
        <v>11</v>
      </c>
      <c r="H128" s="459">
        <v>121</v>
      </c>
      <c r="I128" s="444">
        <f t="shared" ca="1" si="5"/>
        <v>1854094.6650100015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7692.4934459590886</v>
      </c>
      <c r="L128" s="444">
        <f t="shared" ca="1" si="3"/>
        <v>1853890.9204761405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1848695.6021969672</v>
      </c>
      <c r="C129" s="447">
        <f t="shared" si="0"/>
        <v>0</v>
      </c>
      <c r="D129" s="447">
        <f t="shared" ca="1" si="9"/>
        <v>65910.903903330996</v>
      </c>
      <c r="E129" s="447">
        <f t="shared" ca="1" si="1"/>
        <v>1914606.5061002981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1853890.9204761405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7691.6445104013355</v>
      </c>
      <c r="L129" s="444">
        <f t="shared" ca="1" si="3"/>
        <v>1853686.3270067216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1914606.5061002981</v>
      </c>
      <c r="C130" s="447">
        <f t="shared" si="0"/>
        <v>0</v>
      </c>
      <c r="D130" s="447">
        <f t="shared" ca="1" si="9"/>
        <v>65910.903903330996</v>
      </c>
      <c r="E130" s="447">
        <f t="shared" ca="1" si="1"/>
        <v>1980517.410003629</v>
      </c>
      <c r="F130" s="431"/>
      <c r="G130" s="459">
        <f t="shared" si="15"/>
        <v>11</v>
      </c>
      <c r="H130" s="459">
        <v>123</v>
      </c>
      <c r="I130" s="444">
        <f t="shared" ca="1" si="5"/>
        <v>1853686.3270067216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7690.7920376120892</v>
      </c>
      <c r="L130" s="444">
        <f t="shared" ca="1" si="3"/>
        <v>1853480.8810645135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1980517.410003629</v>
      </c>
      <c r="C131" s="447">
        <f t="shared" si="0"/>
        <v>0</v>
      </c>
      <c r="D131" s="447">
        <f t="shared" ca="1" si="9"/>
        <v>65910.903903330996</v>
      </c>
      <c r="E131" s="447">
        <f t="shared" ca="1" si="1"/>
        <v>2046428.31390696</v>
      </c>
      <c r="F131" s="431"/>
      <c r="G131" s="459">
        <f t="shared" si="15"/>
        <v>11</v>
      </c>
      <c r="H131" s="459">
        <v>124</v>
      </c>
      <c r="I131" s="444">
        <f t="shared" ca="1" si="5"/>
        <v>1853480.8810645135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7689.936012852887</v>
      </c>
      <c r="L131" s="444">
        <f t="shared" ca="1" si="3"/>
        <v>1853274.5790975462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2046428.31390696</v>
      </c>
      <c r="C132" s="447">
        <f t="shared" si="0"/>
        <v>0</v>
      </c>
      <c r="D132" s="447">
        <f t="shared" ca="1" si="9"/>
        <v>65910.903903330996</v>
      </c>
      <c r="E132" s="447">
        <f t="shared" ca="1" si="1"/>
        <v>2112339.2178102909</v>
      </c>
      <c r="F132" s="431"/>
      <c r="G132" s="459">
        <f t="shared" si="15"/>
        <v>11</v>
      </c>
      <c r="H132" s="459">
        <v>125</v>
      </c>
      <c r="I132" s="444">
        <f t="shared" ca="1" si="5"/>
        <v>1853274.5790975462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7689.0764213238572</v>
      </c>
      <c r="L132" s="444">
        <f t="shared" ca="1" si="3"/>
        <v>1853067.4175390499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2112339.2178102909</v>
      </c>
      <c r="C133" s="447">
        <f t="shared" si="0"/>
        <v>0</v>
      </c>
      <c r="D133" s="447">
        <f t="shared" ca="1" si="9"/>
        <v>65910.903903330996</v>
      </c>
      <c r="E133" s="447">
        <f t="shared" ca="1" si="1"/>
        <v>2178250.121713622</v>
      </c>
      <c r="F133" s="431"/>
      <c r="G133" s="459">
        <f t="shared" si="15"/>
        <v>11</v>
      </c>
      <c r="H133" s="459">
        <v>126</v>
      </c>
      <c r="I133" s="444">
        <f t="shared" ca="1" si="5"/>
        <v>1853067.4175390499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7688.2132481634571</v>
      </c>
      <c r="L133" s="444">
        <f t="shared" ca="1" si="3"/>
        <v>1852859.3928073931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2178250.121713622</v>
      </c>
      <c r="C134" s="447">
        <f t="shared" si="0"/>
        <v>0</v>
      </c>
      <c r="D134" s="447">
        <f t="shared" ca="1" si="9"/>
        <v>65910.903903330996</v>
      </c>
      <c r="E134" s="447">
        <f t="shared" ca="1" si="1"/>
        <v>2244161.0256169531</v>
      </c>
      <c r="F134" s="431"/>
      <c r="G134" s="459">
        <f t="shared" si="15"/>
        <v>11</v>
      </c>
      <c r="H134" s="459">
        <v>127</v>
      </c>
      <c r="I134" s="444">
        <f t="shared" ca="1" si="5"/>
        <v>1852859.3928073931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7687.3464784482203</v>
      </c>
      <c r="L134" s="444">
        <f t="shared" ca="1" si="3"/>
        <v>1852650.5013060211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2244161.0256169531</v>
      </c>
      <c r="C135" s="447">
        <f t="shared" si="0"/>
        <v>0</v>
      </c>
      <c r="D135" s="447">
        <f t="shared" ca="1" si="9"/>
        <v>65910.903903330996</v>
      </c>
      <c r="E135" s="447">
        <f t="shared" ca="1" si="1"/>
        <v>2310071.9295202843</v>
      </c>
      <c r="F135" s="431"/>
      <c r="G135" s="459">
        <f t="shared" si="15"/>
        <v>11</v>
      </c>
      <c r="H135" s="459">
        <v>128</v>
      </c>
      <c r="I135" s="444">
        <f t="shared" ca="1" si="5"/>
        <v>1852650.5013060211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7686.4760971925034</v>
      </c>
      <c r="L135" s="444">
        <f t="shared" ca="1" si="3"/>
        <v>1852440.7394233935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2310071.9295202843</v>
      </c>
      <c r="C136" s="447">
        <f t="shared" si="0"/>
        <v>0</v>
      </c>
      <c r="D136" s="447">
        <f t="shared" ca="1" si="9"/>
        <v>65910.903903330996</v>
      </c>
      <c r="E136" s="447">
        <f t="shared" ca="1" si="1"/>
        <v>2375982.8334236154</v>
      </c>
      <c r="F136" s="431"/>
      <c r="G136" s="459">
        <f t="shared" si="15"/>
        <v>11</v>
      </c>
      <c r="H136" s="459">
        <v>129</v>
      </c>
      <c r="I136" s="444">
        <f t="shared" ca="1" si="5"/>
        <v>1852440.7394233935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7685.6020893482219</v>
      </c>
      <c r="L136" s="444">
        <f t="shared" ca="1" si="3"/>
        <v>1852230.1035329215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1852230.1035329215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7684.7244398045887</v>
      </c>
      <c r="L137" s="444">
        <f t="shared" ca="1" si="3"/>
        <v>1852018.589992906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1852018.589992906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7683.8431333878571</v>
      </c>
      <c r="L138" s="444">
        <f t="shared" ca="1" si="3"/>
        <v>1851806.1951464736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1851806.1951464736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7682.9581548610558</v>
      </c>
      <c r="L139" s="444">
        <f t="shared" ca="1" si="3"/>
        <v>1851592.9153215145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1851592.9153215145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7682.0694889237257</v>
      </c>
      <c r="L140" s="444">
        <f t="shared" ca="1" si="3"/>
        <v>1851378.746830618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1851378.746830618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7681.1771202116579</v>
      </c>
      <c r="L141" s="444">
        <f t="shared" ca="1" si="3"/>
        <v>1851163.6859710095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1851163.6859710095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7680.2810332966219</v>
      </c>
      <c r="L142" s="444">
        <f t="shared" ca="1" si="3"/>
        <v>1850947.7290244859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1850947.7290244859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7679.3812126861067</v>
      </c>
      <c r="L143" s="444">
        <f t="shared" ca="1" si="3"/>
        <v>1850730.8722573519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1850730.8722573519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7678.477642823048</v>
      </c>
      <c r="L144" s="444">
        <f t="shared" ca="1" si="3"/>
        <v>1850513.1119203547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1850513.1119203547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7677.5703080855601</v>
      </c>
      <c r="L145" s="444">
        <f t="shared" ca="1" si="3"/>
        <v>1850294.44424862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1850294.44424862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7676.6591927866648</v>
      </c>
      <c r="L146" s="444">
        <f t="shared" ca="1" si="3"/>
        <v>1850074.8654615863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1850074.8654615863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7675.7442811740257</v>
      </c>
      <c r="L147" s="444">
        <f t="shared" ca="1" si="3"/>
        <v>1849854.37176294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1849854.37176294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7674.8255574296654</v>
      </c>
      <c r="L148" s="444">
        <f t="shared" ca="1" si="3"/>
        <v>1849632.9593405493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1849632.9593405493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7673.9030056697056</v>
      </c>
      <c r="L149" s="444">
        <f t="shared" ca="1" si="3"/>
        <v>1849410.6243663987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1849410.6243663987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7672.9766099440776</v>
      </c>
      <c r="L150" s="444">
        <f t="shared" ca="1" si="3"/>
        <v>1849187.3629965226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1849187.3629965226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7672.0463542362604</v>
      </c>
      <c r="L151" s="444">
        <f t="shared" ca="1" si="3"/>
        <v>1848963.1713709387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1848963.1713709387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7671.1122224629935</v>
      </c>
      <c r="L152" s="444">
        <f t="shared" ca="1" si="3"/>
        <v>1848738.0456135813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1848738.0456135813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7670.1741984740047</v>
      </c>
      <c r="L153" s="444">
        <f t="shared" ca="1" si="3"/>
        <v>1848511.9818322351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1848511.9818322351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7669.2322660517275</v>
      </c>
      <c r="L154" s="444">
        <f t="shared" ca="1" si="3"/>
        <v>1848284.9761184666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1848284.9761184666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7668.2864089110262</v>
      </c>
      <c r="L155" s="444">
        <f t="shared" ca="1" si="3"/>
        <v>1848057.0245475573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1848057.0245475573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7667.3366106989033</v>
      </c>
      <c r="L156" s="444">
        <f t="shared" ca="1" si="3"/>
        <v>1847828.123178436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1847828.123178436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7666.3828549942318</v>
      </c>
      <c r="L157" s="444">
        <f t="shared" ca="1" si="3"/>
        <v>1847598.2680536099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1847598.2680536099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7665.4251253074572</v>
      </c>
      <c r="L158" s="444">
        <f t="shared" ca="1" si="3"/>
        <v>1847367.4551990971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1847367.4551990971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7664.4634050803188</v>
      </c>
      <c r="L159" s="444">
        <f t="shared" ca="1" si="3"/>
        <v>1847135.6806243572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1847135.6806243572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7663.4976776855701</v>
      </c>
      <c r="L160" s="444">
        <f t="shared" ca="1" si="3"/>
        <v>1846902.9403222224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1846902.9403222224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7662.5279264266765</v>
      </c>
      <c r="L161" s="444">
        <f t="shared" ca="1" si="3"/>
        <v>1846669.2302688288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1846669.2302688288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7661.554134537535</v>
      </c>
      <c r="L162" s="444">
        <f t="shared" ca="1" si="3"/>
        <v>1846434.546423546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1846434.546423546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7660.576285182191</v>
      </c>
      <c r="L163" s="444">
        <f t="shared" ca="1" si="3"/>
        <v>1846198.8847289081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1846198.8847289081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7659.5943614545322</v>
      </c>
      <c r="L164" s="444">
        <f t="shared" ca="1" si="3"/>
        <v>1845962.2411105423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1845962.2411105423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7658.6083463780096</v>
      </c>
      <c r="L165" s="444">
        <f t="shared" ca="1" si="3"/>
        <v>1845724.6114771001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1845724.6114771001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7657.6182229053329</v>
      </c>
      <c r="L166" s="444">
        <f t="shared" ca="1" si="3"/>
        <v>1845485.9917201851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1845485.9917201851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7656.6239739181874</v>
      </c>
      <c r="L167" s="444">
        <f t="shared" ca="1" si="3"/>
        <v>1845246.3777142831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1845246.3777142831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7655.6255822269286</v>
      </c>
      <c r="L168" s="444">
        <f t="shared" ca="1" si="3"/>
        <v>1845005.7653166899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1845005.7653166899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7654.6230305702902</v>
      </c>
      <c r="L169" s="444">
        <f t="shared" ca="1" si="3"/>
        <v>1844764.15036744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1844764.15036744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7653.6163016150813</v>
      </c>
      <c r="L170" s="444">
        <f t="shared" ca="1" si="3"/>
        <v>1844521.5286892348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1844521.5286892348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7652.6053779558943</v>
      </c>
      <c r="L171" s="444">
        <f t="shared" ca="1" si="3"/>
        <v>1844277.8960873703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1844277.8960873703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7651.590242114793</v>
      </c>
      <c r="L172" s="444">
        <f t="shared" ca="1" si="3"/>
        <v>1844033.248349665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1844033.248349665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7650.57087654102</v>
      </c>
      <c r="L173" s="444">
        <f t="shared" ca="1" si="3"/>
        <v>1843787.5812463858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1843787.5812463858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7649.5472636106888</v>
      </c>
      <c r="L174" s="444">
        <f t="shared" ca="1" si="3"/>
        <v>1843540.8905301762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1843540.8905301762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7648.5193856264841</v>
      </c>
      <c r="L175" s="444">
        <f t="shared" ca="1" si="3"/>
        <v>1843293.1719359825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1843293.1719359825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7647.4872248173415</v>
      </c>
      <c r="L176" s="444">
        <f t="shared" ca="1" si="3"/>
        <v>1843044.4211809796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1843044.4211809796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7646.4507633381627</v>
      </c>
      <c r="L177" s="444">
        <f t="shared" ca="1" si="3"/>
        <v>1842794.6339644976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1842794.6339644976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7645.4099832694883</v>
      </c>
      <c r="L178" s="444">
        <f t="shared" ca="1" si="3"/>
        <v>1842543.8059679468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1842543.8059679468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7644.3648666171939</v>
      </c>
      <c r="L179" s="444">
        <f t="shared" ca="1" si="3"/>
        <v>1842291.9328547437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1842291.9328547437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7643.315395312181</v>
      </c>
      <c r="L180" s="444">
        <f t="shared" ca="1" si="3"/>
        <v>1842039.0102702356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1842039.0102702356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7642.2615512100629</v>
      </c>
      <c r="L181" s="444">
        <f t="shared" ca="1" si="3"/>
        <v>1841785.0338416253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1841785.0338416253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7641.2033160908531</v>
      </c>
      <c r="L182" s="444">
        <f t="shared" ca="1" si="3"/>
        <v>1841529.999177896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1841529.999177896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7640.1406716586489</v>
      </c>
      <c r="L183" s="444">
        <f t="shared" ca="1" si="3"/>
        <v>1841273.9018697343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1841273.9018697343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7639.0735995413079</v>
      </c>
      <c r="L184" s="444">
        <f t="shared" ca="1" si="3"/>
        <v>1841016.7374894554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1841016.7374894554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7638.0020812901466</v>
      </c>
      <c r="L185" s="444">
        <f t="shared" ca="1" si="3"/>
        <v>1840758.5015909253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1840758.5015909253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7636.9260983796048</v>
      </c>
      <c r="L186" s="444">
        <f t="shared" ca="1" si="3"/>
        <v>1840499.1897094846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1840499.1897094846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7635.8456322069333</v>
      </c>
      <c r="L187" s="444">
        <f t="shared" ca="1" si="3"/>
        <v>1840238.7973618712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1840238.7973618712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7634.7606640918802</v>
      </c>
      <c r="L188" s="444">
        <f t="shared" ca="1" si="3"/>
        <v>1839977.3200461429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1839977.3200461429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7633.671175276344</v>
      </c>
      <c r="L189" s="444">
        <f t="shared" ca="1" si="3"/>
        <v>1839714.7532415991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1839714.7532415991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7632.5771469240781</v>
      </c>
      <c r="L190" s="444">
        <f t="shared" ca="1" si="3"/>
        <v>1839451.0924087029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1839451.0924087029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7631.4785601203439</v>
      </c>
      <c r="L191" s="444">
        <f t="shared" ca="1" si="3"/>
        <v>1839186.332989003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1839186.332989003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7630.3753958715943</v>
      </c>
      <c r="L192" s="444">
        <f t="shared" ca="1" si="3"/>
        <v>1838920.4704050545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1838920.4704050545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7629.2676351051414</v>
      </c>
      <c r="L193" s="444">
        <f t="shared" ca="1" si="3"/>
        <v>1838653.5000603395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1838653.5000603395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7628.1552586688304</v>
      </c>
      <c r="L194" s="444">
        <f t="shared" ca="1" si="3"/>
        <v>1838385.417339188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1838385.417339188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7627.0382473306991</v>
      </c>
      <c r="L195" s="444">
        <f t="shared" ca="1" si="3"/>
        <v>1838116.2176066986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1838116.2176066986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7625.9165817786588</v>
      </c>
      <c r="L196" s="444">
        <f t="shared" ca="1" si="3"/>
        <v>1837845.896208657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1837845.896208657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7624.7902426201535</v>
      </c>
      <c r="L197" s="444">
        <f t="shared" ca="1" si="3"/>
        <v>1837574.4484714568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1837574.4484714568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7623.6592103818175</v>
      </c>
      <c r="L198" s="444">
        <f t="shared" ca="1" si="3"/>
        <v>1837301.8697020183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1837301.8697020183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7622.523465509159</v>
      </c>
      <c r="L199" s="444">
        <f t="shared" ca="1" si="3"/>
        <v>1837028.1551877072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1837028.1551877072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7621.3829883661956</v>
      </c>
      <c r="L200" s="444">
        <f t="shared" ca="1" si="3"/>
        <v>1836753.3001962532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1836753.3001962532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7620.2377592351377</v>
      </c>
      <c r="L201" s="444">
        <f t="shared" ca="1" si="3"/>
        <v>1836477.2999756681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1836477.2999756681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7619.0877583160318</v>
      </c>
      <c r="L202" s="444">
        <f t="shared" ca="1" si="3"/>
        <v>1836200.1497541638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1836200.1497541638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7617.9329657264307</v>
      </c>
      <c r="L203" s="444">
        <f t="shared" ca="1" si="3"/>
        <v>1835921.8447400699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1835921.8447400699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7616.7733615010411</v>
      </c>
      <c r="L204" s="444">
        <f t="shared" ca="1" si="3"/>
        <v>1835642.3801217508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1835642.3801217508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7615.6089255913766</v>
      </c>
      <c r="L205" s="444">
        <f t="shared" ca="1" si="3"/>
        <v>1835361.751067522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1835361.751067522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7614.4396378654237</v>
      </c>
      <c r="L206" s="444">
        <f t="shared" ca="1" si="3"/>
        <v>1835079.9527255672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1835079.9527255672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7613.2654781072788</v>
      </c>
      <c r="L207" s="444">
        <f t="shared" ca="1" si="3"/>
        <v>1834796.9802238543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1834796.9802238543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7612.0864260168082</v>
      </c>
      <c r="L208" s="444">
        <f t="shared" ca="1" si="3"/>
        <v>1834512.8286700509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1834512.8286700509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7610.9024612092953</v>
      </c>
      <c r="L209" s="444">
        <f t="shared" ca="1" si="3"/>
        <v>1834227.4931514401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1834227.4931514401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7609.7135632150821</v>
      </c>
      <c r="L210" s="444">
        <f t="shared" ca="1" si="3"/>
        <v>1833940.9687348348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1833940.9687348348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7608.5197114792263</v>
      </c>
      <c r="L211" s="444">
        <f t="shared" ca="1" si="3"/>
        <v>1833653.2504664939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1833653.2504664939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7607.3208853611404</v>
      </c>
      <c r="L212" s="444">
        <f t="shared" ca="1" si="3"/>
        <v>1833364.3333720348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1833364.3333720348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7606.1170641342278</v>
      </c>
      <c r="L213" s="444">
        <f t="shared" ca="1" si="3"/>
        <v>1833074.2124563488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1833074.2124563488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7604.9082269855353</v>
      </c>
      <c r="L214" s="444">
        <f t="shared" ca="1" si="3"/>
        <v>1832782.8827035141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1832782.8827035141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7603.6943530153912</v>
      </c>
      <c r="L215" s="444">
        <f t="shared" ca="1" si="3"/>
        <v>1832490.3390767092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1832490.3390767092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7602.4754212370362</v>
      </c>
      <c r="L216" s="444">
        <f t="shared" ca="1" si="3"/>
        <v>1832196.5765181261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1832196.5765181261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7601.2514105762748</v>
      </c>
      <c r="L217" s="444">
        <f t="shared" ca="1" si="3"/>
        <v>1831901.5899488821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1831901.5899488821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7600.0222998710915</v>
      </c>
      <c r="L218" s="444">
        <f t="shared" ca="1" si="3"/>
        <v>1831605.374268933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1831605.374268933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7598.7880678713018</v>
      </c>
      <c r="L219" s="444">
        <f t="shared" ca="1" si="3"/>
        <v>1831307.924356984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1831307.924356984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7597.5486932381818</v>
      </c>
      <c r="L220" s="444">
        <f t="shared" ca="1" si="3"/>
        <v>1831009.235070402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1831009.235070402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7596.304154544091</v>
      </c>
      <c r="L221" s="444">
        <f t="shared" ca="1" si="3"/>
        <v>1830709.3012451259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1830709.3012451259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7595.0544302721064</v>
      </c>
      <c r="L222" s="444">
        <f t="shared" ca="1" si="3"/>
        <v>1830408.1176955779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1830408.1176955779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7593.799498815657</v>
      </c>
      <c r="L223" s="444">
        <f t="shared" ca="1" si="3"/>
        <v>1830105.6792145732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1830105.6792145732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7592.5393384781364</v>
      </c>
      <c r="L224" s="444">
        <f t="shared" ca="1" si="3"/>
        <v>1829801.9805732311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1829801.9805732311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7591.2739274725454</v>
      </c>
      <c r="L225" s="444">
        <f t="shared" ca="1" si="3"/>
        <v>1829497.0165208834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1829497.0165208834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7590.0032439210963</v>
      </c>
      <c r="L226" s="444">
        <f t="shared" ca="1" si="3"/>
        <v>1829190.7817849843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1829190.7817849843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7588.72726585485</v>
      </c>
      <c r="L227" s="444">
        <f t="shared" ca="1" si="3"/>
        <v>1828883.2710710189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1828883.2710710189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7587.4459712133284</v>
      </c>
      <c r="L228" s="444">
        <f t="shared" ca="1" si="3"/>
        <v>1828574.4790624119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1828574.4790624119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7586.1593378441321</v>
      </c>
      <c r="L229" s="444">
        <f t="shared" ca="1" si="3"/>
        <v>1828264.4004204359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1828264.4004204359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7584.8673435025657</v>
      </c>
      <c r="L230" s="444">
        <f t="shared" ca="1" si="3"/>
        <v>1827953.0297841183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1827953.0297841183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7583.5699658512422</v>
      </c>
      <c r="L231" s="444">
        <f t="shared" ca="1" si="3"/>
        <v>1827640.3617701493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1827640.3617701493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7582.2671824597046</v>
      </c>
      <c r="L232" s="444">
        <f t="shared" ca="1" si="3"/>
        <v>1827326.3909727887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1827326.3909727887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7580.9589708040348</v>
      </c>
      <c r="L233" s="444">
        <f t="shared" ca="1" si="3"/>
        <v>1827011.1119637724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1827011.1119637724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7579.6453082664675</v>
      </c>
      <c r="L234" s="444">
        <f t="shared" ca="1" si="3"/>
        <v>1826694.5192922186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1826694.5192922186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7578.3261721349945</v>
      </c>
      <c r="L235" s="444">
        <f t="shared" ca="1" si="3"/>
        <v>1826376.6074845335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1826376.6074845335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7577.0015396029712</v>
      </c>
      <c r="L236" s="444">
        <f t="shared" ca="1" si="3"/>
        <v>1826057.3710443161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1826057.3710443161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7575.6713877687334</v>
      </c>
      <c r="L237" s="444">
        <f t="shared" ca="1" si="3"/>
        <v>1825736.8044522647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1825736.8044522647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7574.3356936351847</v>
      </c>
      <c r="L238" s="444">
        <f t="shared" ca="1" si="3"/>
        <v>1825414.9021660797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1825414.9021660797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7572.9944341094142</v>
      </c>
      <c r="L239" s="444">
        <f t="shared" ca="1" si="3"/>
        <v>1825091.6586203689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1825091.6586203689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7571.6475860022865</v>
      </c>
      <c r="L240" s="444">
        <f t="shared" ca="1" si="3"/>
        <v>1824767.0682265509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1824767.0682265509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7570.2951260280443</v>
      </c>
      <c r="L241" s="444">
        <f t="shared" ca="1" si="3"/>
        <v>1824441.1253727588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1824441.1253727588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7568.9370308039106</v>
      </c>
      <c r="L242" s="444">
        <f t="shared" ca="1" si="3"/>
        <v>1824113.8244237425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1824113.8244237425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7567.5732768496746</v>
      </c>
      <c r="L243" s="444">
        <f t="shared" ca="1" si="3"/>
        <v>1823785.1597207719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1823785.1597207719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7566.2038405873</v>
      </c>
      <c r="L244" s="444">
        <f t="shared" ca="1" si="3"/>
        <v>1823455.125581539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1823455.125581539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7564.828698340496</v>
      </c>
      <c r="L245" s="444">
        <f t="shared" ca="1" si="3"/>
        <v>1823123.7163000593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1823123.7163000593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7563.4478263343308</v>
      </c>
      <c r="L246" s="444">
        <f t="shared" ca="1" si="3"/>
        <v>1822790.9261465734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1822790.9261465734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7562.0612006948049</v>
      </c>
      <c r="L247" s="444">
        <f t="shared" ca="1" si="3"/>
        <v>1822456.749367448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1822456.749367448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7560.6687974484485</v>
      </c>
      <c r="L248" s="444">
        <f t="shared" ca="1" si="3"/>
        <v>1822121.1801850763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1822121.1801850763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7559.2705925219007</v>
      </c>
      <c r="L249" s="444">
        <f t="shared" ca="1" si="3"/>
        <v>1821784.212797778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1821784.212797778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7557.8665617414918</v>
      </c>
      <c r="L250" s="444">
        <f t="shared" ca="1" si="3"/>
        <v>1821445.8413796993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1821445.8413796993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7556.4566808328291</v>
      </c>
      <c r="L251" s="444">
        <f t="shared" ca="1" si="3"/>
        <v>1821106.060080712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1821106.060080712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7555.0409254203823</v>
      </c>
      <c r="L252" s="444">
        <f t="shared" ca="1" si="3"/>
        <v>1820764.8630263121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1820764.8630263121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7553.6192710270507</v>
      </c>
      <c r="L253" s="444">
        <f t="shared" ca="1" si="3"/>
        <v>1820422.244317519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1820422.244317519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7552.1916930737452</v>
      </c>
      <c r="L254" s="444">
        <f t="shared" ca="1" si="3"/>
        <v>1820078.1980307726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1820078.1980307726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7550.758166878969</v>
      </c>
      <c r="L255" s="444">
        <f t="shared" ca="1" si="3"/>
        <v>1819732.7182178313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1819732.7182178313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7549.3186676583791</v>
      </c>
      <c r="L256" s="444">
        <f t="shared" ca="1" si="3"/>
        <v>1819385.7989056695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1819385.7989056695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7547.8731705243717</v>
      </c>
      <c r="L257" s="444">
        <f t="shared" ca="1" si="3"/>
        <v>1819037.4340963736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1819037.4340963736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7546.4216504856377</v>
      </c>
      <c r="L258" s="444">
        <f t="shared" ca="1" si="3"/>
        <v>1818687.617767039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1818687.617767039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7544.9640824467451</v>
      </c>
      <c r="L259" s="444">
        <f t="shared" ca="1" si="3"/>
        <v>1818336.3438696654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1818336.3438696654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7543.5004412076878</v>
      </c>
      <c r="L260" s="444">
        <f t="shared" ca="1" si="3"/>
        <v>1817983.606331053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1817983.606331053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7542.0307014634709</v>
      </c>
      <c r="L261" s="444">
        <f t="shared" ca="1" si="3"/>
        <v>1817629.3990526963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1817629.3990526963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7540.554837803651</v>
      </c>
      <c r="L262" s="444">
        <f t="shared" ca="1" si="3"/>
        <v>1817273.7159106797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1817273.7159106797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7539.0728247119132</v>
      </c>
      <c r="L263" s="444">
        <f t="shared" ref="L263:L517" ca="1" si="28">I263-J263+K263</f>
        <v>1816916.5507555713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1816916.5507555713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7537.5846365656307</v>
      </c>
      <c r="L264" s="444">
        <f t="shared" ca="1" si="28"/>
        <v>1816557.8974123166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1816557.8974123166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7536.0902476354013</v>
      </c>
      <c r="L265" s="444">
        <f t="shared" ca="1" si="28"/>
        <v>1816197.7496801319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1816197.7496801319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7534.5896320846332</v>
      </c>
      <c r="L266" s="444">
        <f t="shared" ca="1" si="28"/>
        <v>1815836.1013323963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1815836.1013323963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7533.0827639690669</v>
      </c>
      <c r="L267" s="444">
        <f t="shared" ca="1" si="28"/>
        <v>1815472.946116545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1815472.946116545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7531.5696172363523</v>
      </c>
      <c r="L268" s="444">
        <f t="shared" ca="1" si="28"/>
        <v>1815108.277753961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1815108.277753961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7530.0501657255863</v>
      </c>
      <c r="L269" s="444">
        <f t="shared" ca="1" si="28"/>
        <v>1814742.0899398664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1814742.0899398664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7528.5243831668595</v>
      </c>
      <c r="L270" s="444">
        <f t="shared" ca="1" si="28"/>
        <v>1814374.376343213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1814374.376343213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7526.9922431808036</v>
      </c>
      <c r="L271" s="444">
        <f t="shared" ca="1" si="28"/>
        <v>1814005.1306065735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1814005.1306065735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7525.453719278139</v>
      </c>
      <c r="L272" s="444">
        <f t="shared" ca="1" si="28"/>
        <v>1813634.3463460314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1813634.3463460314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7523.9087848592135</v>
      </c>
      <c r="L273" s="444">
        <f t="shared" ca="1" si="28"/>
        <v>1813262.0171510703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1813262.0171510703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7522.3574132135427</v>
      </c>
      <c r="L274" s="444">
        <f t="shared" ca="1" si="28"/>
        <v>1812888.1365844635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1812888.1365844635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7520.7995775193467</v>
      </c>
      <c r="L275" s="444">
        <f t="shared" ca="1" si="28"/>
        <v>1812512.6981821626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1812512.6981821626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7519.235250843094</v>
      </c>
      <c r="L276" s="444">
        <f t="shared" ca="1" si="28"/>
        <v>1812135.6954531854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1812135.6954531854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7517.6644061390207</v>
      </c>
      <c r="L277" s="444">
        <f t="shared" ca="1" si="28"/>
        <v>1811757.1218795041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1811757.1218795041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7516.0870162486835</v>
      </c>
      <c r="L278" s="444">
        <f t="shared" ca="1" si="28"/>
        <v>1811376.9709159324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1811376.9709159324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7514.5030539004665</v>
      </c>
      <c r="L279" s="444">
        <f t="shared" ca="1" si="28"/>
        <v>1810995.2359900128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1810995.2359900128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7512.9124917091358</v>
      </c>
      <c r="L280" s="444">
        <f t="shared" ca="1" si="28"/>
        <v>1810611.9105019018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1810611.9105019018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7511.3153021753396</v>
      </c>
      <c r="L281" s="444">
        <f t="shared" ca="1" si="28"/>
        <v>1810226.9878242568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1810226.9878242568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7509.7114576851518</v>
      </c>
      <c r="L282" s="444">
        <f t="shared" ca="1" si="28"/>
        <v>1809840.4613021216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1809840.4613021216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7508.1009305095895</v>
      </c>
      <c r="L283" s="444">
        <f t="shared" ca="1" si="28"/>
        <v>1809452.324252811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1809452.324252811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7506.4836928041286</v>
      </c>
      <c r="L284" s="444">
        <f t="shared" ca="1" si="28"/>
        <v>1809062.5699657949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1809062.5699657949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7504.8597166082291</v>
      </c>
      <c r="L285" s="444">
        <f t="shared" ca="1" si="28"/>
        <v>1808671.1917025829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1808671.1917025829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7503.2289738448435</v>
      </c>
      <c r="L286" s="444">
        <f t="shared" ca="1" si="28"/>
        <v>1808278.1826966074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1808278.1826966074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7501.5914363199454</v>
      </c>
      <c r="L287" s="444">
        <f t="shared" ca="1" si="28"/>
        <v>1807883.5361531072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1807883.5361531072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7499.9470757220279</v>
      </c>
      <c r="L288" s="444">
        <f t="shared" ca="1" si="28"/>
        <v>1807487.245249009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1807487.245249009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7498.2958636216208</v>
      </c>
      <c r="L289" s="444">
        <f t="shared" ca="1" si="28"/>
        <v>1807089.3031328104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1807089.3031328104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7496.6377714707924</v>
      </c>
      <c r="L290" s="444">
        <f t="shared" ca="1" si="28"/>
        <v>1806689.7029244609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1806689.7029244609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7494.9727706026688</v>
      </c>
      <c r="L291" s="444">
        <f t="shared" ca="1" si="28"/>
        <v>1806288.4377152433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1806288.4377152433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7493.3008322309306</v>
      </c>
      <c r="L292" s="444">
        <f t="shared" ca="1" si="28"/>
        <v>1805885.5005676539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1805885.5005676539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7491.6219274493069</v>
      </c>
      <c r="L293" s="444">
        <f t="shared" ca="1" si="28"/>
        <v>1805480.8845152829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1805480.8845152829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7489.9360272310942</v>
      </c>
      <c r="L294" s="444">
        <f t="shared" ca="1" si="28"/>
        <v>1805074.5825626939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1805074.5825626939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7488.2431024286388</v>
      </c>
      <c r="L295" s="444">
        <f t="shared" ca="1" si="28"/>
        <v>1804666.5876853024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1804666.5876853024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7486.5431237728417</v>
      </c>
      <c r="L296" s="444">
        <f t="shared" ca="1" si="28"/>
        <v>1804256.892829255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1804256.892829255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7484.8360618726447</v>
      </c>
      <c r="L297" s="444">
        <f t="shared" ca="1" si="28"/>
        <v>1803845.4909113073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1803845.4909113073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7483.1218872145291</v>
      </c>
      <c r="L298" s="444">
        <f t="shared" ca="1" si="28"/>
        <v>1803432.3748187015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1803432.3748187015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7481.4005701620054</v>
      </c>
      <c r="L299" s="444">
        <f t="shared" ca="1" si="28"/>
        <v>1803017.5374090434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1803017.5374090434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7479.672080955097</v>
      </c>
      <c r="L300" s="444">
        <f t="shared" ca="1" si="28"/>
        <v>1802600.9715101782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1802600.9715101782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7477.9363897098256</v>
      </c>
      <c r="L301" s="444">
        <f t="shared" ca="1" si="28"/>
        <v>1802182.6699200678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1802182.6699200678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7476.1934664176979</v>
      </c>
      <c r="L302" s="444">
        <f t="shared" ca="1" si="28"/>
        <v>1801762.6254066653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1801762.6254066653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7474.4432809451873</v>
      </c>
      <c r="L303" s="444">
        <f t="shared" ca="1" si="28"/>
        <v>1801340.8307077903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1801340.8307077903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7472.6858030332096</v>
      </c>
      <c r="L304" s="444">
        <f t="shared" ca="1" si="28"/>
        <v>1800917.2785310033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1800917.2785310033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7470.9210022965954</v>
      </c>
      <c r="L305" s="444">
        <f t="shared" ca="1" si="28"/>
        <v>1800491.9615534795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1800491.9615534795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7469.1488482235791</v>
      </c>
      <c r="L306" s="444">
        <f t="shared" ca="1" si="28"/>
        <v>1800064.8724218828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1800064.8724218828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7467.3693101752606</v>
      </c>
      <c r="L307" s="444">
        <f t="shared" ca="1" si="28"/>
        <v>1799636.0037522379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1799636.0037522379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7465.582357385073</v>
      </c>
      <c r="L308" s="444">
        <f t="shared" ca="1" si="28"/>
        <v>1799205.3481298026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1799205.3481298026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7463.7879589582599</v>
      </c>
      <c r="L309" s="444">
        <f t="shared" ca="1" si="28"/>
        <v>1798772.8981089406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1798772.8981089406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7461.9860838713357</v>
      </c>
      <c r="L310" s="444">
        <f t="shared" ca="1" si="28"/>
        <v>1798338.6462129918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1798338.6462129918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7460.1767009715477</v>
      </c>
      <c r="L311" s="444">
        <f t="shared" ca="1" si="28"/>
        <v>1797902.5849341431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1797902.5849341431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7458.3597789763462</v>
      </c>
      <c r="L312" s="444">
        <f t="shared" ca="1" si="28"/>
        <v>1797464.7067332992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1797464.7067332992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7456.5352864728302</v>
      </c>
      <c r="L313" s="444">
        <f t="shared" ca="1" si="28"/>
        <v>1797025.0040399518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1797025.0040399518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7454.7031919172141</v>
      </c>
      <c r="L314" s="444">
        <f t="shared" ca="1" si="28"/>
        <v>1796583.4692520488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1796583.4692520488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7452.8634636342858</v>
      </c>
      <c r="L315" s="444">
        <f t="shared" ca="1" si="28"/>
        <v>1796140.0947358629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1796140.0947358629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7451.0160698168447</v>
      </c>
      <c r="L316" s="444">
        <f t="shared" ca="1" si="28"/>
        <v>1795694.8728258596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1795694.8728258596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7449.160978525164</v>
      </c>
      <c r="L317" s="444">
        <f t="shared" ca="1" si="28"/>
        <v>1795247.7958245645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1795247.7958245645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7447.298157686434</v>
      </c>
      <c r="L318" s="444">
        <f t="shared" ca="1" si="28"/>
        <v>1794798.8560024307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1794798.8560024307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7445.4275750942097</v>
      </c>
      <c r="L319" s="444">
        <f t="shared" ca="1" si="28"/>
        <v>1794348.0455977046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1794348.0455977046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7443.5491984078517</v>
      </c>
      <c r="L320" s="444">
        <f t="shared" ca="1" si="28"/>
        <v>1793895.3568162923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1793895.3568162923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7441.6629951519672</v>
      </c>
      <c r="L321" s="444">
        <f t="shared" ca="1" si="28"/>
        <v>1793440.781831624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1793440.781831624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7439.7689327158487</v>
      </c>
      <c r="L322" s="444">
        <f t="shared" ca="1" si="28"/>
        <v>1792984.3127845195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1792984.3127845195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7437.8669783529122</v>
      </c>
      <c r="L323" s="444">
        <f t="shared" ca="1" si="28"/>
        <v>1792525.9417830522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1792525.9417830522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7435.9570991801338</v>
      </c>
      <c r="L324" s="444">
        <f t="shared" ca="1" si="28"/>
        <v>1792065.6609024121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1792065.6609024121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7434.0392621774672</v>
      </c>
      <c r="L325" s="444">
        <f t="shared" ca="1" si="28"/>
        <v>1791603.4621847693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1791603.4621847693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7432.1134341872885</v>
      </c>
      <c r="L326" s="444">
        <f t="shared" ca="1" si="28"/>
        <v>1791139.3376391365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1791139.3376391365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7430.1795819138179</v>
      </c>
      <c r="L327" s="444">
        <f t="shared" ca="1" si="28"/>
        <v>1790673.2792412301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1790673.2792412301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7428.2376719225413</v>
      </c>
      <c r="L328" s="444">
        <f t="shared" ca="1" si="28"/>
        <v>1790205.2789333323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1790205.2789333323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7426.2876706396337</v>
      </c>
      <c r="L329" s="444">
        <f t="shared" ca="1" si="28"/>
        <v>1789735.3286241516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1789735.3286241516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7424.3295443513807</v>
      </c>
      <c r="L330" s="444">
        <f t="shared" ca="1" si="28"/>
        <v>1789263.4201886829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1789263.4201886829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7422.3632592035938</v>
      </c>
      <c r="L331" s="444">
        <f t="shared" ca="1" si="28"/>
        <v>1788789.5454680661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1788789.5454680661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7420.3887812010244</v>
      </c>
      <c r="L332" s="444">
        <f t="shared" ca="1" si="28"/>
        <v>1788313.696269447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1788313.696269447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7418.4060762067784</v>
      </c>
      <c r="L333" s="444">
        <f t="shared" ca="1" si="28"/>
        <v>1787835.8643658336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1787835.8643658336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7416.4151099417222</v>
      </c>
      <c r="L334" s="444">
        <f t="shared" ca="1" si="28"/>
        <v>1787356.0414959551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1787356.0414959551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7414.4158479838952</v>
      </c>
      <c r="L335" s="444">
        <f t="shared" ca="1" si="28"/>
        <v>1786874.2193641188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1786874.2193641188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7412.4082557679103</v>
      </c>
      <c r="L336" s="444">
        <f t="shared" ca="1" si="28"/>
        <v>1786390.3896400665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1786390.3896400665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7410.3922985843592</v>
      </c>
      <c r="L337" s="444">
        <f t="shared" ca="1" si="28"/>
        <v>1785904.5439588306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1785904.5439588306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7408.3679415792103</v>
      </c>
      <c r="L338" s="444">
        <f t="shared" ca="1" si="28"/>
        <v>1785416.6739205897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1785416.6739205897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7406.3351497532049</v>
      </c>
      <c r="L339" s="444">
        <f t="shared" ca="1" si="28"/>
        <v>1784926.7710905226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1784926.7710905226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7404.2938879612602</v>
      </c>
      <c r="L340" s="444">
        <f t="shared" ca="1" si="28"/>
        <v>1784434.8269986636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1784434.8269986636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7402.2441209118469</v>
      </c>
      <c r="L341" s="444">
        <f t="shared" ca="1" si="28"/>
        <v>1783940.8331397553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1783940.8331397553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7400.1858131663967</v>
      </c>
      <c r="L342" s="444">
        <f t="shared" ca="1" si="28"/>
        <v>1783444.7809731015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1783444.7809731015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7398.1189291386718</v>
      </c>
      <c r="L343" s="444">
        <f t="shared" ca="1" si="28"/>
        <v>1782946.6619224199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1782946.6619224199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7396.0434330941653</v>
      </c>
      <c r="L344" s="444">
        <f t="shared" ca="1" si="28"/>
        <v>1782446.4673756938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1782446.4673756938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7393.9592891494731</v>
      </c>
      <c r="L345" s="444">
        <f t="shared" ca="1" si="28"/>
        <v>1781944.188685023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1781944.188685023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7391.8664612716784</v>
      </c>
      <c r="L346" s="444">
        <f t="shared" ca="1" si="28"/>
        <v>1781439.8171664744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1781439.8171664744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7389.7649132777251</v>
      </c>
      <c r="L347" s="444">
        <f t="shared" ca="1" si="28"/>
        <v>1780933.3440999319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1780933.3440999319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7387.6546088337982</v>
      </c>
      <c r="L348" s="444">
        <f t="shared" ca="1" si="28"/>
        <v>1780424.7607289455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1780424.7607289455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7385.5355114546883</v>
      </c>
      <c r="L349" s="444">
        <f t="shared" ca="1" si="28"/>
        <v>1779914.0582605801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1779914.0582605801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7383.4075845031666</v>
      </c>
      <c r="L350" s="444">
        <f t="shared" ca="1" si="28"/>
        <v>1779401.2278652629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1779401.2278652629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7381.2707911893449</v>
      </c>
      <c r="L351" s="444">
        <f t="shared" ca="1" si="28"/>
        <v>1778886.2606766319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1778886.2606766319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7379.1250945700485</v>
      </c>
      <c r="L352" s="444">
        <f t="shared" ca="1" si="28"/>
        <v>1778369.1477913817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1778369.1477913817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7376.9704575481737</v>
      </c>
      <c r="L353" s="444">
        <f t="shared" ca="1" si="28"/>
        <v>1777849.8802691097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1777849.8802691097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7374.8068428720399</v>
      </c>
      <c r="L354" s="444">
        <f t="shared" ca="1" si="28"/>
        <v>1777328.4491321614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1777328.4491321614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7372.6342131347556</v>
      </c>
      <c r="L355" s="444">
        <f t="shared" ca="1" si="28"/>
        <v>1776804.8453654759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1776804.8453654759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7370.4525307735648</v>
      </c>
      <c r="L356" s="444">
        <f t="shared" ca="1" si="28"/>
        <v>1776279.0599164292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1776279.0599164292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7368.261758069204</v>
      </c>
      <c r="L357" s="444">
        <f t="shared" ca="1" si="28"/>
        <v>1775751.0836946783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1775751.0836946783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7366.0618571452414</v>
      </c>
      <c r="L358" s="444">
        <f t="shared" ca="1" si="28"/>
        <v>1775220.9075720033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1775220.9075720033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7363.8527899674291</v>
      </c>
      <c r="L359" s="444">
        <f t="shared" ca="1" si="28"/>
        <v>1774688.5223821504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1774688.5223821504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7361.6345183430431</v>
      </c>
      <c r="L360" s="444">
        <f t="shared" ca="1" si="28"/>
        <v>1774153.9189206732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1774153.9189206732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7359.4070039202197</v>
      </c>
      <c r="L361" s="444">
        <f t="shared" ca="1" si="28"/>
        <v>1773617.0879447733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1773617.0879447733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7357.1702081873045</v>
      </c>
      <c r="L362" s="444">
        <f t="shared" ca="1" si="28"/>
        <v>1773078.0201731403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1773078.0201731403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7354.9240924721671</v>
      </c>
      <c r="L363" s="444">
        <f t="shared" ca="1" si="28"/>
        <v>1772536.7062857922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1772536.7062857922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7352.6686179415483</v>
      </c>
      <c r="L364" s="444">
        <f t="shared" ca="1" si="28"/>
        <v>1771993.1369239134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1771993.1369239134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7350.403745600388</v>
      </c>
      <c r="L365" s="444">
        <f t="shared" ca="1" si="28"/>
        <v>1771447.3026896936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1771447.3026896936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7348.1294362911394</v>
      </c>
      <c r="L366" s="444">
        <f t="shared" ca="1" si="28"/>
        <v>1770899.1941461645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1770899.1941461645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7345.8456506931007</v>
      </c>
      <c r="L367" s="444">
        <f t="shared" ca="1" si="28"/>
        <v>1770348.8018170374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1770348.8018170374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7343.5523493217379</v>
      </c>
      <c r="L368" s="444">
        <f t="shared" ca="1" si="28"/>
        <v>1769796.1161865389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1769796.1161865389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7341.2494925279952</v>
      </c>
      <c r="L369" s="444">
        <f t="shared" ca="1" si="28"/>
        <v>1769241.1276992466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1769241.1276992466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7338.9370404976098</v>
      </c>
      <c r="L370" s="444">
        <f t="shared" ca="1" si="28"/>
        <v>1768683.8267599239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1768683.8267599239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7336.6149532504323</v>
      </c>
      <c r="L371" s="444">
        <f t="shared" ca="1" si="28"/>
        <v>1768124.2037333541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1768124.2037333541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7334.283190639725</v>
      </c>
      <c r="L372" s="444">
        <f t="shared" ca="1" si="28"/>
        <v>1767562.2489441736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1767562.2489441736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7331.9417123514722</v>
      </c>
      <c r="L373" s="444">
        <f t="shared" ca="1" si="28"/>
        <v>1766997.9526767049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1766997.9526767049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7329.5904779036855</v>
      </c>
      <c r="L374" s="444">
        <f t="shared" ca="1" si="28"/>
        <v>1766431.3051747882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1766431.3051747882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7327.2294466457006</v>
      </c>
      <c r="L375" s="444">
        <f t="shared" ca="1" si="28"/>
        <v>1765862.2966416136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1765862.2966416136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7324.8585777574735</v>
      </c>
      <c r="L376" s="444">
        <f t="shared" ca="1" si="28"/>
        <v>1765290.9172395507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1765290.9172395507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7322.4778302488767</v>
      </c>
      <c r="L377" s="444">
        <f t="shared" ca="1" si="28"/>
        <v>1764717.1570899794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1764717.1570899794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7320.0871629589965</v>
      </c>
      <c r="L378" s="444">
        <f t="shared" ca="1" si="28"/>
        <v>1764141.0062731181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1764141.0062731181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7317.6865345554079</v>
      </c>
      <c r="L379" s="444">
        <f t="shared" ca="1" si="28"/>
        <v>1763562.4548278532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1763562.4548278532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7315.2759035334711</v>
      </c>
      <c r="L380" s="444">
        <f t="shared" ca="1" si="28"/>
        <v>1762981.4927515665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1762981.4927515665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7312.8552282156097</v>
      </c>
      <c r="L381" s="444">
        <f t="shared" ca="1" si="28"/>
        <v>1762398.1099999619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1762398.1099999619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7310.42446675059</v>
      </c>
      <c r="L382" s="444">
        <f t="shared" ca="1" si="28"/>
        <v>1761812.2964868923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1761812.2964868923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7307.983577112801</v>
      </c>
      <c r="L383" s="444">
        <f t="shared" ca="1" si="28"/>
        <v>1761224.0420841849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1761224.0420841849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7305.5325171015184</v>
      </c>
      <c r="L384" s="444">
        <f t="shared" ca="1" si="28"/>
        <v>1760633.3366214663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1760633.3366214663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7303.0712443401917</v>
      </c>
      <c r="L385" s="444">
        <f t="shared" ca="1" si="28"/>
        <v>1760040.1698859863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1760040.1698859863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7300.5997162756903</v>
      </c>
      <c r="L386" s="444">
        <f t="shared" ca="1" si="28"/>
        <v>1759444.5316224417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1759444.5316224417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7298.1178901775884</v>
      </c>
      <c r="L387" s="444">
        <f t="shared" ca="1" si="28"/>
        <v>1758846.411532799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1758846.411532799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7295.6257231374102</v>
      </c>
      <c r="L388" s="444">
        <f t="shared" ca="1" si="28"/>
        <v>1758245.7992761163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1758245.7992761163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7293.1231720678998</v>
      </c>
      <c r="L389" s="444">
        <f t="shared" ca="1" si="28"/>
        <v>1757642.6844683639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1757642.6844683639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7290.610193702264</v>
      </c>
      <c r="L390" s="444">
        <f t="shared" ca="1" si="28"/>
        <v>1757037.0566822458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1757037.0566822458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7288.08674459344</v>
      </c>
      <c r="L391" s="444">
        <f t="shared" ca="1" si="28"/>
        <v>1756428.905447019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1756428.905447019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7285.5527811133279</v>
      </c>
      <c r="L392" s="444">
        <f t="shared" ca="1" si="28"/>
        <v>1755818.2202483122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1755818.2202483122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7283.00825945205</v>
      </c>
      <c r="L393" s="444">
        <f t="shared" ca="1" si="28"/>
        <v>1755204.9905279439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1755204.9905279439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7280.4531356171819</v>
      </c>
      <c r="L394" s="444">
        <f t="shared" ca="1" si="28"/>
        <v>1754589.2056837408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1754589.2056837408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7277.8873654330027</v>
      </c>
      <c r="L395" s="444">
        <f t="shared" ca="1" si="28"/>
        <v>1753970.8550693535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1753970.8550693535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7275.3109045397205</v>
      </c>
      <c r="L396" s="444">
        <f t="shared" ca="1" si="28"/>
        <v>1753349.9279940729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1753349.9279940729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7272.7237083927184</v>
      </c>
      <c r="L397" s="444">
        <f t="shared" ca="1" si="28"/>
        <v>1752726.4137226455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1752726.4137226455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7270.1257322617721</v>
      </c>
      <c r="L398" s="444">
        <f t="shared" ca="1" si="28"/>
        <v>1752100.3014750869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1752100.3014750869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7267.5169312302778</v>
      </c>
      <c r="L399" s="444">
        <f t="shared" ca="1" si="28"/>
        <v>1751471.5804264969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1751471.5804264969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7264.8972601944861</v>
      </c>
      <c r="L400" s="444">
        <f t="shared" ca="1" si="28"/>
        <v>1750840.2397068711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1750840.2397068711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7262.2666738627122</v>
      </c>
      <c r="L401" s="444">
        <f t="shared" ca="1" si="28"/>
        <v>1750206.2684009136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1750206.2684009136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7259.6251267545567</v>
      </c>
      <c r="L402" s="444">
        <f t="shared" ca="1" si="28"/>
        <v>1749569.655547848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1749569.655547848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7256.9725732001152</v>
      </c>
      <c r="L403" s="444">
        <f t="shared" ca="1" si="28"/>
        <v>1748930.3901412277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1748930.3901412277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7254.3089673391987</v>
      </c>
      <c r="L404" s="444">
        <f t="shared" ca="1" si="28"/>
        <v>1748288.4611287466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1748288.4611287466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7251.6342631205271</v>
      </c>
      <c r="L405" s="444">
        <f t="shared" ca="1" si="28"/>
        <v>1747643.857412047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1747643.857412047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7248.9484143009458</v>
      </c>
      <c r="L406" s="444">
        <f t="shared" ca="1" si="28"/>
        <v>1746996.5678465278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1746996.5678465278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7246.2513744446142</v>
      </c>
      <c r="L407" s="444">
        <f t="shared" ca="1" si="28"/>
        <v>1746346.5812411522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1746346.5812411522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7243.543096922217</v>
      </c>
      <c r="L408" s="444">
        <f t="shared" ca="1" si="28"/>
        <v>1745693.8863582541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1745693.8863582541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7240.8235349101415</v>
      </c>
      <c r="L409" s="444">
        <f t="shared" ca="1" si="28"/>
        <v>1745038.471913344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1745038.471913344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7238.0926413896823</v>
      </c>
      <c r="L410" s="444">
        <f t="shared" ca="1" si="28"/>
        <v>1744380.3265749135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1744380.3265749135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7235.3503691462211</v>
      </c>
      <c r="L411" s="444">
        <f t="shared" ca="1" si="28"/>
        <v>1743719.4389642396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1743719.4389642396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7232.5966707684129</v>
      </c>
      <c r="L412" s="444">
        <f t="shared" ca="1" si="28"/>
        <v>1743055.7976551878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1743055.7976551878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7229.8314986473642</v>
      </c>
      <c r="L413" s="444">
        <f t="shared" ca="1" si="28"/>
        <v>1742389.3911740149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1742389.3911740149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7227.0548049758108</v>
      </c>
      <c r="L414" s="444">
        <f t="shared" ca="1" si="28"/>
        <v>1741720.2079991705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1741720.2079991705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7224.2665417472926</v>
      </c>
      <c r="L415" s="444">
        <f t="shared" ca="1" si="28"/>
        <v>1741048.2365610977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1741048.2365610977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7221.4666607553227</v>
      </c>
      <c r="L416" s="444">
        <f t="shared" ca="1" si="28"/>
        <v>1740373.4652420327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1740373.4652420327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7218.6551135925529</v>
      </c>
      <c r="L417" s="444">
        <f t="shared" ca="1" si="28"/>
        <v>1739695.8823758049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1739695.8823758049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7215.8318516499376</v>
      </c>
      <c r="L418" s="444">
        <f t="shared" ca="1" si="28"/>
        <v>1739015.4762476347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1739015.4762476347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7212.9968261158938</v>
      </c>
      <c r="L419" s="444">
        <f t="shared" ca="1" si="28"/>
        <v>1738332.2350939305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1738332.2350939305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7210.1499879754592</v>
      </c>
      <c r="L420" s="444">
        <f t="shared" ca="1" si="28"/>
        <v>1737646.1471020856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1737646.1471020856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7207.2912880094391</v>
      </c>
      <c r="L421" s="444">
        <f t="shared" ca="1" si="28"/>
        <v>1736957.2004102748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1736957.2004102748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7204.4206767935611</v>
      </c>
      <c r="L422" s="444">
        <f t="shared" ca="1" si="28"/>
        <v>1736265.3831072482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1736265.3831072482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7201.5381046976163</v>
      </c>
      <c r="L423" s="444">
        <f t="shared" ca="1" si="28"/>
        <v>1735570.6832321256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1735570.6832321256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7198.6435218846054</v>
      </c>
      <c r="L424" s="444">
        <f t="shared" ca="1" si="28"/>
        <v>1734873.0887741901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1734873.0887741901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7195.7368783098727</v>
      </c>
      <c r="L425" s="444">
        <f t="shared" ca="1" si="28"/>
        <v>1734172.5876726797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1734172.5876726797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7192.818123720248</v>
      </c>
      <c r="L426" s="444">
        <f t="shared" ca="1" si="28"/>
        <v>1733469.1678165798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1733469.1678165798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7189.8872076531652</v>
      </c>
      <c r="L427" s="444">
        <f t="shared" ca="1" si="28"/>
        <v>1732762.8170444127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1732762.8170444127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7186.9440794358015</v>
      </c>
      <c r="L428" s="444">
        <f t="shared" ca="1" si="28"/>
        <v>1732053.5231440284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1732053.5231440284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7183.9886881842003</v>
      </c>
      <c r="L429" s="444">
        <f t="shared" ca="1" si="28"/>
        <v>1731341.2738523923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1731341.2738523923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7181.0209828023835</v>
      </c>
      <c r="L430" s="444">
        <f t="shared" ca="1" si="28"/>
        <v>1730626.0568553745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1730626.0568553745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7178.0409119814767</v>
      </c>
      <c r="L431" s="444">
        <f t="shared" ca="1" si="28"/>
        <v>1729907.8597875356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1729907.8597875356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7175.0484241988152</v>
      </c>
      <c r="L432" s="444">
        <f t="shared" ca="1" si="28"/>
        <v>1729186.6702319141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1729186.6702319141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7172.0434677170588</v>
      </c>
      <c r="L433" s="444">
        <f t="shared" ca="1" si="28"/>
        <v>1728462.4757198109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1728462.4757198109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7169.0259905832945</v>
      </c>
      <c r="L434" s="444">
        <f t="shared" ca="1" si="28"/>
        <v>1727735.2637305739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1727735.2637305739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7165.9959406281405</v>
      </c>
      <c r="L435" s="444">
        <f t="shared" ca="1" si="28"/>
        <v>1727005.0216913819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1727005.0216913819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7162.9532654648401</v>
      </c>
      <c r="L436" s="444">
        <f t="shared" ca="1" si="28"/>
        <v>1726271.7369770266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1726271.7369770266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7159.8979124883599</v>
      </c>
      <c r="L437" s="444">
        <f t="shared" ca="1" si="28"/>
        <v>1725535.3969096947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1725535.3969096947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7156.8298288744763</v>
      </c>
      <c r="L438" s="444">
        <f t="shared" ca="1" si="28"/>
        <v>1724795.9887587489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1724795.9887587489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7153.7489615788681</v>
      </c>
      <c r="L439" s="444">
        <f t="shared" ca="1" si="28"/>
        <v>1724053.4997405075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1724053.4997405075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7150.6552573361978</v>
      </c>
      <c r="L440" s="444">
        <f t="shared" ca="1" si="28"/>
        <v>1723307.9170180233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1723307.9170180233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7147.5486626591783</v>
      </c>
      <c r="L441" s="444">
        <f t="shared" ca="1" si="28"/>
        <v>1722559.2277008623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1722559.2277008623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7144.4291238376745</v>
      </c>
      <c r="L442" s="444">
        <f t="shared" ca="1" si="28"/>
        <v>1721807.4188448798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1721807.4188448798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7141.2965869377485</v>
      </c>
      <c r="L443" s="444">
        <f t="shared" ca="1" si="28"/>
        <v>1721052.4774519973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1721052.4774519973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7138.150997800738</v>
      </c>
      <c r="L444" s="444">
        <f t="shared" ca="1" si="28"/>
        <v>1720294.3904699779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1720294.3904699779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7134.992302042323</v>
      </c>
      <c r="L445" s="444">
        <f t="shared" ca="1" si="28"/>
        <v>1719533.1447922001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1719533.1447922001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7131.8204450515823</v>
      </c>
      <c r="L446" s="444">
        <f t="shared" ca="1" si="28"/>
        <v>1718768.7272574315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1718768.7272574315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7128.635371990048</v>
      </c>
      <c r="L447" s="444">
        <f t="shared" ca="1" si="28"/>
        <v>1718001.1246496013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1718001.1246496013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7125.4370277907547</v>
      </c>
      <c r="L448" s="444">
        <f t="shared" ca="1" si="28"/>
        <v>1717230.3236975719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1717230.3236975719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7122.2253571572983</v>
      </c>
      <c r="L449" s="444">
        <f t="shared" ca="1" si="28"/>
        <v>1716456.3110749091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1716456.3110749091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7119.00030456287</v>
      </c>
      <c r="L450" s="444">
        <f t="shared" ca="1" si="28"/>
        <v>1715679.0733996518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1715679.0733996518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7115.7618142492993</v>
      </c>
      <c r="L451" s="444">
        <f t="shared" ca="1" si="28"/>
        <v>1714898.5972340808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1714898.5972340808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7112.5098302260858</v>
      </c>
      <c r="L452" s="444">
        <f t="shared" ca="1" si="28"/>
        <v>1714114.8690844867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1714114.8690844867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7109.244296269444</v>
      </c>
      <c r="L453" s="444">
        <f t="shared" ca="1" si="28"/>
        <v>1713327.875400936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1713327.875400936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7105.9651559213144</v>
      </c>
      <c r="L454" s="444">
        <f t="shared" ca="1" si="28"/>
        <v>1712537.6025770372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1712537.6025770372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7102.6723524884037</v>
      </c>
      <c r="L455" s="444">
        <f t="shared" ca="1" si="28"/>
        <v>1711744.0369497053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1711744.0369497053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7099.3658290411877</v>
      </c>
      <c r="L456" s="444">
        <f t="shared" ca="1" si="28"/>
        <v>1710947.1647989263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1710947.1647989263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7096.0455284129421</v>
      </c>
      <c r="L457" s="444">
        <f t="shared" ca="1" si="28"/>
        <v>1710146.9723475191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1710146.9723475191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7092.7113931987451</v>
      </c>
      <c r="L458" s="444">
        <f t="shared" ca="1" si="28"/>
        <v>1709343.4457608976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1709343.4457608976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7089.3633657544897</v>
      </c>
      <c r="L459" s="444">
        <f t="shared" ca="1" si="28"/>
        <v>1708536.5711468318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1708536.5711468318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7086.0013881958803</v>
      </c>
      <c r="L460" s="444">
        <f t="shared" ca="1" si="28"/>
        <v>1707726.3345552075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1707726.3345552075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7082.6254023974479</v>
      </c>
      <c r="L461" s="444">
        <f t="shared" ca="1" si="28"/>
        <v>1706912.7219777848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1706912.7219777848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7079.2353499915189</v>
      </c>
      <c r="L462" s="444">
        <f t="shared" ca="1" si="28"/>
        <v>1706095.7193479561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1706095.7193479561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7075.8311723672341</v>
      </c>
      <c r="L463" s="444">
        <f t="shared" ca="1" si="28"/>
        <v>1705275.3125405032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1705275.3125405032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7072.4128106695125</v>
      </c>
      <c r="L464" s="444">
        <f t="shared" ca="1" si="28"/>
        <v>1704451.4873713525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1704451.4873713525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7068.9802057980496</v>
      </c>
      <c r="L465" s="444">
        <f t="shared" ca="1" si="28"/>
        <v>1703624.2295973303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1703624.2295973303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7065.5332984062916</v>
      </c>
      <c r="L466" s="444">
        <f t="shared" ca="1" si="28"/>
        <v>1702793.5249159164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1702793.5249159164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7062.0720289004003</v>
      </c>
      <c r="L467" s="444">
        <f t="shared" ca="1" si="28"/>
        <v>1701959.3589649966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1701959.3589649966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7058.5963374382345</v>
      </c>
      <c r="L468" s="444">
        <f t="shared" ca="1" si="28"/>
        <v>1701121.7173226147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1701121.7173226147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7055.1061639283116</v>
      </c>
      <c r="L469" s="444">
        <f t="shared" ca="1" si="28"/>
        <v>1700280.5855067228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1700280.5855067228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7051.6014480287604</v>
      </c>
      <c r="L470" s="444">
        <f t="shared" ca="1" si="28"/>
        <v>1699435.9489749314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1699435.9489749314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7048.0821291462971</v>
      </c>
      <c r="L471" s="444">
        <f t="shared" ca="1" si="28"/>
        <v>1698587.7931242574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1698587.7931242574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7044.5481464351542</v>
      </c>
      <c r="L472" s="444">
        <f t="shared" ca="1" si="28"/>
        <v>1697736.1032908722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1697736.1032908722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7040.9994387960496</v>
      </c>
      <c r="L473" s="444">
        <f t="shared" ca="1" si="28"/>
        <v>1696880.8647498479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1696880.8647498479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7037.4359448751156</v>
      </c>
      <c r="L474" s="444">
        <f t="shared" ca="1" si="28"/>
        <v>1696022.0627149027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1696022.0627149027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7033.8576030628437</v>
      </c>
      <c r="L475" s="444">
        <f t="shared" ca="1" si="28"/>
        <v>1695159.6823381453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1695159.6823381453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7030.2643514930214</v>
      </c>
      <c r="L476" s="444">
        <f t="shared" ca="1" si="28"/>
        <v>1694293.7087098181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1694293.7087098181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7026.6561280416572</v>
      </c>
      <c r="L477" s="444">
        <f t="shared" ca="1" si="28"/>
        <v>1693424.1268580395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1693424.1268580395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7023.0328703259138</v>
      </c>
      <c r="L478" s="444">
        <f t="shared" ca="1" si="28"/>
        <v>1692550.9217485453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1692550.9217485453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7019.3945157030212</v>
      </c>
      <c r="L479" s="444">
        <f t="shared" ca="1" si="28"/>
        <v>1691674.078284428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1691674.078284428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7015.7410012691989</v>
      </c>
      <c r="L480" s="444">
        <f t="shared" ca="1" si="28"/>
        <v>1690793.5813058771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1690793.5813058771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7012.0722638585703</v>
      </c>
      <c r="L481" s="444">
        <f t="shared" ca="1" si="28"/>
        <v>1689909.4155899154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1689909.4155899154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7008.3882400420625</v>
      </c>
      <c r="L482" s="444">
        <f t="shared" ca="1" si="28"/>
        <v>1689021.5658501373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1689021.5658501373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7004.6888661263201</v>
      </c>
      <c r="L483" s="444">
        <f t="shared" ca="1" si="28"/>
        <v>1688130.0167364434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1688130.0167364434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7000.974078152597</v>
      </c>
      <c r="L484" s="444">
        <f t="shared" ca="1" si="28"/>
        <v>1687234.7528347757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1687234.7528347757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6997.2438118956479</v>
      </c>
      <c r="L485" s="444">
        <f t="shared" ca="1" si="28"/>
        <v>1686335.7586668511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1686335.7586668511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6993.4980028626296</v>
      </c>
      <c r="L486" s="444">
        <f t="shared" ca="1" si="28"/>
        <v>1685433.0186898934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1685433.0186898934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6989.7365862919714</v>
      </c>
      <c r="L487" s="444">
        <f t="shared" ca="1" si="28"/>
        <v>1684526.5172963652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1684526.5172963652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6985.9594971522711</v>
      </c>
      <c r="L488" s="444">
        <f t="shared" ca="1" si="28"/>
        <v>1683616.2388136974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1683616.2388136974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6982.1666701411532</v>
      </c>
      <c r="L489" s="444">
        <f t="shared" ca="1" si="28"/>
        <v>1682702.1675040182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1682702.1675040182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6978.358039684158</v>
      </c>
      <c r="L490" s="444">
        <f t="shared" ca="1" si="28"/>
        <v>1681784.2875638821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1681784.2875638821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6974.5335399335918</v>
      </c>
      <c r="L491" s="444">
        <f t="shared" ca="1" si="28"/>
        <v>1680862.5831239955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1680862.5831239955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6970.693104767397</v>
      </c>
      <c r="L492" s="444">
        <f t="shared" ca="1" si="28"/>
        <v>1679937.0382489427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1679937.0382489427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6966.8366677880103</v>
      </c>
      <c r="L493" s="444">
        <f t="shared" ca="1" si="28"/>
        <v>1679007.6369369105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1679007.6369369105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6962.9641623212092</v>
      </c>
      <c r="L494" s="444">
        <f t="shared" ca="1" si="28"/>
        <v>1678074.3631194115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1678074.3631194115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6959.075521414964</v>
      </c>
      <c r="L495" s="444">
        <f t="shared" ca="1" si="28"/>
        <v>1677137.2006610062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1677137.2006610062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6955.1706778382759</v>
      </c>
      <c r="L496" s="444">
        <f t="shared" ca="1" si="28"/>
        <v>1676196.1333590243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1676196.1333590243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6951.2495640800171</v>
      </c>
      <c r="L497" s="444">
        <f t="shared" ca="1" si="28"/>
        <v>1675251.1449432841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1675251.1449432841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6947.3121123477658</v>
      </c>
      <c r="L498" s="444">
        <f t="shared" ca="1" si="28"/>
        <v>1674302.2190758116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1674302.2190758116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6943.3582545666295</v>
      </c>
      <c r="L499" s="444">
        <f t="shared" ca="1" si="28"/>
        <v>1673349.3393505579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1673349.3393505579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6939.3879223780723</v>
      </c>
      <c r="L500" s="444">
        <f t="shared" ca="1" si="28"/>
        <v>1672392.4892931157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1672392.4892931157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6935.401047138731</v>
      </c>
      <c r="L501" s="444">
        <f t="shared" ca="1" si="28"/>
        <v>1671431.6523604342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1671431.6523604342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6931.3975599192245</v>
      </c>
      <c r="L502" s="444">
        <f t="shared" ca="1" si="28"/>
        <v>1670466.8119405331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1670466.8119405331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6927.3773915029706</v>
      </c>
      <c r="L503" s="444">
        <f t="shared" ca="1" si="28"/>
        <v>1669497.9513522158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1669497.9513522158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6923.3404723849817</v>
      </c>
      <c r="L504" s="444">
        <f t="shared" ca="1" si="28"/>
        <v>1668525.0538447807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1668525.0538447807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6919.2867327706681</v>
      </c>
      <c r="L505" s="444">
        <f t="shared" ca="1" si="28"/>
        <v>1667548.1025977312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1667548.1025977312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6915.2161025746291</v>
      </c>
      <c r="L506" s="444">
        <f t="shared" ca="1" si="28"/>
        <v>1666567.0807204857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1666567.0807204857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6911.1285114194397</v>
      </c>
      <c r="L507" s="444">
        <f t="shared" ca="1" si="28"/>
        <v>1665581.9712520849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1665581.9712520849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6907.0238886344359</v>
      </c>
      <c r="L508" s="444">
        <f t="shared" ca="1" si="28"/>
        <v>1664592.7571608992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1664592.7571608992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6902.9021632544955</v>
      </c>
      <c r="L509" s="444">
        <f t="shared" ca="1" si="28"/>
        <v>1663599.4213443336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1663599.4213443336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6898.7632640188058</v>
      </c>
      <c r="L510" s="444">
        <f t="shared" ca="1" si="28"/>
        <v>1662601.9466285321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1662601.9466285321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6894.6071193696325</v>
      </c>
      <c r="L511" s="444">
        <f t="shared" ca="1" si="28"/>
        <v>1661600.3157680815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1661600.3157680815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6890.433657451088</v>
      </c>
      <c r="L512" s="444">
        <f t="shared" ca="1" si="28"/>
        <v>1660594.5114457123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1660594.5114457123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6886.2428061078836</v>
      </c>
      <c r="L513" s="444">
        <f t="shared" ca="1" si="28"/>
        <v>1659584.516272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1659584.516272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6882.0344928840814</v>
      </c>
      <c r="L514" s="444">
        <f t="shared" ca="1" si="28"/>
        <v>1658570.3127850639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1658570.3127850639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6877.808645021848</v>
      </c>
      <c r="L515" s="444">
        <f t="shared" ca="1" si="28"/>
        <v>1657551.8834502655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1657551.8834502655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6873.5651894601897</v>
      </c>
      <c r="L516" s="444">
        <f t="shared" ca="1" si="28"/>
        <v>1656529.2106599056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1656529.2106599056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6869.3040528336887</v>
      </c>
      <c r="L517" s="444">
        <f t="shared" ca="1" si="28"/>
        <v>1655502.276732919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1655502.276732919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6865.0251614712452</v>
      </c>
      <c r="L518" s="444">
        <f t="shared" ref="L518:L772" ca="1" si="54">I518-J518+K518</f>
        <v>1654471.06391457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1654471.06391457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6860.72844139479</v>
      </c>
      <c r="L519" s="444">
        <f t="shared" ca="1" si="54"/>
        <v>1653435.5543761447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1653435.5543761447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6856.4138183180185</v>
      </c>
      <c r="L520" s="444">
        <f t="shared" ca="1" si="54"/>
        <v>1652395.7302146424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1652395.7302146424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6852.0812176450918</v>
      </c>
      <c r="L521" s="444">
        <f t="shared" ca="1" si="54"/>
        <v>1651351.5734524673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1651351.5734524673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6847.7305644693633</v>
      </c>
      <c r="L522" s="444">
        <f t="shared" ca="1" si="54"/>
        <v>1650303.0660371166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1650303.0660371166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6843.3617835720679</v>
      </c>
      <c r="L523" s="444">
        <f t="shared" ca="1" si="54"/>
        <v>1649250.1898408683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1649250.1898408683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6838.9747994210338</v>
      </c>
      <c r="L524" s="444">
        <f t="shared" ca="1" si="54"/>
        <v>1648192.9266604693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1648192.9266604693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6834.5695361693715</v>
      </c>
      <c r="L525" s="444">
        <f t="shared" ca="1" si="54"/>
        <v>1647131.2582168183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1647131.2582168183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6830.1459176541593</v>
      </c>
      <c r="L526" s="444">
        <f t="shared" ca="1" si="54"/>
        <v>1646065.1661546524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1646065.1661546524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6825.7038673951338</v>
      </c>
      <c r="L527" s="444">
        <f t="shared" ca="1" si="54"/>
        <v>1644994.6320422273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1644994.6320422273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6821.2433085933626</v>
      </c>
      <c r="L528" s="444">
        <f t="shared" ca="1" si="54"/>
        <v>1643919.6373710004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1643919.6373710004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6816.7641641299169</v>
      </c>
      <c r="L529" s="444">
        <f t="shared" ca="1" si="54"/>
        <v>1642840.1635553101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1642840.1635553101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6812.2663565645407</v>
      </c>
      <c r="L530" s="444">
        <f t="shared" ca="1" si="54"/>
        <v>1641756.1919320545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1641756.1919320545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6807.7498081343083</v>
      </c>
      <c r="L531" s="444">
        <f t="shared" ca="1" si="54"/>
        <v>1640667.7037603685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1640667.7037603685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6803.2144407522846</v>
      </c>
      <c r="L532" s="444">
        <f t="shared" ca="1" si="54"/>
        <v>1639574.6802213006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1639574.6802213006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6798.6601760061676</v>
      </c>
      <c r="L533" s="444">
        <f t="shared" ca="1" si="54"/>
        <v>1638477.1024174865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1638477.1024174865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6794.0869351569427</v>
      </c>
      <c r="L534" s="444">
        <f t="shared" ca="1" si="54"/>
        <v>1637374.9513728232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1637374.9513728232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6789.4946391375124</v>
      </c>
      <c r="L535" s="444">
        <f t="shared" ca="1" si="54"/>
        <v>1636268.2080321405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1636268.2080321405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6784.8832085513341</v>
      </c>
      <c r="L536" s="444">
        <f t="shared" ca="1" si="54"/>
        <v>1635156.8532608717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1635156.8532608717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6780.2525636710479</v>
      </c>
      <c r="L537" s="444">
        <f t="shared" ca="1" si="54"/>
        <v>1634040.8678447225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1634040.8678447225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6775.6026244370923</v>
      </c>
      <c r="L538" s="444">
        <f t="shared" ca="1" si="54"/>
        <v>1632920.2324893393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1632920.2324893393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6770.9333104563293</v>
      </c>
      <c r="L539" s="444">
        <f t="shared" ca="1" si="54"/>
        <v>1631794.9278199754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1631794.9278199754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6766.2445410006467</v>
      </c>
      <c r="L540" s="444">
        <f t="shared" ca="1" si="54"/>
        <v>1630664.9343811558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1630664.9343811558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6761.5362350055648</v>
      </c>
      <c r="L541" s="444">
        <f t="shared" ca="1" si="54"/>
        <v>1629530.2326363411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1629530.2326363411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6756.8083110688367</v>
      </c>
      <c r="L542" s="444">
        <f t="shared" ca="1" si="54"/>
        <v>1628390.8029675898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1628390.8029675898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6752.0606874490395</v>
      </c>
      <c r="L543" s="444">
        <f t="shared" ca="1" si="54"/>
        <v>1627246.6256752186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1627246.6256752186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6747.2932820641599</v>
      </c>
      <c r="L544" s="444">
        <f t="shared" ca="1" si="54"/>
        <v>1626097.6809774626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1626097.6809774626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6742.5060124901765</v>
      </c>
      <c r="L545" s="444">
        <f t="shared" ca="1" si="54"/>
        <v>1624943.9490101326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1624943.9490101326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6737.6987959596345</v>
      </c>
      <c r="L546" s="444">
        <f t="shared" ca="1" si="54"/>
        <v>1623785.4098262719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1623785.4098262719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6732.8715493602149</v>
      </c>
      <c r="L547" s="444">
        <f t="shared" ca="1" si="54"/>
        <v>1622622.0433958119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1622622.0433958119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6728.0241892332988</v>
      </c>
      <c r="L548" s="444">
        <f t="shared" ca="1" si="54"/>
        <v>1621453.829605225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1621453.829605225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6723.1566317725201</v>
      </c>
      <c r="L549" s="444">
        <f t="shared" ca="1" si="54"/>
        <v>1620280.7482571772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1620280.7482571772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6718.2687928223204</v>
      </c>
      <c r="L550" s="444">
        <f t="shared" ca="1" si="54"/>
        <v>1619102.7790701792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1619102.7790701792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6713.3605878764956</v>
      </c>
      <c r="L551" s="444">
        <f t="shared" ca="1" si="54"/>
        <v>1617919.9016782355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1617919.9016782355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6708.4319320767299</v>
      </c>
      <c r="L552" s="444">
        <f t="shared" ca="1" si="54"/>
        <v>1616732.0956304921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1616732.0956304921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6703.4827402111323</v>
      </c>
      <c r="L553" s="444">
        <f t="shared" ca="1" si="54"/>
        <v>1615539.3403908829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1615539.3403908829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6698.5129267127613</v>
      </c>
      <c r="L554" s="444">
        <f t="shared" ca="1" si="54"/>
        <v>1614341.6153377756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1614341.6153377756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6693.5224056581474</v>
      </c>
      <c r="L555" s="444">
        <f t="shared" ca="1" si="54"/>
        <v>1613138.8997636135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1613138.8997636135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6688.5110907658054</v>
      </c>
      <c r="L556" s="444">
        <f t="shared" ca="1" si="54"/>
        <v>1611931.1728745589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1611931.1728745589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6683.4788953947445</v>
      </c>
      <c r="L557" s="444">
        <f t="shared" ca="1" si="54"/>
        <v>1610718.4137901335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1610718.4137901335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6678.4257325429717</v>
      </c>
      <c r="L558" s="444">
        <f t="shared" ca="1" si="54"/>
        <v>1609500.6015428563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1609500.6015428563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6673.3515148459837</v>
      </c>
      <c r="L559" s="444">
        <f t="shared" ca="1" si="54"/>
        <v>1608277.7150778822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1608277.7150778822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6668.2561545752578</v>
      </c>
      <c r="L560" s="444">
        <f t="shared" ca="1" si="54"/>
        <v>1607049.7332526371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1607049.7332526371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6663.139563636737</v>
      </c>
      <c r="L561" s="444">
        <f t="shared" ca="1" si="54"/>
        <v>1605816.6348364535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1605816.6348364535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6658.0016535693048</v>
      </c>
      <c r="L562" s="444">
        <f t="shared" ca="1" si="54"/>
        <v>1604578.3985102025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1604578.3985102025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6652.8423355432597</v>
      </c>
      <c r="L563" s="444">
        <f t="shared" ca="1" si="54"/>
        <v>1603335.0028659257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1603335.0028659257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6647.6615203587726</v>
      </c>
      <c r="L564" s="444">
        <f t="shared" ca="1" si="54"/>
        <v>1602086.4264064643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1602086.4264064643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6642.4591184443498</v>
      </c>
      <c r="L565" s="444">
        <f t="shared" ca="1" si="54"/>
        <v>1600832.6475450883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1600832.6475450883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6637.2350398552835</v>
      </c>
      <c r="L566" s="444">
        <f t="shared" ca="1" si="54"/>
        <v>1599573.6446051234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1599573.6446051234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6631.9891942720969</v>
      </c>
      <c r="L567" s="444">
        <f t="shared" ca="1" si="54"/>
        <v>1598309.3958195753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1598309.3958195753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6626.7214909989789</v>
      </c>
      <c r="L568" s="444">
        <f t="shared" ca="1" si="54"/>
        <v>1597039.879330754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1597039.879330754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6621.431838962224</v>
      </c>
      <c r="L569" s="444">
        <f t="shared" ca="1" si="54"/>
        <v>1595765.0731898961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1595765.0731898961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6616.1201467086494</v>
      </c>
      <c r="L570" s="444">
        <f t="shared" ca="1" si="54"/>
        <v>1594484.9553567844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1594484.9553567844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6610.7863224040175</v>
      </c>
      <c r="L571" s="444">
        <f t="shared" ca="1" si="54"/>
        <v>1593199.5036993681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1593199.5036993681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6605.4302738314491</v>
      </c>
      <c r="L572" s="444">
        <f t="shared" ca="1" si="54"/>
        <v>1591908.6959933792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1591908.6959933792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6600.0519083898289</v>
      </c>
      <c r="L573" s="444">
        <f t="shared" ca="1" si="54"/>
        <v>1590612.5099219489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1590612.5099219489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6594.6511330922031</v>
      </c>
      <c r="L574" s="444">
        <f t="shared" ca="1" si="54"/>
        <v>1589310.9230752208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1589310.9230752208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6589.2278545641684</v>
      </c>
      <c r="L575" s="444">
        <f t="shared" ca="1" si="54"/>
        <v>1588003.9129499646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1588003.9129499646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6583.7819790422682</v>
      </c>
      <c r="L576" s="444">
        <f t="shared" ca="1" si="54"/>
        <v>1586691.4569491867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1586691.4569491867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6578.3134123723603</v>
      </c>
      <c r="L577" s="444">
        <f t="shared" ca="1" si="54"/>
        <v>1585373.5323817388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1585373.5323817388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6572.822060007994</v>
      </c>
      <c r="L578" s="444">
        <f t="shared" ca="1" si="54"/>
        <v>1584050.1164619266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1584050.1164619266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6567.3078270087763</v>
      </c>
      <c r="L579" s="444">
        <f t="shared" ca="1" si="54"/>
        <v>1582721.1863091153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1582721.1863091153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6561.7706180387295</v>
      </c>
      <c r="L580" s="444">
        <f t="shared" ca="1" si="54"/>
        <v>1581386.7189473337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1581386.7189473337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6556.2103373646396</v>
      </c>
      <c r="L581" s="444">
        <f t="shared" ca="1" si="54"/>
        <v>1580046.6913048781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1580046.6913048781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6550.6268888544073</v>
      </c>
      <c r="L582" s="444">
        <f t="shared" ca="1" si="54"/>
        <v>1578701.0802139123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1578701.0802139123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6545.0201759753836</v>
      </c>
      <c r="L583" s="444">
        <f t="shared" ca="1" si="54"/>
        <v>1577349.8624100673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1577349.8624100673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6539.3901017926964</v>
      </c>
      <c r="L584" s="444">
        <f t="shared" ca="1" si="54"/>
        <v>1575993.0145320399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1575993.0145320399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6533.7365689675817</v>
      </c>
      <c r="L585" s="444">
        <f t="shared" ca="1" si="54"/>
        <v>1574630.5131211872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1574630.5131211872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6528.059479755696</v>
      </c>
      <c r="L586" s="444">
        <f t="shared" ca="1" si="54"/>
        <v>1573262.3346211226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1573262.3346211226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6522.3587360054262</v>
      </c>
      <c r="L587" s="444">
        <f t="shared" ca="1" si="54"/>
        <v>1571888.4553773077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1571888.4553773077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6516.6342391561975</v>
      </c>
      <c r="L588" s="444">
        <f t="shared" ca="1" si="54"/>
        <v>1570508.8516366438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1570508.8516366438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6510.8858902367647</v>
      </c>
      <c r="L589" s="444">
        <f t="shared" ca="1" si="54"/>
        <v>1569123.4995470603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1569123.4995470603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6505.1135898635002</v>
      </c>
      <c r="L590" s="444">
        <f t="shared" ca="1" si="54"/>
        <v>1567732.3751571036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1567732.3751571036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6499.3172382386811</v>
      </c>
      <c r="L591" s="444">
        <f t="shared" ca="1" si="54"/>
        <v>1566335.4544155221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1566335.4544155221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6493.4967351487576</v>
      </c>
      <c r="L592" s="444">
        <f t="shared" ca="1" si="54"/>
        <v>1564932.7131708506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1564932.7131708506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6487.6519799626267</v>
      </c>
      <c r="L593" s="444">
        <f t="shared" ca="1" si="54"/>
        <v>1563524.127170993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1563524.127170993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6481.7828716298864</v>
      </c>
      <c r="L594" s="444">
        <f t="shared" ca="1" si="54"/>
        <v>1562109.6720628026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1562109.6720628026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6475.8893086790931</v>
      </c>
      <c r="L595" s="444">
        <f t="shared" ca="1" si="54"/>
        <v>1560689.3233916615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1560689.3233916615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6469.9711892160049</v>
      </c>
      <c r="L596" s="444">
        <f t="shared" ca="1" si="54"/>
        <v>1559263.0566010573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1559263.0566010573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6464.028410921821</v>
      </c>
      <c r="L597" s="444">
        <f t="shared" ca="1" si="54"/>
        <v>1557830.8470321589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1557830.8470321589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6458.0608710514107</v>
      </c>
      <c r="L598" s="444">
        <f t="shared" ca="1" si="54"/>
        <v>1556392.66992339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1556392.66992339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6452.0684664315404</v>
      </c>
      <c r="L599" s="444">
        <f t="shared" ca="1" si="54"/>
        <v>1554948.5004100013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1554948.5004100013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6446.0510934590875</v>
      </c>
      <c r="L600" s="444">
        <f t="shared" ca="1" si="54"/>
        <v>1553498.3135236402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1553498.3135236402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6440.0086480992495</v>
      </c>
      <c r="L601" s="444">
        <f t="shared" ca="1" si="54"/>
        <v>1552042.0841919191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1552042.0841919191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6433.9410258837452</v>
      </c>
      <c r="L602" s="444">
        <f t="shared" ca="1" si="54"/>
        <v>1550579.7872379825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1550579.7872379825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6427.848121909009</v>
      </c>
      <c r="L603" s="444">
        <f t="shared" ca="1" si="54"/>
        <v>1549111.3973800712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1549111.3973800712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6421.7298308343788</v>
      </c>
      <c r="L604" s="444">
        <f t="shared" ca="1" si="54"/>
        <v>1547636.8892310853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1547636.8892310853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6415.5860468802712</v>
      </c>
      <c r="L605" s="444">
        <f t="shared" ca="1" si="54"/>
        <v>1546156.2372981454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1546156.2372981454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6409.416663826355</v>
      </c>
      <c r="L606" s="444">
        <f t="shared" ca="1" si="54"/>
        <v>1544669.4159821516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1544669.4159821516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6403.2215750097139</v>
      </c>
      <c r="L607" s="444">
        <f t="shared" ca="1" si="54"/>
        <v>1543176.399577341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1543176.399577341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6397.000673323003</v>
      </c>
      <c r="L608" s="444">
        <f t="shared" ca="1" si="54"/>
        <v>1541677.1622708437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1541677.1622708437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6390.7538512125975</v>
      </c>
      <c r="L609" s="444">
        <f t="shared" ca="1" si="54"/>
        <v>1540171.6781422361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1540171.6781422361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6384.4810006767329</v>
      </c>
      <c r="L610" s="444">
        <f t="shared" ca="1" si="54"/>
        <v>1538659.9211630926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1538659.9211630926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6378.1820132636349</v>
      </c>
      <c r="L611" s="444">
        <f t="shared" ca="1" si="54"/>
        <v>1537141.8651965361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1537141.8651965361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6371.8567800696492</v>
      </c>
      <c r="L612" s="444">
        <f t="shared" ca="1" si="54"/>
        <v>1535617.4839967855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1535617.4839967855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6365.5051917373548</v>
      </c>
      <c r="L613" s="444">
        <f t="shared" ca="1" si="54"/>
        <v>1534086.7512087026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1534086.7512087026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6359.1271384536767</v>
      </c>
      <c r="L614" s="444">
        <f t="shared" ca="1" si="54"/>
        <v>1532549.6403673361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1532549.6403673361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6352.7225099479829</v>
      </c>
      <c r="L615" s="444">
        <f t="shared" ca="1" si="54"/>
        <v>1531006.1248974639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1531006.1248974639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6346.291195490182</v>
      </c>
      <c r="L616" s="444">
        <f t="shared" ca="1" si="54"/>
        <v>1529456.1781131339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1529456.1781131339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6339.8330838888069</v>
      </c>
      <c r="L617" s="444">
        <f t="shared" ca="1" si="54"/>
        <v>1527899.7732172024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1527899.7732172024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6333.3480634890921</v>
      </c>
      <c r="L618" s="444">
        <f t="shared" ca="1" si="54"/>
        <v>1526336.8833008714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1526336.8833008714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6326.8360221710464</v>
      </c>
      <c r="L619" s="444">
        <f t="shared" ca="1" si="54"/>
        <v>1524767.4813432221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1524767.4813432221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6320.2968473475075</v>
      </c>
      <c r="L620" s="444">
        <f t="shared" ca="1" si="54"/>
        <v>1523191.5402107493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1523191.5402107493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6313.7304259622042</v>
      </c>
      <c r="L621" s="444">
        <f t="shared" ca="1" si="54"/>
        <v>1521609.0326568913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1521609.0326568913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6307.1366444877958</v>
      </c>
      <c r="L622" s="444">
        <f t="shared" ca="1" si="54"/>
        <v>1520019.9313215588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1520019.9313215588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6300.5153889239109</v>
      </c>
      <c r="L623" s="444">
        <f t="shared" ca="1" si="54"/>
        <v>1518424.2087306625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1518424.2087306625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6293.8665447951762</v>
      </c>
      <c r="L624" s="444">
        <f t="shared" ca="1" si="54"/>
        <v>1516821.8372956375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1516821.8372956375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6287.1899971492385</v>
      </c>
      <c r="L625" s="444">
        <f t="shared" ca="1" si="54"/>
        <v>1515212.7893129664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1515212.7893129664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6280.4856305547755</v>
      </c>
      <c r="L626" s="444">
        <f t="shared" ca="1" si="54"/>
        <v>1513597.036963701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1513597.036963701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6273.7533290995034</v>
      </c>
      <c r="L627" s="444">
        <f t="shared" ca="1" si="54"/>
        <v>1511974.5523129802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1511974.5523129802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6266.9929763881664</v>
      </c>
      <c r="L628" s="444">
        <f t="shared" ca="1" si="54"/>
        <v>1510345.3073095481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1510345.3073095481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6260.2044555405328</v>
      </c>
      <c r="L629" s="444">
        <f t="shared" ca="1" si="54"/>
        <v>1508709.2737852684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1508709.2737852684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6253.387649189367</v>
      </c>
      <c r="L630" s="444">
        <f t="shared" ca="1" si="54"/>
        <v>1507066.4234546376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1507066.4234546376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6246.5424394784059</v>
      </c>
      <c r="L631" s="444">
        <f t="shared" ca="1" si="54"/>
        <v>1505416.7279142959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1505416.7279142959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6239.6687080603151</v>
      </c>
      <c r="L632" s="444">
        <f t="shared" ca="1" si="54"/>
        <v>1503760.158642536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1503760.158642536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6232.766336094649</v>
      </c>
      <c r="L633" s="444">
        <f t="shared" ca="1" si="54"/>
        <v>1502096.6869988104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1502096.6869988104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6225.8352042457918</v>
      </c>
      <c r="L634" s="444">
        <f t="shared" ca="1" si="54"/>
        <v>1500426.2842232359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1500426.2842232359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6218.8751926808982</v>
      </c>
      <c r="L635" s="444">
        <f t="shared" ca="1" si="54"/>
        <v>1498748.9214360965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1498748.9214360965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6211.8861810678181</v>
      </c>
      <c r="L636" s="444">
        <f t="shared" ca="1" si="54"/>
        <v>1497064.5696373442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1497064.5696373442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6204.8680485730165</v>
      </c>
      <c r="L637" s="444">
        <f t="shared" ca="1" si="54"/>
        <v>1495373.1997060969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1495373.1997060969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6197.8206738594863</v>
      </c>
      <c r="L638" s="444">
        <f t="shared" ca="1" si="54"/>
        <v>1493674.7824001361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1493674.7824001361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6190.7439350846498</v>
      </c>
      <c r="L639" s="444">
        <f t="shared" ca="1" si="54"/>
        <v>1491969.2883554006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1491969.2883554006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6183.6377098982512</v>
      </c>
      <c r="L640" s="444">
        <f t="shared" ca="1" si="54"/>
        <v>1490256.6880854785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1490256.6880854785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6176.5018754402427</v>
      </c>
      <c r="L641" s="444">
        <f t="shared" ca="1" si="54"/>
        <v>1488536.9519810986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1488536.9519810986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6169.3363083386603</v>
      </c>
      <c r="L642" s="444">
        <f t="shared" ca="1" si="54"/>
        <v>1486810.0503096171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1486810.0503096171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6162.1408847074872</v>
      </c>
      <c r="L643" s="444">
        <f t="shared" ca="1" si="54"/>
        <v>1485075.9532145043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1485075.9532145043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6154.9154801445166</v>
      </c>
      <c r="L644" s="444">
        <f t="shared" ca="1" si="54"/>
        <v>1483334.6307148286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1483334.6307148286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6147.6599697292013</v>
      </c>
      <c r="L645" s="444">
        <f t="shared" ca="1" si="54"/>
        <v>1481586.0527047375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1481586.0527047375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6140.3742280204888</v>
      </c>
      <c r="L646" s="444">
        <f t="shared" ca="1" si="54"/>
        <v>1479830.1889529377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1479830.1889529377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6133.0581290546561</v>
      </c>
      <c r="L647" s="444">
        <f t="shared" ca="1" si="54"/>
        <v>1478067.0091021722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1478067.0091021722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6125.7115463431328</v>
      </c>
      <c r="L648" s="444">
        <f t="shared" ca="1" si="54"/>
        <v>1476296.482668695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1476296.482668695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6118.3343528703117</v>
      </c>
      <c r="L649" s="444">
        <f t="shared" ca="1" si="54"/>
        <v>1474518.579041745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1474518.579041745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6110.9264210913534</v>
      </c>
      <c r="L650" s="444">
        <f t="shared" ca="1" si="54"/>
        <v>1472733.2674830162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1472733.2674830162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6103.4876229299834</v>
      </c>
      <c r="L651" s="444">
        <f t="shared" ca="1" si="54"/>
        <v>1470940.517126126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1470940.517126126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6096.0178297762741</v>
      </c>
      <c r="L652" s="444">
        <f t="shared" ca="1" si="54"/>
        <v>1469140.296976082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1469140.296976082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6088.5169124844242</v>
      </c>
      <c r="L653" s="444">
        <f t="shared" ca="1" si="54"/>
        <v>1467332.5759087461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1467332.5759087461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6080.9847413705247</v>
      </c>
      <c r="L654" s="444">
        <f t="shared" ca="1" si="54"/>
        <v>1465517.3226702963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1465517.3226702963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6073.4211862103166</v>
      </c>
      <c r="L655" s="444">
        <f t="shared" ca="1" si="54"/>
        <v>1463694.5058766864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1463694.5058766864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6065.8261162369427</v>
      </c>
      <c r="L656" s="444">
        <f t="shared" ca="1" si="54"/>
        <v>1461864.0940131031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1461864.0940131031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6058.1994001386784</v>
      </c>
      <c r="L657" s="444">
        <f t="shared" ca="1" si="54"/>
        <v>1460026.0554334214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1460026.0554334214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6050.5409060566717</v>
      </c>
      <c r="L658" s="444">
        <f t="shared" ca="1" si="54"/>
        <v>1458180.3583596579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1458180.3583596579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6042.8505015826568</v>
      </c>
      <c r="L659" s="444">
        <f t="shared" ca="1" si="54"/>
        <v>1456326.9708814204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1456326.9708814204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6035.1280537566672</v>
      </c>
      <c r="L660" s="444">
        <f t="shared" ca="1" si="54"/>
        <v>1454465.8609553569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1454465.8609553569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6027.3734290647362</v>
      </c>
      <c r="L661" s="444">
        <f t="shared" ca="1" si="54"/>
        <v>1452596.9964046013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1452596.9964046013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6019.5864934365873</v>
      </c>
      <c r="L662" s="444">
        <f t="shared" ca="1" si="54"/>
        <v>1450720.3449182175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1450720.3449182175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6011.7671122433221</v>
      </c>
      <c r="L663" s="444">
        <f t="shared" ca="1" si="54"/>
        <v>1448835.8740506405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1448835.8740506405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6003.9151502950845</v>
      </c>
      <c r="L664" s="444">
        <f t="shared" ca="1" si="54"/>
        <v>1446943.5512211153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1446943.5512211153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5996.0304718387297</v>
      </c>
      <c r="L665" s="444">
        <f t="shared" ca="1" si="54"/>
        <v>1445043.3437131338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1445043.3437131338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5988.112940555473</v>
      </c>
      <c r="L666" s="444">
        <f t="shared" ca="1" si="54"/>
        <v>1443135.218673869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1443135.218673869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5980.1624195585364</v>
      </c>
      <c r="L667" s="444">
        <f t="shared" ca="1" si="54"/>
        <v>1441219.1431136073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1441219.1431136073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5972.1787713907797</v>
      </c>
      <c r="L668" s="444">
        <f t="shared" ca="1" si="54"/>
        <v>1439295.0839051779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1439295.0839051779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5964.1618580223239</v>
      </c>
      <c r="L669" s="444">
        <f t="shared" ca="1" si="54"/>
        <v>1437363.0077833799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1437363.0077833799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5956.1115408481655</v>
      </c>
      <c r="L670" s="444">
        <f t="shared" ca="1" si="54"/>
        <v>1435422.8813444078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1435422.8813444078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5948.0276806857819</v>
      </c>
      <c r="L671" s="444">
        <f t="shared" ca="1" si="54"/>
        <v>1433474.6710452733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1433474.6710452733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5939.9101377727211</v>
      </c>
      <c r="L672" s="444">
        <f t="shared" ca="1" si="54"/>
        <v>1431518.3432032259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1431518.3432032259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5931.75877176419</v>
      </c>
      <c r="L673" s="444">
        <f t="shared" ca="1" si="54"/>
        <v>1429553.8639951698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1429553.8639951698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5923.573441730623</v>
      </c>
      <c r="L674" s="444">
        <f t="shared" ca="1" si="54"/>
        <v>1427581.1994570801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1427581.1994570801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5915.3540061552494</v>
      </c>
      <c r="L675" s="444">
        <f t="shared" ca="1" si="54"/>
        <v>1425600.315483415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1425600.315483415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5907.1003229316448</v>
      </c>
      <c r="L676" s="444">
        <f t="shared" ca="1" si="54"/>
        <v>1423611.1778265263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1423611.1778265263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5898.8122493612755</v>
      </c>
      <c r="L677" s="444">
        <f t="shared" ca="1" si="54"/>
        <v>1421613.7520960674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1421613.7520960674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5890.4896421510302</v>
      </c>
      <c r="L678" s="444">
        <f t="shared" ca="1" si="54"/>
        <v>1419608.0037583981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1419608.0037583981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5882.132357410741</v>
      </c>
      <c r="L679" s="444">
        <f t="shared" ca="1" si="54"/>
        <v>1417593.8981359887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1417593.8981359887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5873.7402506507024</v>
      </c>
      <c r="L680" s="444">
        <f t="shared" ca="1" si="54"/>
        <v>1415571.4004068193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1415571.4004068193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5865.3131767791629</v>
      </c>
      <c r="L681" s="444">
        <f t="shared" ca="1" si="54"/>
        <v>1413540.4756037781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1413540.4756037781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5856.8509900998242</v>
      </c>
      <c r="L682" s="444">
        <f t="shared" ca="1" si="54"/>
        <v>1411501.0886140577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1411501.0886140577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5848.3535443093233</v>
      </c>
      <c r="L683" s="444">
        <f t="shared" ca="1" si="54"/>
        <v>1409453.2041785468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1409453.2041785468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5839.8206924946935</v>
      </c>
      <c r="L684" s="444">
        <f t="shared" ca="1" si="54"/>
        <v>1407396.7868912213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1407396.7868912213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5831.2522871308374</v>
      </c>
      <c r="L685" s="444">
        <f t="shared" ca="1" si="54"/>
        <v>1405331.8011985319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1405331.8011985319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5822.6481800779648</v>
      </c>
      <c r="L686" s="444">
        <f t="shared" ca="1" si="54"/>
        <v>1403258.2113987897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1403258.2113987897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5814.0082225790393</v>
      </c>
      <c r="L687" s="444">
        <f t="shared" ca="1" si="54"/>
        <v>1401175.9816415485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1401175.9816415485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5805.3322652572006</v>
      </c>
      <c r="L688" s="444">
        <f t="shared" ca="1" si="54"/>
        <v>1399085.0759269854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1399085.0759269854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5796.6201581131882</v>
      </c>
      <c r="L689" s="444">
        <f t="shared" ca="1" si="54"/>
        <v>1396985.4581052782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1396985.4581052782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5787.8717505227414</v>
      </c>
      <c r="L690" s="444">
        <f t="shared" ca="1" si="54"/>
        <v>1394877.0918759806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1394877.0918759806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5779.0868912340011</v>
      </c>
      <c r="L691" s="444">
        <f t="shared" ca="1" si="54"/>
        <v>1392759.9407873943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1392759.9407873943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5770.2654283648917</v>
      </c>
      <c r="L692" s="444">
        <f t="shared" ca="1" si="54"/>
        <v>1390633.968235939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1390633.968235939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5761.407209400495</v>
      </c>
      <c r="L693" s="444">
        <f t="shared" ca="1" si="54"/>
        <v>1388499.1374655194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1388499.1374655194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5752.5120811904126</v>
      </c>
      <c r="L694" s="444">
        <f t="shared" ca="1" si="54"/>
        <v>1386355.4115668896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1386355.4115668896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5743.5798899461224</v>
      </c>
      <c r="L695" s="444">
        <f t="shared" ca="1" si="54"/>
        <v>1384202.7534770155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1384202.7534770155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5734.6104812383137</v>
      </c>
      <c r="L696" s="444">
        <f t="shared" ca="1" si="54"/>
        <v>1382041.1259784335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1382041.1259784335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5725.6036999942216</v>
      </c>
      <c r="L697" s="444">
        <f t="shared" ca="1" si="54"/>
        <v>1379870.4916986076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1379870.4916986076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5716.5593904949474</v>
      </c>
      <c r="L698" s="444">
        <f t="shared" ca="1" si="54"/>
        <v>1377690.8131092822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1377690.8131092822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5707.4773963727584</v>
      </c>
      <c r="L699" s="444">
        <f t="shared" ca="1" si="54"/>
        <v>1375502.0525258346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1375502.0525258346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5698.3575606083932</v>
      </c>
      <c r="L700" s="444">
        <f t="shared" ca="1" si="54"/>
        <v>1373304.1721066227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1373304.1721066227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5689.1997255283441</v>
      </c>
      <c r="L701" s="444">
        <f t="shared" ca="1" si="54"/>
        <v>1371097.1338523307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1371097.1338523307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5680.0037328021272</v>
      </c>
      <c r="L702" s="444">
        <f t="shared" ca="1" si="54"/>
        <v>1368880.8996053126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1368880.8996053126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5670.7694234395512</v>
      </c>
      <c r="L703" s="444">
        <f t="shared" ca="1" si="54"/>
        <v>1366655.431048932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1366655.431048932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5661.4966377879655</v>
      </c>
      <c r="L704" s="444">
        <f t="shared" ca="1" si="54"/>
        <v>1364420.6897068997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1364420.6897068997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5652.1852155294973</v>
      </c>
      <c r="L705" s="444">
        <f t="shared" ca="1" si="54"/>
        <v>1362176.636942609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1362176.636942609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5642.8349956782868</v>
      </c>
      <c r="L706" s="444">
        <f t="shared" ca="1" si="54"/>
        <v>1359923.2339584671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1359923.2339584671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5633.445816577695</v>
      </c>
      <c r="L707" s="444">
        <f t="shared" ca="1" si="54"/>
        <v>1357660.4417952246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1357660.4417952246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5624.017515897518</v>
      </c>
      <c r="L708" s="444">
        <f t="shared" ca="1" si="54"/>
        <v>1355388.2213313018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1355388.2213313018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5614.5499306311731</v>
      </c>
      <c r="L709" s="444">
        <f t="shared" ca="1" si="54"/>
        <v>1353106.5332821128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1353106.5332821128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5605.0428970928861</v>
      </c>
      <c r="L710" s="444">
        <f t="shared" ca="1" si="54"/>
        <v>1350815.3381993854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1350815.3381993854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5595.4962509148554</v>
      </c>
      <c r="L711" s="444">
        <f t="shared" ca="1" si="54"/>
        <v>1348514.5964704801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1348514.5964704801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5585.9098270444156</v>
      </c>
      <c r="L712" s="444">
        <f t="shared" ca="1" si="54"/>
        <v>1346204.2683177043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1346204.2683177043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5576.2834597411838</v>
      </c>
      <c r="L713" s="444">
        <f t="shared" ca="1" si="54"/>
        <v>1343884.3137976252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1343884.3137976252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5566.6169825741872</v>
      </c>
      <c r="L714" s="444">
        <f t="shared" ca="1" si="54"/>
        <v>1341554.6928003791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1341554.6928003791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5556.9102284189958</v>
      </c>
      <c r="L715" s="444">
        <f t="shared" ca="1" si="54"/>
        <v>1339215.3650489778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1339215.3650489778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5547.1630294548231</v>
      </c>
      <c r="L716" s="444">
        <f t="shared" ca="1" si="54"/>
        <v>1336866.2900986124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1336866.2900986124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5537.3752171616343</v>
      </c>
      <c r="L717" s="444">
        <f t="shared" ca="1" si="54"/>
        <v>1334507.4273359538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1334507.4273359538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5527.5466223172234</v>
      </c>
      <c r="L718" s="444">
        <f t="shared" ca="1" si="54"/>
        <v>1332138.7359784509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1332138.7359784509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5517.6770749942943</v>
      </c>
      <c r="L719" s="444">
        <f t="shared" ca="1" si="54"/>
        <v>1329760.1750736248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1329760.1750736248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5507.7664045575193</v>
      </c>
      <c r="L720" s="444">
        <f t="shared" ca="1" si="54"/>
        <v>1327371.7034983621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1327371.7034983621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5497.8144396605912</v>
      </c>
      <c r="L721" s="444">
        <f t="shared" ca="1" si="54"/>
        <v>1324973.2799582025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1324973.2799582025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5487.8210082432597</v>
      </c>
      <c r="L722" s="444">
        <f t="shared" ca="1" si="54"/>
        <v>1322564.8629866256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1322564.8629866256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5477.785937528356</v>
      </c>
      <c r="L723" s="444">
        <f t="shared" ca="1" si="54"/>
        <v>1320146.4109443338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1320146.4109443338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5467.7090540188065</v>
      </c>
      <c r="L724" s="444">
        <f t="shared" ca="1" si="54"/>
        <v>1317717.8820185324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1317717.8820185324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5457.5901834946335</v>
      </c>
      <c r="L725" s="444">
        <f t="shared" ca="1" si="54"/>
        <v>1315279.2342222068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1315279.2342222068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5447.4291510099438</v>
      </c>
      <c r="L726" s="444">
        <f t="shared" ca="1" si="54"/>
        <v>1312830.4253933965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1312830.4253933965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5437.2257808899012</v>
      </c>
      <c r="L727" s="444">
        <f t="shared" ca="1" si="54"/>
        <v>1310371.4131944661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1310371.4131944661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5426.9798967276911</v>
      </c>
      <c r="L728" s="444">
        <f t="shared" ca="1" si="54"/>
        <v>1307902.1551113736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1307902.1551113736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5416.6913213814723</v>
      </c>
      <c r="L729" s="444">
        <f t="shared" ca="1" si="54"/>
        <v>1305422.6084529348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1305422.6084529348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5406.3598769713108</v>
      </c>
      <c r="L730" s="444">
        <f t="shared" ca="1" si="54"/>
        <v>1302932.7303500858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1302932.7303500858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5395.9853848761068</v>
      </c>
      <c r="L731" s="444">
        <f t="shared" ca="1" si="54"/>
        <v>1300432.4777551417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1300432.4777551417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5385.5676657305057</v>
      </c>
      <c r="L732" s="444">
        <f t="shared" ca="1" si="54"/>
        <v>1297921.807441052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1297921.807441052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5375.1065394217994</v>
      </c>
      <c r="L733" s="444">
        <f t="shared" ca="1" si="54"/>
        <v>1295400.6760006535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1295400.6760006535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5364.6018250868055</v>
      </c>
      <c r="L734" s="444">
        <f t="shared" ca="1" si="54"/>
        <v>1292869.0398459202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1292869.0398459202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5354.0533411087499</v>
      </c>
      <c r="L735" s="444">
        <f t="shared" ca="1" si="54"/>
        <v>1290326.8552072088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1290326.8552072088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5343.4609051141188</v>
      </c>
      <c r="L736" s="444">
        <f t="shared" ca="1" si="54"/>
        <v>1287774.0781325027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1287774.0781325027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5332.82433396951</v>
      </c>
      <c r="L737" s="444">
        <f t="shared" ca="1" si="54"/>
        <v>1285210.664486652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1285210.664486652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5322.1434437784656</v>
      </c>
      <c r="L738" s="444">
        <f t="shared" ca="1" si="54"/>
        <v>1282636.5699506102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1282636.5699506102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5311.4180498782916</v>
      </c>
      <c r="L739" s="444">
        <f t="shared" ca="1" si="54"/>
        <v>1280051.7500206681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1280051.7500206681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5300.6479668368665</v>
      </c>
      <c r="L740" s="444">
        <f t="shared" ca="1" si="54"/>
        <v>1277456.1600076847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1277456.1600076847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5289.8330084494355</v>
      </c>
      <c r="L741" s="444">
        <f t="shared" ca="1" si="54"/>
        <v>1274849.755036314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1274849.755036314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5278.9729877353911</v>
      </c>
      <c r="L742" s="444">
        <f t="shared" ca="1" si="54"/>
        <v>1272232.4900442292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1272232.4900442292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5268.0677169350374</v>
      </c>
      <c r="L743" s="444">
        <f t="shared" ca="1" si="54"/>
        <v>1269604.3197813439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1269604.3197813439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5257.1170075063483</v>
      </c>
      <c r="L744" s="444">
        <f t="shared" ca="1" si="54"/>
        <v>1266965.19880903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1266965.19880903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5246.120670121707</v>
      </c>
      <c r="L745" s="444">
        <f t="shared" ca="1" si="54"/>
        <v>1264315.0814993314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1264315.0814993314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5235.0785146646294</v>
      </c>
      <c r="L746" s="444">
        <f t="shared" ca="1" si="54"/>
        <v>1261653.9220341758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1261653.9220341758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5223.9903502264815</v>
      </c>
      <c r="L747" s="444">
        <f t="shared" ca="1" si="54"/>
        <v>1258981.674404582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1258981.674404582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5212.8559851031741</v>
      </c>
      <c r="L748" s="444">
        <f t="shared" ca="1" si="54"/>
        <v>1256298.292409865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1256298.292409865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5201.6752267918528</v>
      </c>
      <c r="L749" s="444">
        <f t="shared" ca="1" si="54"/>
        <v>1253603.7296568365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1253603.7296568365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5190.4478819875676</v>
      </c>
      <c r="L750" s="444">
        <f t="shared" ca="1" si="54"/>
        <v>1250897.9395590038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1250897.9395590038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5179.1737565799313</v>
      </c>
      <c r="L751" s="444">
        <f t="shared" ca="1" si="54"/>
        <v>1248180.8753357634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1248180.8753357634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5167.8526556497636</v>
      </c>
      <c r="L752" s="444">
        <f t="shared" ca="1" si="54"/>
        <v>1245452.4900115929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1245452.4900115929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5156.4843834657195</v>
      </c>
      <c r="L753" s="444">
        <f t="shared" ca="1" si="54"/>
        <v>1242712.7364152384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1242712.7364152384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5145.0687434809088</v>
      </c>
      <c r="L754" s="444">
        <f t="shared" ca="1" si="54"/>
        <v>1239961.567178899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1239961.567178899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5133.6055383294943</v>
      </c>
      <c r="L755" s="444">
        <f t="shared" ca="1" si="54"/>
        <v>1237198.9347374083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1237198.9347374083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5122.0945698232836</v>
      </c>
      <c r="L756" s="444">
        <f t="shared" ca="1" si="54"/>
        <v>1234424.7913274113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1234424.7913274113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5110.5356389482959</v>
      </c>
      <c r="L757" s="444">
        <f t="shared" ca="1" si="54"/>
        <v>1231639.0889865393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1231639.0889865393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5098.9285458613294</v>
      </c>
      <c r="L758" s="444">
        <f t="shared" ca="1" si="54"/>
        <v>1228841.7795525803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1228841.7795525803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5087.2730898865002</v>
      </c>
      <c r="L759" s="444">
        <f t="shared" ca="1" si="54"/>
        <v>1226032.8146626465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1226032.8146626465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5075.5690695117764</v>
      </c>
      <c r="L760" s="444">
        <f t="shared" ca="1" si="54"/>
        <v>1223212.145752338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1223212.145752338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5063.8162823854909</v>
      </c>
      <c r="L761" s="444">
        <f t="shared" ca="1" si="54"/>
        <v>1220379.7240549033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1220379.7240549033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5052.0145253128458</v>
      </c>
      <c r="L762" s="444">
        <f t="shared" ca="1" si="54"/>
        <v>1217535.500600396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1217535.500600396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5040.163594252399</v>
      </c>
      <c r="L763" s="444">
        <f t="shared" ca="1" si="54"/>
        <v>1214679.4262148282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1214679.4262148282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5028.263284312533</v>
      </c>
      <c r="L764" s="444">
        <f t="shared" ca="1" si="54"/>
        <v>1211811.4515193205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1211811.4515193205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5016.3133897479174</v>
      </c>
      <c r="L765" s="444">
        <f t="shared" ca="1" si="54"/>
        <v>1208931.5269292481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1208931.5269292481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5004.3137039559497</v>
      </c>
      <c r="L766" s="444">
        <f t="shared" ca="1" si="54"/>
        <v>1206039.6026533837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1206039.6026533837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4992.2640194731812</v>
      </c>
      <c r="L767" s="444">
        <f t="shared" ca="1" si="54"/>
        <v>1203135.6286930367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1203135.6286930367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4980.1641279717351</v>
      </c>
      <c r="L768" s="444">
        <f t="shared" ca="1" si="54"/>
        <v>1200219.5548411882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1200219.5548411882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4968.0138202557</v>
      </c>
      <c r="L769" s="444">
        <f t="shared" ca="1" si="54"/>
        <v>1197291.3306816237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1197291.3306816237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4955.812886257514</v>
      </c>
      <c r="L770" s="444">
        <f t="shared" ca="1" si="54"/>
        <v>1194350.9055880609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1194350.9055880609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4943.5611150343357</v>
      </c>
      <c r="L771" s="444">
        <f t="shared" ca="1" si="54"/>
        <v>1191398.228723275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1191398.228723275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4931.258294764395</v>
      </c>
      <c r="L772" s="444">
        <f t="shared" ca="1" si="54"/>
        <v>1188433.2490382192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1188433.2490382192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4918.9042127433295</v>
      </c>
      <c r="L773" s="444">
        <f t="shared" ref="L773:L1027" ca="1" si="80">I773-J773+K773</f>
        <v>1185455.9152711423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1185455.9152711423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4906.4986553805084</v>
      </c>
      <c r="L774" s="444">
        <f t="shared" ca="1" si="80"/>
        <v>1182466.1759467025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1182466.1759467025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4894.0414081953422</v>
      </c>
      <c r="L775" s="444">
        <f t="shared" ca="1" si="80"/>
        <v>1179463.9793750776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1179463.9793750776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4881.5322558135722</v>
      </c>
      <c r="L776" s="444">
        <f t="shared" ca="1" si="80"/>
        <v>1176449.2736510709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1176449.2736510709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4868.9709819635445</v>
      </c>
      <c r="L777" s="444">
        <f t="shared" ca="1" si="80"/>
        <v>1173422.0066532141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1173422.0066532141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4856.3573694724746</v>
      </c>
      <c r="L778" s="444">
        <f t="shared" ca="1" si="80"/>
        <v>1170382.1260428664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1170382.1260428664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4843.6912002626923</v>
      </c>
      <c r="L779" s="444">
        <f t="shared" ca="1" si="80"/>
        <v>1167329.5792633088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1167329.5792633088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4830.9722553478687</v>
      </c>
      <c r="L780" s="444">
        <f t="shared" ca="1" si="80"/>
        <v>1164264.3135388363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1164264.3135388363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4818.2003148292333</v>
      </c>
      <c r="L781" s="444">
        <f t="shared" ca="1" si="80"/>
        <v>1161186.2758738452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1161186.2758738452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4805.3751578917709</v>
      </c>
      <c r="L782" s="444">
        <f t="shared" ca="1" si="80"/>
        <v>1158095.4130519168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1158095.4130519168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4792.496562800402</v>
      </c>
      <c r="L783" s="444">
        <f t="shared" ca="1" si="80"/>
        <v>1154991.6716348969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1154991.6716348969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4779.5643068961526</v>
      </c>
      <c r="L784" s="444">
        <f t="shared" ca="1" si="80"/>
        <v>1151874.9979619728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1151874.9979619728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4766.5781665923023</v>
      </c>
      <c r="L785" s="444">
        <f t="shared" ca="1" si="80"/>
        <v>1148745.338148745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1148745.338148745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4753.5379173705196</v>
      </c>
      <c r="L786" s="444">
        <f t="shared" ca="1" si="80"/>
        <v>1145602.6380862952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1145602.6380862952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4740.4433337769788</v>
      </c>
      <c r="L787" s="444">
        <f t="shared" ca="1" si="80"/>
        <v>1142446.8434402519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1142446.8434402519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4727.2941894184651</v>
      </c>
      <c r="L788" s="444">
        <f t="shared" ca="1" si="80"/>
        <v>1139277.8996498501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1139277.8996498501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4714.0902569584578</v>
      </c>
      <c r="L789" s="444">
        <f t="shared" ca="1" si="80"/>
        <v>1136095.7519269884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1136095.7519269884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4700.8313081132001</v>
      </c>
      <c r="L790" s="444">
        <f t="shared" ca="1" si="80"/>
        <v>1132900.3452552813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1132900.3452552813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4687.5171136477547</v>
      </c>
      <c r="L791" s="444">
        <f t="shared" ca="1" si="80"/>
        <v>1129691.6243891087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1129691.6243891087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4674.147443372035</v>
      </c>
      <c r="L792" s="444">
        <f t="shared" ca="1" si="80"/>
        <v>1126469.5338526606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1126469.5338526606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4660.7220661368347</v>
      </c>
      <c r="L793" s="444">
        <f t="shared" ca="1" si="80"/>
        <v>1123234.0179389771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1123234.0179389771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4647.2407498298198</v>
      </c>
      <c r="L794" s="444">
        <f t="shared" ca="1" si="80"/>
        <v>1119985.0207089868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1119985.0207089868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4633.7032613715273</v>
      </c>
      <c r="L795" s="444">
        <f t="shared" ca="1" si="80"/>
        <v>1116722.485990538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1116722.485990538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4620.1093667113237</v>
      </c>
      <c r="L796" s="444">
        <f t="shared" ca="1" si="80"/>
        <v>1113446.357377429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1113446.357377429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4606.4588308233697</v>
      </c>
      <c r="L797" s="444">
        <f t="shared" ca="1" si="80"/>
        <v>1110156.5782284322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1110156.5782284322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4592.7514177025496</v>
      </c>
      <c r="L798" s="444">
        <f t="shared" ca="1" si="80"/>
        <v>1106853.0916663145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1106853.0916663145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4578.9868903603929</v>
      </c>
      <c r="L799" s="444">
        <f t="shared" ca="1" si="80"/>
        <v>1103535.8405768548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1103535.8405768548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4565.1650108209769</v>
      </c>
      <c r="L800" s="444">
        <f t="shared" ca="1" si="80"/>
        <v>1100204.7676078556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1100204.7676078556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4551.2855401168144</v>
      </c>
      <c r="L801" s="444">
        <f t="shared" ca="1" si="80"/>
        <v>1096859.8151681521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1096859.8151681521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4537.348238284716</v>
      </c>
      <c r="L802" s="444">
        <f t="shared" ca="1" si="80"/>
        <v>1093500.9254266166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1093500.9254266166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4523.352864361651</v>
      </c>
      <c r="L803" s="444">
        <f t="shared" ca="1" si="80"/>
        <v>1090128.0403111579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1090128.0403111579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4509.299176380574</v>
      </c>
      <c r="L804" s="444">
        <f t="shared" ca="1" si="80"/>
        <v>1086741.1015077182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1086741.1015077182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4495.1869313662419</v>
      </c>
      <c r="L805" s="444">
        <f t="shared" ca="1" si="80"/>
        <v>1083340.0504592643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1083340.0504592643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4481.0158853310168</v>
      </c>
      <c r="L806" s="444">
        <f t="shared" ca="1" si="80"/>
        <v>1079924.8283647751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1079924.8283647751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4466.7857932706447</v>
      </c>
      <c r="L807" s="444">
        <f t="shared" ca="1" si="80"/>
        <v>1076495.3761782255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1076495.3761782255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4452.4964091600223</v>
      </c>
      <c r="L808" s="444">
        <f t="shared" ca="1" si="80"/>
        <v>1073051.6346075654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1073051.6346075654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4438.1474859489381</v>
      </c>
      <c r="L809" s="444">
        <f t="shared" ca="1" si="80"/>
        <v>1069593.544113694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1069593.544113694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4423.7387755578075</v>
      </c>
      <c r="L810" s="444">
        <f t="shared" ca="1" si="80"/>
        <v>1066121.0449094316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1066121.0449094316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4409.2700288733804</v>
      </c>
      <c r="L811" s="444">
        <f t="shared" ca="1" si="80"/>
        <v>1062634.0769584847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1062634.0769584847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4394.7409957444352</v>
      </c>
      <c r="L812" s="444">
        <f t="shared" ca="1" si="80"/>
        <v>1059132.579974409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1059132.579974409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4380.1514249774527</v>
      </c>
      <c r="L813" s="444">
        <f t="shared" ca="1" si="80"/>
        <v>1055616.4934195662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1055616.4934195662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4365.5010643322748</v>
      </c>
      <c r="L814" s="444">
        <f t="shared" ca="1" si="80"/>
        <v>1052085.7565040782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1052085.7565040782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4350.789660517742</v>
      </c>
      <c r="L815" s="444">
        <f t="shared" ca="1" si="80"/>
        <v>1048540.3081847756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1048540.3081847756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4336.0169591873146</v>
      </c>
      <c r="L816" s="444">
        <f t="shared" ca="1" si="80"/>
        <v>1044980.0871641428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1044980.0871641428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4321.1827049346775</v>
      </c>
      <c r="L817" s="444">
        <f t="shared" ca="1" si="80"/>
        <v>1041405.0318892573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1041405.0318892573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4306.2866412893218</v>
      </c>
      <c r="L818" s="444">
        <f t="shared" ca="1" si="80"/>
        <v>1037815.0805507264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1037815.0805507264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4291.3285107121092</v>
      </c>
      <c r="L819" s="444">
        <f t="shared" ca="1" si="80"/>
        <v>1034210.1710816183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1034210.1710816183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4276.3080545908251</v>
      </c>
      <c r="L820" s="444">
        <f t="shared" ca="1" si="80"/>
        <v>1030590.2411563889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1030590.2411563889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4261.225013235703</v>
      </c>
      <c r="L821" s="444">
        <f t="shared" ca="1" si="80"/>
        <v>1026955.2281898044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1026955.2281898044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4246.0791258749341</v>
      </c>
      <c r="L822" s="444">
        <f t="shared" ca="1" si="80"/>
        <v>1023305.069335859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1023305.069335859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4230.8701306501625</v>
      </c>
      <c r="L823" s="444">
        <f t="shared" ca="1" si="80"/>
        <v>1019639.7014866889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1019639.7014866889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4215.5977646119527</v>
      </c>
      <c r="L824" s="444">
        <f t="shared" ca="1" si="80"/>
        <v>1015959.0612714806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1015959.0612714806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4200.2617637152516</v>
      </c>
      <c r="L825" s="444">
        <f t="shared" ca="1" si="80"/>
        <v>1012263.0850553757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1012263.0850553757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4184.8618628148142</v>
      </c>
      <c r="L826" s="444">
        <f t="shared" ca="1" si="80"/>
        <v>1008551.7089383703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1008551.7089383703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4169.397795660625</v>
      </c>
      <c r="L827" s="444">
        <f t="shared" ca="1" si="80"/>
        <v>1004824.8687542108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1004824.8687542108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4153.869294893294</v>
      </c>
      <c r="L828" s="444">
        <f t="shared" ca="1" si="80"/>
        <v>1001082.5000692839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1001082.5000692839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4138.2760920394321</v>
      </c>
      <c r="L829" s="444">
        <f t="shared" ca="1" si="80"/>
        <v>997324.53818150307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997324.53818150307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4122.617917507012</v>
      </c>
      <c r="L830" s="444">
        <f t="shared" ca="1" si="80"/>
        <v>993550.9181191898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993550.9181191898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4106.8945005807063</v>
      </c>
      <c r="L831" s="444">
        <f t="shared" ca="1" si="80"/>
        <v>989761.5746399503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989761.5746399503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4091.1055694172087</v>
      </c>
      <c r="L832" s="444">
        <f t="shared" ca="1" si="80"/>
        <v>985956.44222954731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985956.44222954731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4075.2508510405296</v>
      </c>
      <c r="L833" s="444">
        <f t="shared" ca="1" si="80"/>
        <v>982135.45510076755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982135.45510076755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4059.3300713372805</v>
      </c>
      <c r="L834" s="444">
        <f t="shared" ca="1" si="80"/>
        <v>978298.5471922846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978298.5471922846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4043.342955051935</v>
      </c>
      <c r="L835" s="444">
        <f t="shared" ca="1" si="80"/>
        <v>974445.65216751629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974445.65216751629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4027.2892257820668</v>
      </c>
      <c r="L836" s="444">
        <f t="shared" ca="1" si="80"/>
        <v>970576.7034134781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970576.7034134781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4011.1686059735744</v>
      </c>
      <c r="L837" s="444">
        <f t="shared" ca="1" si="80"/>
        <v>966691.63403963146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966691.63403963146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3994.98081691588</v>
      </c>
      <c r="L838" s="444">
        <f t="shared" ca="1" si="80"/>
        <v>962790.3768767271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962790.3768767271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3978.7255787371118</v>
      </c>
      <c r="L839" s="444">
        <f t="shared" ca="1" si="80"/>
        <v>958872.86447564396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958872.86447564396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3962.4026103992655</v>
      </c>
      <c r="L840" s="444">
        <f t="shared" ca="1" si="80"/>
        <v>954939.02910622302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954939.02910622302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3946.0116296933447</v>
      </c>
      <c r="L841" s="444">
        <f t="shared" ca="1" si="80"/>
        <v>950988.80275609612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950988.80275609612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3929.5523532344832</v>
      </c>
      <c r="L842" s="444">
        <f t="shared" ca="1" si="80"/>
        <v>947022.11712951038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947022.11712951038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3913.0244964570429</v>
      </c>
      <c r="L843" s="444">
        <f t="shared" ca="1" si="80"/>
        <v>943038.90364614723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943038.90364614723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3896.4277736096956</v>
      </c>
      <c r="L844" s="444">
        <f t="shared" ca="1" si="80"/>
        <v>939039.09343993664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939039.09343993664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3879.7618977504849</v>
      </c>
      <c r="L845" s="444">
        <f t="shared" ca="1" si="80"/>
        <v>935022.61735786684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935022.61735786684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3863.0265807418605</v>
      </c>
      <c r="L846" s="444">
        <f t="shared" ca="1" si="80"/>
        <v>930989.40595878847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930989.40595878847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3846.2215332457008</v>
      </c>
      <c r="L847" s="444">
        <f t="shared" ca="1" si="80"/>
        <v>926939.38951221399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926939.38951221399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3829.3464647183077</v>
      </c>
      <c r="L848" s="444">
        <f t="shared" ca="1" si="80"/>
        <v>922872.49799711211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922872.49799711211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3812.4010834053829</v>
      </c>
      <c r="L849" s="444">
        <f t="shared" ca="1" si="80"/>
        <v>918788.66110069724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918788.66110069724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3795.3850963369869</v>
      </c>
      <c r="L850" s="444">
        <f t="shared" ca="1" si="80"/>
        <v>914687.80821721395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914687.80821721395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3778.2982093224732</v>
      </c>
      <c r="L851" s="444">
        <f t="shared" ca="1" si="80"/>
        <v>910569.86844671622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910569.86844671622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3761.1401269453995</v>
      </c>
      <c r="L852" s="444">
        <f t="shared" ca="1" si="80"/>
        <v>906434.77059384144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906434.77059384144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3743.9105525584223</v>
      </c>
      <c r="L853" s="444">
        <f t="shared" ca="1" si="80"/>
        <v>902282.44316657959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902282.44316657959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3726.6091882781639</v>
      </c>
      <c r="L854" s="444">
        <f t="shared" ca="1" si="80"/>
        <v>898112.81437503756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898112.81437503756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3709.2357349800723</v>
      </c>
      <c r="L855" s="444">
        <f t="shared" ca="1" si="80"/>
        <v>893925.81213019742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893925.81213019742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3691.7898922932377</v>
      </c>
      <c r="L856" s="444">
        <f t="shared" ca="1" si="80"/>
        <v>889721.36404267047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889721.36404267047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3674.2713585952092</v>
      </c>
      <c r="L857" s="444">
        <f t="shared" ca="1" si="80"/>
        <v>885499.39742144546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885499.39742144546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3656.679831006772</v>
      </c>
      <c r="L858" s="444">
        <f t="shared" ca="1" si="80"/>
        <v>881259.83927263203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881259.83927263203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3639.015005386716</v>
      </c>
      <c r="L859" s="444">
        <f t="shared" ca="1" si="80"/>
        <v>877002.61629819847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877002.61629819847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3621.2765763265766</v>
      </c>
      <c r="L860" s="444">
        <f t="shared" ca="1" si="80"/>
        <v>872727.65489470481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872727.65489470481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3603.4642371453524</v>
      </c>
      <c r="L861" s="444">
        <f t="shared" ca="1" si="80"/>
        <v>868434.88115202996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868434.88115202996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3585.5776798842066</v>
      </c>
      <c r="L862" s="444">
        <f t="shared" ca="1" si="80"/>
        <v>864124.22085209389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864124.22085209389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3567.61659530114</v>
      </c>
      <c r="L863" s="444">
        <f t="shared" ca="1" si="80"/>
        <v>859795.59946757485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859795.59946757485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3549.5806728656439</v>
      </c>
      <c r="L864" s="444">
        <f t="shared" ca="1" si="80"/>
        <v>855448.94216062024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855448.94216062024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3531.4696007533335</v>
      </c>
      <c r="L865" s="444">
        <f t="shared" ca="1" si="80"/>
        <v>851084.17378155328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851084.17378155328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3513.2830658405542</v>
      </c>
      <c r="L866" s="444">
        <f t="shared" ca="1" si="80"/>
        <v>846701.21886757365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846701.21886757365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3495.0207536989719</v>
      </c>
      <c r="L867" s="444">
        <f t="shared" ca="1" si="80"/>
        <v>842300.00164145243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842300.00164145243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3476.6823485901341</v>
      </c>
      <c r="L868" s="444">
        <f t="shared" ca="1" si="80"/>
        <v>837880.44601022231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837880.44601022231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3458.2675334600085</v>
      </c>
      <c r="L869" s="444">
        <f t="shared" ca="1" si="80"/>
        <v>833442.47556386213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833442.47556386213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3439.7759899335078</v>
      </c>
      <c r="L870" s="444">
        <f t="shared" ca="1" si="80"/>
        <v>828986.01357397542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828986.01357397542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3421.2073983089799</v>
      </c>
      <c r="L871" s="444">
        <f t="shared" ca="1" si="80"/>
        <v>824510.98299246421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824510.98299246421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3402.5614375526834</v>
      </c>
      <c r="L872" s="444">
        <f t="shared" ca="1" si="80"/>
        <v>820017.30645019666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820017.30645019666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3383.8377852932349</v>
      </c>
      <c r="L873" s="444">
        <f t="shared" ca="1" si="80"/>
        <v>815504.90625566966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815504.90625566966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3365.0361178160392</v>
      </c>
      <c r="L874" s="444">
        <f t="shared" ca="1" si="80"/>
        <v>810973.70439366542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810973.70439366542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3346.1561100576882</v>
      </c>
      <c r="L875" s="444">
        <f t="shared" ca="1" si="80"/>
        <v>806423.62252390292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806423.62252390292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3327.1974356003443</v>
      </c>
      <c r="L876" s="444">
        <f t="shared" ca="1" si="80"/>
        <v>801854.58197968302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801854.58197968302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3308.159766666095</v>
      </c>
      <c r="L877" s="444">
        <f t="shared" ca="1" si="80"/>
        <v>797266.50376652891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797266.50376652891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3289.0427741112862</v>
      </c>
      <c r="L878" s="444">
        <f t="shared" ca="1" si="80"/>
        <v>792659.30856081995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792659.30856081995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3269.8461274208321</v>
      </c>
      <c r="L879" s="444">
        <f t="shared" ca="1" si="80"/>
        <v>788032.9167084205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788032.9167084205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3250.5694947025013</v>
      </c>
      <c r="L880" s="444">
        <f t="shared" ca="1" si="80"/>
        <v>783387.24822330277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783387.24822330277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3231.2125426811772</v>
      </c>
      <c r="L881" s="444">
        <f t="shared" ca="1" si="80"/>
        <v>778722.22278616368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778722.22278616368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3211.7749366930975</v>
      </c>
      <c r="L882" s="444">
        <f t="shared" ca="1" si="80"/>
        <v>774037.75974303659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774037.75974303659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3192.2563406800682</v>
      </c>
      <c r="L883" s="444">
        <f t="shared" ca="1" si="80"/>
        <v>769333.77810389642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769333.77810389642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3172.6564171836508</v>
      </c>
      <c r="L884" s="444">
        <f t="shared" ca="1" si="80"/>
        <v>764610.19654125988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764610.19654125988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3152.974827339332</v>
      </c>
      <c r="L885" s="444">
        <f t="shared" ca="1" si="80"/>
        <v>759866.93338877894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759866.93338877894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3133.2112308706614</v>
      </c>
      <c r="L886" s="444">
        <f t="shared" ca="1" si="80"/>
        <v>755103.90663982939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755103.90663982939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3113.3652860833713</v>
      </c>
      <c r="L887" s="444">
        <f t="shared" ca="1" si="80"/>
        <v>750321.03394609259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750321.03394609259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3093.4366498594682</v>
      </c>
      <c r="L888" s="444">
        <f t="shared" ca="1" si="80"/>
        <v>745518.23261613178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745518.23261613178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3073.4249776512979</v>
      </c>
      <c r="L889" s="444">
        <f t="shared" ca="1" si="80"/>
        <v>740695.41961396288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740695.41961396288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3053.3299234755941</v>
      </c>
      <c r="L890" s="444">
        <f t="shared" ca="1" si="80"/>
        <v>735852.51155761827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735852.51155761827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3033.1511399074916</v>
      </c>
      <c r="L891" s="444">
        <f t="shared" ca="1" si="80"/>
        <v>730989.42471770558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730989.42471770558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3012.8882780745221</v>
      </c>
      <c r="L892" s="444">
        <f t="shared" ca="1" si="80"/>
        <v>726106.07501595991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726106.07501595991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2992.5409876505819</v>
      </c>
      <c r="L893" s="444">
        <f t="shared" ca="1" si="80"/>
        <v>721202.37802379031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721202.37802379031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2972.1089168498752</v>
      </c>
      <c r="L894" s="444">
        <f t="shared" ca="1" si="80"/>
        <v>716278.24896081991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716278.24896081991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2951.5917124208318</v>
      </c>
      <c r="L895" s="444">
        <f t="shared" ca="1" si="80"/>
        <v>711333.60269342049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711333.60269342049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2930.9890196400011</v>
      </c>
      <c r="L896" s="444">
        <f t="shared" ca="1" si="80"/>
        <v>706368.35373324028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706368.35373324028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2910.3004823059168</v>
      </c>
      <c r="L897" s="444">
        <f t="shared" ca="1" si="80"/>
        <v>701382.41623572598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701382.41623572598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2889.5257427329407</v>
      </c>
      <c r="L898" s="444">
        <f t="shared" ca="1" si="80"/>
        <v>696375.70399863867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696375.70399863867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2868.6644417450766</v>
      </c>
      <c r="L899" s="444">
        <f t="shared" ca="1" si="80"/>
        <v>691348.13046056347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691348.13046056347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2847.7162186697633</v>
      </c>
      <c r="L900" s="444">
        <f t="shared" ca="1" si="80"/>
        <v>686299.60869941302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686299.60869941302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2826.6807113316368</v>
      </c>
      <c r="L901" s="444">
        <f t="shared" ca="1" si="80"/>
        <v>681230.05143092445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681230.05143092445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2805.5575560462676</v>
      </c>
      <c r="L902" s="444">
        <f t="shared" ca="1" si="80"/>
        <v>676139.3710071505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676139.3710071505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2784.3463876138762</v>
      </c>
      <c r="L903" s="444">
        <f t="shared" ca="1" si="80"/>
        <v>671027.47941494419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671027.47941494419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2763.0468393130163</v>
      </c>
      <c r="L904" s="444">
        <f t="shared" ca="1" si="80"/>
        <v>665894.28827443696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665894.28827443696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2741.6585428942362</v>
      </c>
      <c r="L905" s="444">
        <f t="shared" ca="1" si="80"/>
        <v>660739.70883751102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660739.70883751102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2720.1811285737117</v>
      </c>
      <c r="L906" s="444">
        <f t="shared" ca="1" si="80"/>
        <v>655563.65198626451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655563.65198626451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2698.6142250268513</v>
      </c>
      <c r="L907" s="444">
        <f t="shared" ca="1" si="80"/>
        <v>650366.02823147108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650366.02823147108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2676.9574593818784</v>
      </c>
      <c r="L908" s="444">
        <f t="shared" ca="1" si="80"/>
        <v>645146.74771103275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645146.74771103275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2655.2104572133853</v>
      </c>
      <c r="L909" s="444">
        <f t="shared" ca="1" si="80"/>
        <v>639905.72018842585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639905.72018842585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2633.3728425358568</v>
      </c>
      <c r="L910" s="444">
        <f t="shared" ca="1" si="80"/>
        <v>634642.85505114147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634642.85505114147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2611.4442377971718</v>
      </c>
      <c r="L911" s="444">
        <f t="shared" ca="1" si="80"/>
        <v>629358.06130911841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629358.06130911841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2589.4242638720757</v>
      </c>
      <c r="L912" s="444">
        <f t="shared" ca="1" si="80"/>
        <v>624051.24759317026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624051.24759317026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2567.312540055625</v>
      </c>
      <c r="L913" s="444">
        <f t="shared" ca="1" si="80"/>
        <v>618722.32215340564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618722.32215340564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2545.1086840566059</v>
      </c>
      <c r="L914" s="444">
        <f t="shared" ca="1" si="80"/>
        <v>613371.19285764196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613371.19285764196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2522.8123119909237</v>
      </c>
      <c r="L915" s="444">
        <f t="shared" ca="1" si="80"/>
        <v>607997.76718981261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607997.76718981261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2500.4230383749682</v>
      </c>
      <c r="L916" s="444">
        <f t="shared" ca="1" si="80"/>
        <v>602601.95224836736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602601.95224836736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2477.9404761189462</v>
      </c>
      <c r="L917" s="444">
        <f t="shared" ca="1" si="80"/>
        <v>597183.65474466607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597183.65474466607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2455.3642365201908</v>
      </c>
      <c r="L918" s="444">
        <f t="shared" ca="1" si="80"/>
        <v>591742.78100136598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591742.78100136598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2432.6939292564407</v>
      </c>
      <c r="L919" s="444">
        <f t="shared" ca="1" si="80"/>
        <v>586279.23695080215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586279.23695080215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2409.9291623790914</v>
      </c>
      <c r="L920" s="444">
        <f t="shared" ca="1" si="80"/>
        <v>580792.92813336104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580792.92813336104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2387.0695423064199</v>
      </c>
      <c r="L921" s="444">
        <f t="shared" ca="1" si="80"/>
        <v>575283.75969584729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575283.75969584729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2364.1146738167795</v>
      </c>
      <c r="L922" s="444">
        <f t="shared" ca="1" si="80"/>
        <v>569751.63638984389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569751.63638984389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2341.0641600417653</v>
      </c>
      <c r="L923" s="444">
        <f t="shared" ca="1" si="80"/>
        <v>564196.4625700654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564196.4625700654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2317.9176024593548</v>
      </c>
      <c r="L924" s="444">
        <f t="shared" ca="1" si="80"/>
        <v>558618.14219270449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558618.14219270449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2294.6746008870177</v>
      </c>
      <c r="L925" s="444">
        <f t="shared" ca="1" si="80"/>
        <v>553016.57881377125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553016.57881377125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2271.3347534747959</v>
      </c>
      <c r="L926" s="444">
        <f t="shared" ca="1" si="80"/>
        <v>547391.67558742582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547391.67558742582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2247.8976566983565</v>
      </c>
      <c r="L927" s="444">
        <f t="shared" ca="1" si="80"/>
        <v>541743.33526430395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541743.33526430395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2224.3629053520153</v>
      </c>
      <c r="L928" s="444">
        <f t="shared" ca="1" si="80"/>
        <v>536071.46018983575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536071.46018983575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2200.7300925417312</v>
      </c>
      <c r="L929" s="444">
        <f t="shared" ca="1" si="80"/>
        <v>530375.9523025573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530375.9523025573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2176.9988096780712</v>
      </c>
      <c r="L930" s="444">
        <f t="shared" ca="1" si="80"/>
        <v>524656.7131324152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524656.7131324152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2153.1686464691461</v>
      </c>
      <c r="L931" s="444">
        <f t="shared" ca="1" si="80"/>
        <v>518913.64379906416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518913.64379906416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2129.2391909135163</v>
      </c>
      <c r="L932" s="444">
        <f t="shared" ca="1" si="80"/>
        <v>513146.64501015749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513146.64501015749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2105.2100292930722</v>
      </c>
      <c r="L933" s="444">
        <f t="shared" ca="1" si="80"/>
        <v>507355.6170596304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507355.6170596304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2081.0807461658756</v>
      </c>
      <c r="L934" s="444">
        <f t="shared" ca="1" si="80"/>
        <v>501540.45982597611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501540.45982597611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2056.8509243589829</v>
      </c>
      <c r="L935" s="444">
        <f t="shared" ca="1" si="80"/>
        <v>495701.07277051493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495701.07277051493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2032.5201449612282</v>
      </c>
      <c r="L936" s="444">
        <f t="shared" ca="1" si="80"/>
        <v>489837.35493565601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489837.35493565601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2008.0879873159827</v>
      </c>
      <c r="L937" s="444">
        <f t="shared" ca="1" si="80"/>
        <v>483949.2049431518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483949.2049431518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1983.5540290138815</v>
      </c>
      <c r="L938" s="444">
        <f t="shared" ca="1" si="80"/>
        <v>478036.52099234553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478036.52099234553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1958.9178458855222</v>
      </c>
      <c r="L939" s="444">
        <f t="shared" ca="1" si="80"/>
        <v>472099.20085841086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472099.20085841086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1934.1790119941281</v>
      </c>
      <c r="L940" s="444">
        <f t="shared" ca="1" si="80"/>
        <v>466137.14189058478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466137.14189058478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1909.3370996281858</v>
      </c>
      <c r="L941" s="444">
        <f t="shared" ca="1" si="80"/>
        <v>460150.24101039278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460150.24101039278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1884.3916792940524</v>
      </c>
      <c r="L942" s="444">
        <f t="shared" ca="1" si="80"/>
        <v>454138.39470986667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454138.39470986667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1859.3423197085269</v>
      </c>
      <c r="L943" s="444">
        <f t="shared" ca="1" si="80"/>
        <v>448101.49904975505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448101.49904975505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1834.1885877913953</v>
      </c>
      <c r="L944" s="444">
        <f t="shared" ca="1" si="80"/>
        <v>442039.44965772628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442039.44965772628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1808.9300486579421</v>
      </c>
      <c r="L945" s="444">
        <f t="shared" ca="1" si="80"/>
        <v>435952.14172656403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435952.14172656403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1783.5662656114325</v>
      </c>
      <c r="L946" s="444">
        <f t="shared" ca="1" si="80"/>
        <v>429839.4700123553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429839.4700123553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1758.0968001355629</v>
      </c>
      <c r="L947" s="444">
        <f t="shared" ca="1" si="80"/>
        <v>423701.3288326707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423701.3288326707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1732.5212118868772</v>
      </c>
      <c r="L948" s="444">
        <f t="shared" ca="1" si="80"/>
        <v>417537.61206473742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417537.61206473742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1706.8390586871551</v>
      </c>
      <c r="L949" s="444">
        <f t="shared" ca="1" si="80"/>
        <v>411348.2131436044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411348.2131436044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1681.0498965157676</v>
      </c>
      <c r="L950" s="444">
        <f t="shared" ca="1" si="80"/>
        <v>405133.02506030002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405133.02506030002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1655.1532795019994</v>
      </c>
      <c r="L951" s="444">
        <f t="shared" ca="1" si="80"/>
        <v>398891.94035998185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398891.94035998185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1629.1487599173404</v>
      </c>
      <c r="L952" s="444">
        <f t="shared" ca="1" si="80"/>
        <v>392624.85114007903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392624.85114007903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1603.0358881677453</v>
      </c>
      <c r="L953" s="444">
        <f t="shared" ca="1" si="80"/>
        <v>386331.6490484266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386331.6490484266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1576.81421278586</v>
      </c>
      <c r="L954" s="444">
        <f t="shared" ca="1" si="80"/>
        <v>380012.22528139228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380012.22528139228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1550.4832804232171</v>
      </c>
      <c r="L955" s="444">
        <f t="shared" ca="1" si="80"/>
        <v>373666.47058199532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373666.47058199532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1524.0426358423965</v>
      </c>
      <c r="L956" s="444">
        <f t="shared" ca="1" si="80"/>
        <v>367294.27523801755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367294.27523801755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1497.4918219091558</v>
      </c>
      <c r="L957" s="444">
        <f t="shared" ca="1" si="80"/>
        <v>360895.52908010653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360895.52908010653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1470.8303795845266</v>
      </c>
      <c r="L958" s="444">
        <f t="shared" ca="1" si="80"/>
        <v>354470.12147987087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354470.12147987087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1444.0578479168778</v>
      </c>
      <c r="L959" s="444">
        <f t="shared" ca="1" si="80"/>
        <v>348017.9413479676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348017.9413479676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1417.1737640339477</v>
      </c>
      <c r="L960" s="444">
        <f t="shared" ca="1" si="80"/>
        <v>341538.87713218137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341538.87713218137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1390.1776631348382</v>
      </c>
      <c r="L961" s="444">
        <f t="shared" ca="1" si="80"/>
        <v>335032.81681549601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335032.81681549601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1363.0690784819826</v>
      </c>
      <c r="L962" s="444">
        <f t="shared" ca="1" si="80"/>
        <v>328499.64791415783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328499.64791415783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1335.8475413930735</v>
      </c>
      <c r="L963" s="444">
        <f t="shared" ca="1" si="80"/>
        <v>321939.25747573073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321939.25747573073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1308.5125812329607</v>
      </c>
      <c r="L964" s="444">
        <f t="shared" ca="1" si="80"/>
        <v>315351.53207714349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315351.53207714349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1281.0637254055139</v>
      </c>
      <c r="L965" s="444">
        <f t="shared" ca="1" si="80"/>
        <v>308736.35782272881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308736.35782272881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1253.5004993454527</v>
      </c>
      <c r="L966" s="444">
        <f t="shared" ca="1" si="80"/>
        <v>302093.62034225411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302093.62034225411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1225.8224265101414</v>
      </c>
      <c r="L967" s="444">
        <f t="shared" ca="1" si="80"/>
        <v>295423.2047889441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295423.2047889441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1198.0290283713498</v>
      </c>
      <c r="L968" s="444">
        <f t="shared" ca="1" si="80"/>
        <v>288724.99583749525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288724.99583749525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1170.1198244069794</v>
      </c>
      <c r="L969" s="444">
        <f t="shared" ca="1" si="80"/>
        <v>281998.87768208206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281998.87768208206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1142.0943320927579</v>
      </c>
      <c r="L970" s="444">
        <f t="shared" ca="1" si="80"/>
        <v>275244.73403435462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275244.73403435462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1113.9520668938935</v>
      </c>
      <c r="L971" s="444">
        <f t="shared" ca="1" si="80"/>
        <v>268462.44812142837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268462.44812142837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1085.6925422567008</v>
      </c>
      <c r="L972" s="444">
        <f t="shared" ca="1" si="80"/>
        <v>261651.9026838649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261651.9026838649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1057.3152696001864</v>
      </c>
      <c r="L973" s="444">
        <f t="shared" ca="1" si="80"/>
        <v>254812.97997364492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254812.97997364492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1028.819758307603</v>
      </c>
      <c r="L974" s="444">
        <f t="shared" ca="1" si="80"/>
        <v>247945.56175213234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247945.56175213234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1000.2055157179673</v>
      </c>
      <c r="L975" s="444">
        <f t="shared" ca="1" si="80"/>
        <v>241049.52928803014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241049.52928803014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971.47204711754148</v>
      </c>
      <c r="L976" s="444">
        <f t="shared" ca="1" si="80"/>
        <v>234124.76335532751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234124.76335532751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942.61885573128063</v>
      </c>
      <c r="L977" s="444">
        <f t="shared" ca="1" si="80"/>
        <v>227171.14423123861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227171.14423123861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913.64544271424359</v>
      </c>
      <c r="L978" s="444">
        <f t="shared" ca="1" si="80"/>
        <v>220188.55169413268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220188.55169413268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884.55130714296877</v>
      </c>
      <c r="L979" s="444">
        <f t="shared" ca="1" si="80"/>
        <v>213176.86502145548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213176.86502145548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855.33594600681363</v>
      </c>
      <c r="L980" s="444">
        <f t="shared" ca="1" si="80"/>
        <v>206135.96298764212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206135.96298764212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825.99885419925806</v>
      </c>
      <c r="L981" s="444">
        <f t="shared" ca="1" si="80"/>
        <v>199065.7238620212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199065.7238620212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796.53952450917097</v>
      </c>
      <c r="L982" s="444">
        <f t="shared" ca="1" si="80"/>
        <v>191966.02540671019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191966.02540671019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766.95744761204173</v>
      </c>
      <c r="L983" s="444">
        <f t="shared" ca="1" si="80"/>
        <v>184836.74487450207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184836.74487450207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737.25211206117456</v>
      </c>
      <c r="L984" s="444">
        <f t="shared" ca="1" si="80"/>
        <v>177677.75900674306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177677.75900674306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707.42300427884538</v>
      </c>
      <c r="L985" s="444">
        <f t="shared" ca="1" si="80"/>
        <v>170488.94403120174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170488.94403120174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677.46960854742315</v>
      </c>
      <c r="L986" s="444">
        <f t="shared" ca="1" si="80"/>
        <v>163270.17565992899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163270.17565992899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647.39140700045346</v>
      </c>
      <c r="L987" s="444">
        <f t="shared" ca="1" si="80"/>
        <v>156021.32908710928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156021.32908710928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617.18787961370458</v>
      </c>
      <c r="L988" s="444">
        <f t="shared" ca="1" si="80"/>
        <v>148742.27898690282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148742.27898690282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586.85850419617771</v>
      </c>
      <c r="L989" s="444">
        <f t="shared" ca="1" si="80"/>
        <v>141432.89951127881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141432.89951127881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556.40275638107767</v>
      </c>
      <c r="L990" s="444">
        <f t="shared" ca="1" si="80"/>
        <v>134093.06428783972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134093.06428783972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525.82010961674803</v>
      </c>
      <c r="L991" s="444">
        <f t="shared" ca="1" si="80"/>
        <v>126722.64641763628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126722.64641763628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495.11003515756704</v>
      </c>
      <c r="L992" s="444">
        <f t="shared" ca="1" si="80"/>
        <v>119321.51847297366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119321.51847297366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464.27200205480619</v>
      </c>
      <c r="L993" s="444">
        <f t="shared" ca="1" si="80"/>
        <v>111889.55249520828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111889.55249520828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433.30547714745035</v>
      </c>
      <c r="L994" s="444">
        <f t="shared" ca="1" si="80"/>
        <v>104426.61999253555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104426.61999253555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402.20992505298068</v>
      </c>
      <c r="L995" s="444">
        <f t="shared" ca="1" si="80"/>
        <v>96932.591937768346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96932.591937768346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370.98480815811735</v>
      </c>
      <c r="L996" s="444">
        <f t="shared" ca="1" si="80"/>
        <v>89407.338766106273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89407.338766106273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339.62958660952535</v>
      </c>
      <c r="L997" s="444">
        <f t="shared" ca="1" si="80"/>
        <v>81850.730372895618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81850.730372895618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308.14371830448096</v>
      </c>
      <c r="L998" s="444">
        <f t="shared" ca="1" si="80"/>
        <v>74262.636111379907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74262.636111379907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276.5266588814988</v>
      </c>
      <c r="L999" s="444">
        <f t="shared" ca="1" si="80"/>
        <v>66642.924790441219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66642.924790441219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244.77786171092097</v>
      </c>
      <c r="L1000" s="444">
        <f t="shared" ca="1" si="80"/>
        <v>58991.464672331953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58991.464672331953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212.8967778854657</v>
      </c>
      <c r="L1001" s="444">
        <f t="shared" ca="1" si="80"/>
        <v>51308.12347039723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51308.12347039723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180.88285621073769</v>
      </c>
      <c r="L1002" s="444">
        <f t="shared" ca="1" si="80"/>
        <v>43592.76834678778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43592.76834678778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148.73554319569831</v>
      </c>
      <c r="L1003" s="444">
        <f t="shared" ca="1" si="80"/>
        <v>35845.265910163289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35845.265910163289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116.45428304309625</v>
      </c>
      <c r="L1004" s="444">
        <f t="shared" ca="1" si="80"/>
        <v>28065.4822133862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28065.4822133862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84.038517639858398</v>
      </c>
      <c r="L1005" s="444">
        <f t="shared" ca="1" si="80"/>
        <v>20253.282751205876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20253.282751205876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51.487686547440383</v>
      </c>
      <c r="L1006" s="444">
        <f t="shared" ca="1" si="80"/>
        <v>12408.532457933132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12408.532457933132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18.801226992137281</v>
      </c>
      <c r="L1007" s="444">
        <f t="shared" ca="1" si="80"/>
        <v>4531.0957051050846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4531.0957051050846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-14.02142614464625</v>
      </c>
      <c r="L1008" s="444">
        <f t="shared" ca="1" si="80"/>
        <v>-3379.1637008597463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-3379.1637008597463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-46.980840336166374</v>
      </c>
      <c r="L1009" s="444">
        <f t="shared" ca="1" si="80"/>
        <v>-11322.382521016096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-11322.382521016096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-80.077585420151166</v>
      </c>
      <c r="L1010" s="444">
        <f t="shared" ca="1" si="80"/>
        <v>-19298.698086256434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-19298.698086256434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-113.31223360865256</v>
      </c>
      <c r="L1011" s="444">
        <f t="shared" ca="1" si="80"/>
        <v>-27308.24829968527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-27308.24829968527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-146.6853594979394</v>
      </c>
      <c r="L1012" s="444">
        <f t="shared" ca="1" si="80"/>
        <v>-35351.171639003398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-35351.171639003398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-180.19754007843162</v>
      </c>
      <c r="L1013" s="444">
        <f t="shared" ca="1" si="80"/>
        <v>-43427.607158902014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-43427.607158902014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-213.84935474467582</v>
      </c>
      <c r="L1014" s="444">
        <f t="shared" ca="1" si="80"/>
        <v>-51537.694493466879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-51537.694493466879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-247.64138530536277</v>
      </c>
      <c r="L1015" s="444">
        <f t="shared" ca="1" si="80"/>
        <v>-59681.573858592426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-59681.573858592426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-281.57421599338591</v>
      </c>
      <c r="L1016" s="444">
        <f t="shared" ca="1" si="80"/>
        <v>-67859.386054406001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-67859.386054406001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-315.64843347594245</v>
      </c>
      <c r="L1017" s="444">
        <f t="shared" ca="1" si="80"/>
        <v>-76071.272467702132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-76071.272467702132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-349.86462686467632</v>
      </c>
      <c r="L1018" s="444">
        <f t="shared" ca="1" si="80"/>
        <v>-84317.37507438699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-84317.37507438699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-384.22338772586323</v>
      </c>
      <c r="L1019" s="444">
        <f t="shared" ca="1" si="80"/>
        <v>-92597.836441933046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-92597.836441933046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-418.72531009063846</v>
      </c>
      <c r="L1020" s="444">
        <f t="shared" ca="1" si="80"/>
        <v>-100912.79973184387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-100912.79973184387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-453.37099046526691</v>
      </c>
      <c r="L1021" s="444">
        <f t="shared" ca="1" si="80"/>
        <v>-109262.40870212932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-109262.40870212932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-488.1610278414563</v>
      </c>
      <c r="L1022" s="444">
        <f t="shared" ca="1" si="80"/>
        <v>-117646.80770979097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-117646.80770979097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-523.09602370671314</v>
      </c>
      <c r="L1023" s="444">
        <f t="shared" ca="1" si="80"/>
        <v>-126066.14171331788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-126066.14171331788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-558.17658205474197</v>
      </c>
      <c r="L1024" s="444">
        <f t="shared" ca="1" si="80"/>
        <v>-134520.55627519279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-134520.55627519279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-593.40330939588739</v>
      </c>
      <c r="L1025" s="444">
        <f t="shared" ca="1" si="80"/>
        <v>-143010.19756440885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-143010.19756440885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-628.77681476762098</v>
      </c>
      <c r="L1026" s="444">
        <f t="shared" ca="1" si="80"/>
        <v>-151535.21235899665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-151535.21235899665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-664.29770974507005</v>
      </c>
      <c r="L1027" s="444">
        <f t="shared" ca="1" si="80"/>
        <v>-160095.74804856189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-160095.74804856189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-699.96660845159192</v>
      </c>
      <c r="L1028" s="444">
        <f t="shared" ref="L1028:L1282" ca="1" si="106">I1028-J1028+K1028</f>
        <v>-168691.95263683365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-168691.95263683365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-735.78412756939088</v>
      </c>
      <c r="L1029" s="444">
        <f t="shared" ca="1" si="106"/>
        <v>-177323.9747442232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-177323.9747442232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-771.75088635018074</v>
      </c>
      <c r="L1030" s="444">
        <f t="shared" ca="1" si="106"/>
        <v>-185991.96361039355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-185991.96361039355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-807.86750662589054</v>
      </c>
      <c r="L1031" s="444">
        <f t="shared" ca="1" si="106"/>
        <v>-194696.06909683961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-194696.06909683961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-844.13461281941579</v>
      </c>
      <c r="L1032" s="444">
        <f t="shared" ca="1" si="106"/>
        <v>-203436.44168947919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-203436.44168947919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-880.55283195541404</v>
      </c>
      <c r="L1033" s="444">
        <f t="shared" ca="1" si="106"/>
        <v>-212213.23250125477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-212213.23250125477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-917.12279367114559</v>
      </c>
      <c r="L1034" s="444">
        <f t="shared" ca="1" si="106"/>
        <v>-221026.59327474609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-221026.59327474609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-953.84513022735939</v>
      </c>
      <c r="L1035" s="444">
        <f t="shared" ca="1" si="106"/>
        <v>-229876.67638479362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-229876.67638479362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-990.72047651922401</v>
      </c>
      <c r="L1036" s="444">
        <f t="shared" ca="1" si="106"/>
        <v>-238763.63484113303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-238763.63484113303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-1027.7494700873049</v>
      </c>
      <c r="L1037" s="444">
        <f t="shared" ca="1" si="106"/>
        <v>-247687.62229104049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-247687.62229104049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-1064.932751128586</v>
      </c>
      <c r="L1038" s="444">
        <f t="shared" ca="1" si="106"/>
        <v>-256648.79302198926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-256648.79302198926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-1102.2709625075395</v>
      </c>
      <c r="L1039" s="444">
        <f t="shared" ca="1" si="106"/>
        <v>-265647.30196431698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-265647.30196431698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-1139.7647497672381</v>
      </c>
      <c r="L1040" s="444">
        <f t="shared" ca="1" si="106"/>
        <v>-274683.30469390441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-274683.30469390441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-1177.4147611405192</v>
      </c>
      <c r="L1041" s="444">
        <f t="shared" ca="1" si="106"/>
        <v>-283756.95743486512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-283756.95743486512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-1215.2216475611888</v>
      </c>
      <c r="L1042" s="444">
        <f t="shared" ca="1" si="106"/>
        <v>-292868.41706224647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-292868.41706224647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-1253.1860626752778</v>
      </c>
      <c r="L1043" s="444">
        <f t="shared" ca="1" si="106"/>
        <v>-302017.84110474191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-302017.84110474191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-1291.308662852342</v>
      </c>
      <c r="L1044" s="444">
        <f t="shared" ca="1" si="106"/>
        <v>-311205.38774741441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-311205.38774741441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-1329.5901071968108</v>
      </c>
      <c r="L1045" s="444">
        <f t="shared" ca="1" si="106"/>
        <v>-320431.21583443141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-320431.21583443141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-1368.0310575593817</v>
      </c>
      <c r="L1046" s="444">
        <f t="shared" ca="1" si="106"/>
        <v>-329695.48487181094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-329695.48487181094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-1406.6321785484629</v>
      </c>
      <c r="L1047" s="444">
        <f t="shared" ca="1" si="106"/>
        <v>-338998.35503017961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-338998.35503017961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-1445.3941375416657</v>
      </c>
      <c r="L1048" s="444">
        <f t="shared" ca="1" si="106"/>
        <v>-348339.98714754143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-348339.98714754143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-1484.3176046973399</v>
      </c>
      <c r="L1049" s="444">
        <f t="shared" ca="1" si="106"/>
        <v>-357720.54273205897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-357720.54273205897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-1523.4032529661631</v>
      </c>
      <c r="L1050" s="444">
        <f t="shared" ca="1" si="106"/>
        <v>-367140.18396484532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-367140.18396484532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-1562.6517581027729</v>
      </c>
      <c r="L1051" s="444">
        <f t="shared" ca="1" si="106"/>
        <v>-376599.07370276825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-376599.07370276825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-1602.0637986774518</v>
      </c>
      <c r="L1052" s="444">
        <f t="shared" ca="1" si="106"/>
        <v>-386097.37548126589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-386097.37548126589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-1641.6400560878585</v>
      </c>
      <c r="L1053" s="444">
        <f t="shared" ca="1" si="106"/>
        <v>-395635.25351717393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-395635.25351717393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-1681.3812145708087</v>
      </c>
      <c r="L1054" s="444">
        <f t="shared" ca="1" si="106"/>
        <v>-405212.87271156494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-405212.87271156494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-1721.2879612141046</v>
      </c>
      <c r="L1055" s="444">
        <f t="shared" ca="1" si="106"/>
        <v>-414830.39865259919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-414830.39865259919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-1761.3609859684143</v>
      </c>
      <c r="L1056" s="444">
        <f t="shared" ca="1" si="106"/>
        <v>-424487.9976183878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-424487.9976183878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-1801.6009816591995</v>
      </c>
      <c r="L1057" s="444">
        <f t="shared" ca="1" si="106"/>
        <v>-434185.83657986717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-434185.83657986717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-1842.0086439986974</v>
      </c>
      <c r="L1058" s="444">
        <f t="shared" ca="1" si="106"/>
        <v>-443924.08320368605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-443924.08320368605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-1882.5846715979424</v>
      </c>
      <c r="L1059" s="444">
        <f t="shared" ca="1" si="106"/>
        <v>-453702.90585510415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-453702.90585510415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-1923.3297659788516</v>
      </c>
      <c r="L1060" s="444">
        <f t="shared" ca="1" si="106"/>
        <v>-463522.47360090318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-463522.47360090318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-1964.2446315863472</v>
      </c>
      <c r="L1061" s="444">
        <f t="shared" ca="1" si="106"/>
        <v>-473382.95621230971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-473382.95621230971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-2005.3299758005412</v>
      </c>
      <c r="L1062" s="444">
        <f t="shared" ca="1" si="106"/>
        <v>-483284.52416793042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-483284.52416793042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-2046.586508948961</v>
      </c>
      <c r="L1063" s="444">
        <f t="shared" ca="1" si="106"/>
        <v>-493227.34865669953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-493227.34865669953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-2088.014944318832</v>
      </c>
      <c r="L1064" s="444">
        <f t="shared" ca="1" si="106"/>
        <v>-503211.60158083856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-503211.60158083856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-2129.6159981694113</v>
      </c>
      <c r="L1065" s="444">
        <f t="shared" ca="1" si="106"/>
        <v>-513237.45555882814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-513237.45555882814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-2171.3903897443679</v>
      </c>
      <c r="L1066" s="444">
        <f t="shared" ca="1" si="106"/>
        <v>-523305.08392839268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-523305.08392839268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-2213.3388412842201</v>
      </c>
      <c r="L1067" s="444">
        <f t="shared" ca="1" si="106"/>
        <v>-533414.66074949712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-533414.66074949712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-2255.4620780388223</v>
      </c>
      <c r="L1068" s="444">
        <f t="shared" ca="1" si="106"/>
        <v>-543566.36080735619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-543566.36080735619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-2297.7608282799019</v>
      </c>
      <c r="L1069" s="444">
        <f t="shared" ca="1" si="106"/>
        <v>-553760.35961545631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-553760.35961545631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-2340.2358233136524</v>
      </c>
      <c r="L1070" s="444">
        <f t="shared" ca="1" si="106"/>
        <v>-563996.83341859025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-563996.83341859025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-2382.8877974933771</v>
      </c>
      <c r="L1071" s="444">
        <f t="shared" ca="1" si="106"/>
        <v>-574275.95919590385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-574275.95919590385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-2425.7174882321838</v>
      </c>
      <c r="L1072" s="444">
        <f t="shared" ca="1" si="106"/>
        <v>-584597.91466395627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-584597.91466395627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-2468.7256360157353</v>
      </c>
      <c r="L1073" s="444">
        <f t="shared" ca="1" si="106"/>
        <v>-594962.87827979226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-594962.87827979226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-2511.9129844150521</v>
      </c>
      <c r="L1074" s="444">
        <f t="shared" ca="1" si="106"/>
        <v>-605371.02924402757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-605371.02924402757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-2555.2802800993659</v>
      </c>
      <c r="L1075" s="444">
        <f t="shared" ca="1" si="106"/>
        <v>-615822.54750394716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-615822.54750394716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-2598.8282728490308</v>
      </c>
      <c r="L1076" s="444">
        <f t="shared" ca="1" si="106"/>
        <v>-626317.61375661648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-626317.61375661648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-2642.5577155684864</v>
      </c>
      <c r="L1077" s="444">
        <f t="shared" ca="1" si="106"/>
        <v>-636856.40945200517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-636856.40945200517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-2686.4693642992725</v>
      </c>
      <c r="L1078" s="444">
        <f t="shared" ca="1" si="106"/>
        <v>-647439.11679612473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-647439.11679612473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-2730.5639782331041</v>
      </c>
      <c r="L1079" s="444">
        <f t="shared" ca="1" si="106"/>
        <v>-658065.9187541781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-658065.9187541781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-2774.8423197249931</v>
      </c>
      <c r="L1080" s="444">
        <f t="shared" ca="1" si="106"/>
        <v>-668736.9990537233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-668736.9990537233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-2819.3051543064312</v>
      </c>
      <c r="L1081" s="444">
        <f t="shared" ca="1" si="106"/>
        <v>-679452.54218784999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-679452.54218784999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-2863.9532506986261</v>
      </c>
      <c r="L1082" s="444">
        <f t="shared" ca="1" si="106"/>
        <v>-690212.73341836885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-690212.73341836885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-2908.7873808257877</v>
      </c>
      <c r="L1083" s="444">
        <f t="shared" ca="1" si="106"/>
        <v>-701017.75877901493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-701017.75877901493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-2953.8083198284799</v>
      </c>
      <c r="L1084" s="444">
        <f t="shared" ca="1" si="106"/>
        <v>-711867.80507866363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-711867.80507866363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-2999.016846077016</v>
      </c>
      <c r="L1085" s="444">
        <f t="shared" ca="1" si="106"/>
        <v>-722763.05990456091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-722763.05990456091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-3044.4137411849215</v>
      </c>
      <c r="L1086" s="444">
        <f t="shared" ca="1" si="106"/>
        <v>-733703.71162556601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-733703.71162556601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-3089.9997900224425</v>
      </c>
      <c r="L1087" s="444">
        <f t="shared" ca="1" si="106"/>
        <v>-744689.94939540874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-744689.94939540874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-3135.7757807301205</v>
      </c>
      <c r="L1088" s="444">
        <f t="shared" ca="1" si="106"/>
        <v>-755721.96315595903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-755721.96315595903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-3181.7425047324136</v>
      </c>
      <c r="L1089" s="444">
        <f t="shared" ca="1" si="106"/>
        <v>-766799.94364051172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-766799.94364051172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-3227.9007567513831</v>
      </c>
      <c r="L1090" s="444">
        <f t="shared" ca="1" si="106"/>
        <v>-777924.08237708337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-777924.08237708337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-3274.2513348204316</v>
      </c>
      <c r="L1091" s="444">
        <f t="shared" ca="1" si="106"/>
        <v>-789094.57169172401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-789094.57169172401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-3320.795040298101</v>
      </c>
      <c r="L1092" s="444">
        <f t="shared" ca="1" si="106"/>
        <v>-800311.60471184237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-800311.60471184237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-3367.5326778819276</v>
      </c>
      <c r="L1093" s="444">
        <f t="shared" ca="1" si="106"/>
        <v>-811575.37536954449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-811575.37536954449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-3414.4650556223523</v>
      </c>
      <c r="L1094" s="444">
        <f t="shared" ca="1" si="106"/>
        <v>-822886.07840498711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-822886.07840498711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-3461.5929849366967</v>
      </c>
      <c r="L1095" s="444">
        <f t="shared" ca="1" si="106"/>
        <v>-834243.90936974401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-834243.90936974401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-3508.9172806231841</v>
      </c>
      <c r="L1096" s="444">
        <f t="shared" ca="1" si="106"/>
        <v>-845649.06463018747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-845649.06463018747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-3556.4387608750317</v>
      </c>
      <c r="L1097" s="444">
        <f t="shared" ca="1" si="106"/>
        <v>-857101.74137088272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-857101.74137088272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-3604.1582472945961</v>
      </c>
      <c r="L1098" s="444">
        <f t="shared" ca="1" si="106"/>
        <v>-868602.13759799756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-868602.13759799756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-3652.0765649075743</v>
      </c>
      <c r="L1099" s="444">
        <f t="shared" ca="1" si="106"/>
        <v>-880150.45214272535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-880150.45214272535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-3700.194542177273</v>
      </c>
      <c r="L1100" s="444">
        <f t="shared" ca="1" si="106"/>
        <v>-891746.88466472283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-891746.88466472283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-3748.5130110189293</v>
      </c>
      <c r="L1101" s="444">
        <f t="shared" ca="1" si="106"/>
        <v>-903391.63565556204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-903391.63565556204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-3797.032806814093</v>
      </c>
      <c r="L1102" s="444">
        <f t="shared" ca="1" si="106"/>
        <v>-915084.90644219634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-915084.90644219634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-3845.754768425069</v>
      </c>
      <c r="L1103" s="444">
        <f t="shared" ca="1" si="106"/>
        <v>-926826.89919044159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-926826.89919044159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-3894.6797382094242</v>
      </c>
      <c r="L1104" s="444">
        <f t="shared" ca="1" si="106"/>
        <v>-938617.81690847129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-938617.81690847129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-3943.8085620345478</v>
      </c>
      <c r="L1105" s="444">
        <f t="shared" ca="1" si="106"/>
        <v>-950457.86345032603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-950457.86345032603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-3993.1420892922761</v>
      </c>
      <c r="L1106" s="444">
        <f t="shared" ca="1" si="106"/>
        <v>-962347.24351943855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-962347.24351943855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-4042.6811729135775</v>
      </c>
      <c r="L1107" s="444">
        <f t="shared" ca="1" si="106"/>
        <v>-974286.1626721723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-974286.1626721723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-4092.4266693833019</v>
      </c>
      <c r="L1108" s="444">
        <f t="shared" ca="1" si="106"/>
        <v>-986274.82732137584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-986274.82732137584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-4142.3794387549833</v>
      </c>
      <c r="L1109" s="444">
        <f t="shared" ca="1" si="106"/>
        <v>-998313.44473995105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-998313.44473995105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-4192.5403446657128</v>
      </c>
      <c r="L1110" s="444">
        <f t="shared" ca="1" si="106"/>
        <v>-1010402.223064437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-1010402.223064437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-4242.9102543510717</v>
      </c>
      <c r="L1111" s="444">
        <f t="shared" ca="1" si="106"/>
        <v>-1022541.3712986084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-1022541.3712986084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-4293.4900386601194</v>
      </c>
      <c r="L1112" s="444">
        <f t="shared" ca="1" si="106"/>
        <v>-1034731.0993170887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-1034731.0993170887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-4344.2805720704537</v>
      </c>
      <c r="L1113" s="444">
        <f t="shared" ca="1" si="106"/>
        <v>-1046971.6178689795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-1046971.6178689795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-4395.2827327033319</v>
      </c>
      <c r="L1114" s="444">
        <f t="shared" ca="1" si="106"/>
        <v>-1059263.1385815029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-1059263.1385815029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-4446.4974023388468</v>
      </c>
      <c r="L1115" s="444">
        <f t="shared" ca="1" si="106"/>
        <v>-1071605.873963662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-1071605.873963662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-4497.9254664311757</v>
      </c>
      <c r="L1116" s="444">
        <f t="shared" ca="1" si="106"/>
        <v>-1084000.0374099133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-1084000.0374099133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-4549.5678141238895</v>
      </c>
      <c r="L1117" s="444">
        <f t="shared" ca="1" si="106"/>
        <v>-1096445.8432038573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-1096445.8432038573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-4601.4253382653233</v>
      </c>
      <c r="L1118" s="444">
        <f t="shared" ca="1" si="106"/>
        <v>-1108943.5065219428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-1108943.5065219428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-4653.4989354240124</v>
      </c>
      <c r="L1119" s="444">
        <f t="shared" ca="1" si="106"/>
        <v>-1121493.243437187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-1121493.243437187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-4705.7895059041966</v>
      </c>
      <c r="L1120" s="444">
        <f t="shared" ca="1" si="106"/>
        <v>-1134095.2709229116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-1134095.2709229116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-4758.2979537613828</v>
      </c>
      <c r="L1121" s="444">
        <f t="shared" ca="1" si="106"/>
        <v>-1146749.8068564932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-1146749.8068564932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-4811.025186817973</v>
      </c>
      <c r="L1122" s="444">
        <f t="shared" ca="1" si="106"/>
        <v>-1159457.0700231313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-1159457.0700231313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-4863.972116678965</v>
      </c>
      <c r="L1123" s="444">
        <f t="shared" ca="1" si="106"/>
        <v>-1172217.2801196305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-1172217.2801196305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-4917.1396587477111</v>
      </c>
      <c r="L1124" s="444">
        <f t="shared" ca="1" si="106"/>
        <v>-1185030.6577581984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-1185030.6577581984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-4970.5287322417444</v>
      </c>
      <c r="L1125" s="444">
        <f t="shared" ca="1" si="106"/>
        <v>-1197897.4244702605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-1197897.4244702605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-5024.14026020867</v>
      </c>
      <c r="L1126" s="444">
        <f t="shared" ca="1" si="106"/>
        <v>-1210817.8027102894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-1210817.8027102894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-5077.9751695421237</v>
      </c>
      <c r="L1127" s="444">
        <f t="shared" ca="1" si="106"/>
        <v>-1223792.0158596516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-1223792.0158596516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-5132.0343909977992</v>
      </c>
      <c r="L1128" s="444">
        <f t="shared" ca="1" si="106"/>
        <v>-1236820.2882304697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-1236820.2882304697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-5186.3188592095412</v>
      </c>
      <c r="L1129" s="444">
        <f t="shared" ca="1" si="106"/>
        <v>-1249902.8450694995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-1249902.8450694995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-5240.8295127054989</v>
      </c>
      <c r="L1130" s="444">
        <f t="shared" ca="1" si="106"/>
        <v>-1263039.9125620252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-1263039.9125620252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-5295.5672939243559</v>
      </c>
      <c r="L1131" s="444">
        <f t="shared" ca="1" si="106"/>
        <v>-1276231.7178357698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-1276231.7178357698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-5350.5331492316245</v>
      </c>
      <c r="L1132" s="444">
        <f t="shared" ca="1" si="106"/>
        <v>-1289478.4889648217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-1289478.4889648217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-5405.7280289360078</v>
      </c>
      <c r="L1133" s="444">
        <f t="shared" ca="1" si="106"/>
        <v>-1302780.454973578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-1302780.454973578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-5461.152887305826</v>
      </c>
      <c r="L1134" s="444">
        <f t="shared" ca="1" si="106"/>
        <v>-1316137.8458407039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-1316137.8458407039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-5516.8086825855171</v>
      </c>
      <c r="L1135" s="444">
        <f t="shared" ca="1" si="106"/>
        <v>-1329550.8925031098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-1329550.8925031098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-5572.6963770122084</v>
      </c>
      <c r="L1136" s="444">
        <f t="shared" ca="1" si="106"/>
        <v>-1343019.8268599422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-1343019.8268599422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-5628.8169368323433</v>
      </c>
      <c r="L1137" s="444">
        <f t="shared" ca="1" si="106"/>
        <v>-1356544.8817765948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-1356544.8817765948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-5685.1713323183958</v>
      </c>
      <c r="L1138" s="444">
        <f t="shared" ca="1" si="106"/>
        <v>-1370126.2910887334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-1370126.2910887334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-5741.7605377856398</v>
      </c>
      <c r="L1139" s="444">
        <f t="shared" ca="1" si="106"/>
        <v>-1383764.2896063393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-1383764.2896063393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-5798.5855316089983</v>
      </c>
      <c r="L1140" s="444">
        <f t="shared" ca="1" si="106"/>
        <v>-1397459.1131177684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-1397459.1131177684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-5855.647296239953</v>
      </c>
      <c r="L1141" s="444">
        <f t="shared" ca="1" si="106"/>
        <v>-1411210.9983938285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-1411210.9983938285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-5912.946818223536</v>
      </c>
      <c r="L1142" s="444">
        <f t="shared" ca="1" si="106"/>
        <v>-1425020.1831918722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-1425020.1831918722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-5970.4850882153851</v>
      </c>
      <c r="L1143" s="444">
        <f t="shared" ca="1" si="106"/>
        <v>-1438886.9062599079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-1438886.9062599079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-6028.2631009988672</v>
      </c>
      <c r="L1144" s="444">
        <f t="shared" ca="1" si="106"/>
        <v>-1452811.407340727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-1452811.407340727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-6086.2818555022805</v>
      </c>
      <c r="L1145" s="444">
        <f t="shared" ca="1" si="106"/>
        <v>-1466793.9271760494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-1466793.9271760494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-6144.5423548161234</v>
      </c>
      <c r="L1146" s="444">
        <f t="shared" ca="1" si="106"/>
        <v>-1480834.7075106858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-1480834.7075106858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-6203.0456062104413</v>
      </c>
      <c r="L1147" s="444">
        <f t="shared" ca="1" si="106"/>
        <v>-1494933.9910967164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-1494933.9910967164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-6261.7926211522354</v>
      </c>
      <c r="L1148" s="444">
        <f t="shared" ca="1" si="106"/>
        <v>-1509092.0216976888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-1509092.0216976888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-6320.7844153229544</v>
      </c>
      <c r="L1149" s="444">
        <f t="shared" ca="1" si="106"/>
        <v>-1523309.0440928321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-1523309.0440928321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-6380.0220086360514</v>
      </c>
      <c r="L1150" s="444">
        <f t="shared" ca="1" si="106"/>
        <v>-1537585.3040812884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-1537585.3040812884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-6439.506425254619</v>
      </c>
      <c r="L1151" s="444">
        <f t="shared" ca="1" si="106"/>
        <v>-1551921.0484863631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-1551921.0484863631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-6499.238693609097</v>
      </c>
      <c r="L1152" s="444">
        <f t="shared" ca="1" si="106"/>
        <v>-1566316.5251597925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-1566316.5251597925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-6559.2198464150533</v>
      </c>
      <c r="L1153" s="444">
        <f t="shared" ca="1" si="106"/>
        <v>-1580771.9829860278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-1580771.9829860278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-6619.4509206910334</v>
      </c>
      <c r="L1154" s="444">
        <f t="shared" ca="1" si="106"/>
        <v>-1595287.6718865391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-1595287.6718865391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-6679.9329577764975</v>
      </c>
      <c r="L1155" s="444">
        <f t="shared" ca="1" si="106"/>
        <v>-1609863.8428241359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-1609863.8428241359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-6740.6670033498167</v>
      </c>
      <c r="L1156" s="444">
        <f t="shared" ca="1" si="106"/>
        <v>-1624500.747807306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-1624500.747807306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-6801.6541074463594</v>
      </c>
      <c r="L1157" s="444">
        <f t="shared" ca="1" si="106"/>
        <v>-1639198.6398945726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-1639198.6398945726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-6862.8953244766362</v>
      </c>
      <c r="L1158" s="444">
        <f t="shared" ca="1" si="106"/>
        <v>-1653957.7731988693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-1653957.7731988693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-6924.3917132445395</v>
      </c>
      <c r="L1159" s="444">
        <f t="shared" ca="1" si="106"/>
        <v>-1668778.4028919342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-1668778.4028919342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-6986.1443369656436</v>
      </c>
      <c r="L1160" s="444">
        <f t="shared" ca="1" si="106"/>
        <v>-1683660.78520872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-1683660.78520872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-7048.1542632855844</v>
      </c>
      <c r="L1161" s="444">
        <f t="shared" ca="1" si="106"/>
        <v>-1698605.1774518259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-1698605.1774518259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-7110.4225642985248</v>
      </c>
      <c r="L1162" s="444">
        <f t="shared" ca="1" si="106"/>
        <v>-1713611.8379959448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-1713611.8379959448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-7172.950316565687</v>
      </c>
      <c r="L1163" s="444">
        <f t="shared" ca="1" si="106"/>
        <v>-1728681.0262923306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-1728681.0262923306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-7235.7386011339604</v>
      </c>
      <c r="L1164" s="444">
        <f t="shared" ca="1" si="106"/>
        <v>-1743813.0028732847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-1743813.0028732847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-7298.7885035546042</v>
      </c>
      <c r="L1165" s="444">
        <f t="shared" ca="1" si="106"/>
        <v>-1759008.0293566596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-1759008.0293566596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-7362.1011139019984</v>
      </c>
      <c r="L1166" s="444">
        <f t="shared" ca="1" si="106"/>
        <v>-1774266.3684503818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-1774266.3684503818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-7425.6775267925086</v>
      </c>
      <c r="L1167" s="444">
        <f t="shared" ca="1" si="106"/>
        <v>-1789588.2839569945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-1789588.2839569945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-7489.5188414033946</v>
      </c>
      <c r="L1168" s="444">
        <f t="shared" ca="1" si="106"/>
        <v>-1804974.0407782181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-1804974.0407782181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-7520.7251699092412</v>
      </c>
      <c r="L1169" s="444">
        <f t="shared" ca="1" si="106"/>
        <v>-1812494.7659481273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-1812494.7659481273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-7552.0615247838641</v>
      </c>
      <c r="L1170" s="444">
        <f t="shared" ca="1" si="106"/>
        <v>-1820046.8274729112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-1820046.8274729112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-7583.5284478037975</v>
      </c>
      <c r="L1171" s="444">
        <f t="shared" ca="1" si="106"/>
        <v>-1827630.355920715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-1827630.355920715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-7615.1264830029786</v>
      </c>
      <c r="L1172" s="444">
        <f t="shared" ca="1" si="106"/>
        <v>-1835245.4824037179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-1835245.4824037179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-7646.8561766821585</v>
      </c>
      <c r="L1173" s="444">
        <f t="shared" ca="1" si="106"/>
        <v>-1842892.3385804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-1842892.3385804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-7678.7180774183344</v>
      </c>
      <c r="L1174" s="444">
        <f t="shared" ca="1" si="106"/>
        <v>-1850571.0566578184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-1850571.0566578184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-7710.7127360742434</v>
      </c>
      <c r="L1175" s="444">
        <f t="shared" ca="1" si="106"/>
        <v>-1858281.7693938927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-1858281.7693938927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-7742.8407058078865</v>
      </c>
      <c r="L1176" s="444">
        <f t="shared" ca="1" si="106"/>
        <v>-1866024.6100997005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-1866024.6100997005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-7775.1025420820852</v>
      </c>
      <c r="L1177" s="444">
        <f t="shared" ca="1" si="106"/>
        <v>-1873799.7126417826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-1873799.7126417826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-7807.4988026740948</v>
      </c>
      <c r="L1178" s="444">
        <f t="shared" ca="1" si="106"/>
        <v>-1881607.2114444566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-1881607.2114444566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-7840.0300476852362</v>
      </c>
      <c r="L1179" s="444">
        <f t="shared" ca="1" si="106"/>
        <v>-1889447.2414921417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-1889447.2414921417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-7872.696839550591</v>
      </c>
      <c r="L1180" s="444">
        <f t="shared" ca="1" si="106"/>
        <v>-1897319.9383316922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-1897319.9383316922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-7905.4997430487165</v>
      </c>
      <c r="L1181" s="444">
        <f t="shared" ca="1" si="106"/>
        <v>-1905225.438074741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-1905225.438074741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-7938.4393253114222</v>
      </c>
      <c r="L1182" s="444">
        <f t="shared" ca="1" si="106"/>
        <v>-1913163.8774000525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-1913163.8774000525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-7971.5161558335531</v>
      </c>
      <c r="L1183" s="444">
        <f t="shared" ca="1" si="106"/>
        <v>-1921135.3935558861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-1921135.3935558861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-8004.7308064828585</v>
      </c>
      <c r="L1184" s="444">
        <f t="shared" ca="1" si="106"/>
        <v>-1929140.1243623691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-1929140.1243623691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-8038.0838515098712</v>
      </c>
      <c r="L1185" s="444">
        <f t="shared" ca="1" si="106"/>
        <v>-1937178.208213879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-1937178.208213879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-8071.575867557829</v>
      </c>
      <c r="L1186" s="444">
        <f t="shared" ca="1" si="106"/>
        <v>-1945249.7840814369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-1945249.7840814369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-8105.2074336726528</v>
      </c>
      <c r="L1187" s="444">
        <f t="shared" ca="1" si="106"/>
        <v>-1953354.9915151095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-1953354.9915151095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-8138.9791313129554</v>
      </c>
      <c r="L1188" s="444">
        <f t="shared" ca="1" si="106"/>
        <v>-1961493.9706464226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-1961493.9706464226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-8172.8915443600936</v>
      </c>
      <c r="L1189" s="444">
        <f t="shared" ca="1" si="106"/>
        <v>-1969666.8621907828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-1969666.8621907828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-8206.9452591282607</v>
      </c>
      <c r="L1190" s="444">
        <f t="shared" ca="1" si="106"/>
        <v>-1977873.807449911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-1977873.807449911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-8241.140864374629</v>
      </c>
      <c r="L1191" s="444">
        <f t="shared" ca="1" si="106"/>
        <v>-1986114.9483142856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-1986114.9483142856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-8275.4789513095238</v>
      </c>
      <c r="L1192" s="444">
        <f t="shared" ca="1" si="106"/>
        <v>-1994390.4272655952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-1994390.4272655952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-8309.9601136066449</v>
      </c>
      <c r="L1193" s="444">
        <f t="shared" ca="1" si="106"/>
        <v>-2002700.3873792018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-2002700.3873792018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-8344.5849474133411</v>
      </c>
      <c r="L1194" s="444">
        <f t="shared" ca="1" si="106"/>
        <v>-2011044.9723266151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-2011044.9723266151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-8379.3540513608968</v>
      </c>
      <c r="L1195" s="444">
        <f t="shared" ca="1" si="106"/>
        <v>-2019424.326377976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-2019424.326377976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-8414.2680265749004</v>
      </c>
      <c r="L1196" s="444">
        <f t="shared" ca="1" si="106"/>
        <v>-2027838.594404551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-2027838.594404551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-8449.3274766856284</v>
      </c>
      <c r="L1197" s="444">
        <f t="shared" ca="1" si="106"/>
        <v>-2036287.9218812366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-2036287.9218812366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-8484.5330078384868</v>
      </c>
      <c r="L1198" s="444">
        <f t="shared" ca="1" si="106"/>
        <v>-2044772.4548890751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-2044772.4548890751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-8519.8852287044792</v>
      </c>
      <c r="L1199" s="444">
        <f t="shared" ca="1" si="106"/>
        <v>-2053292.3401177796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-2053292.3401177796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-8555.3847504907499</v>
      </c>
      <c r="L1200" s="444">
        <f t="shared" ca="1" si="106"/>
        <v>-2061847.7248682703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-2061847.7248682703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-8591.0321869511263</v>
      </c>
      <c r="L1201" s="444">
        <f t="shared" ca="1" si="106"/>
        <v>-2070438.7570552214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-2070438.7570552214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-8626.8281543967551</v>
      </c>
      <c r="L1202" s="444">
        <f t="shared" ca="1" si="106"/>
        <v>-2079065.5852096181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-2079065.5852096181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-8662.7732717067411</v>
      </c>
      <c r="L1203" s="444">
        <f t="shared" ca="1" si="106"/>
        <v>-2087728.3584813247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-2087728.3584813247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-8698.8681603388522</v>
      </c>
      <c r="L1204" s="444">
        <f t="shared" ca="1" si="106"/>
        <v>-2096427.2266416636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-2096427.2266416636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-8735.1134443402643</v>
      </c>
      <c r="L1205" s="444">
        <f t="shared" ca="1" si="106"/>
        <v>-2105162.3400860038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-2105162.3400860038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-8771.5097503583493</v>
      </c>
      <c r="L1206" s="444">
        <f t="shared" ca="1" si="106"/>
        <v>-2113933.8498363621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-2113933.8498363621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-8808.0577076515092</v>
      </c>
      <c r="L1207" s="444">
        <f t="shared" ca="1" si="106"/>
        <v>-2122741.9075440136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-2122741.9075440136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-8844.7579481000557</v>
      </c>
      <c r="L1208" s="444">
        <f t="shared" ca="1" si="106"/>
        <v>-2131586.6654921137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-2131586.6654921137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-8881.6111062171403</v>
      </c>
      <c r="L1209" s="444">
        <f t="shared" ca="1" si="106"/>
        <v>-2140468.2765983306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-2140468.2765983306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-8918.6178191597101</v>
      </c>
      <c r="L1210" s="444">
        <f t="shared" ca="1" si="106"/>
        <v>-2149386.8944174903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-2149386.8944174903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-8955.7787267395433</v>
      </c>
      <c r="L1211" s="444">
        <f t="shared" ca="1" si="106"/>
        <v>-2158342.6731442297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-2158342.6731442297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-8993.0944714342895</v>
      </c>
      <c r="L1212" s="444">
        <f t="shared" ca="1" si="106"/>
        <v>-2167335.7676156638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-2167335.7676156638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-9030.5656983985991</v>
      </c>
      <c r="L1213" s="444">
        <f t="shared" ca="1" si="106"/>
        <v>-2176366.3333140626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-2176366.3333140626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-9068.1930554752598</v>
      </c>
      <c r="L1214" s="444">
        <f t="shared" ca="1" si="106"/>
        <v>-2185434.5263695377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-2185434.5263695377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-9105.9771932064068</v>
      </c>
      <c r="L1215" s="444">
        <f t="shared" ca="1" si="106"/>
        <v>-2194540.5035627442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-2194540.5035627442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-9143.9187648447678</v>
      </c>
      <c r="L1216" s="444">
        <f t="shared" ca="1" si="106"/>
        <v>-2203684.4223275888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-2203684.4223275888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-9182.0184263649535</v>
      </c>
      <c r="L1217" s="444">
        <f t="shared" ca="1" si="106"/>
        <v>-2212866.4407539535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-2212866.4407539535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-9220.2768364748063</v>
      </c>
      <c r="L1218" s="444">
        <f t="shared" ca="1" si="106"/>
        <v>-2222086.7175904284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-2222086.7175904284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-9258.6946566267852</v>
      </c>
      <c r="L1219" s="444">
        <f t="shared" ca="1" si="106"/>
        <v>-2231345.4122470552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-2231345.4122470552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-9297.2725510293967</v>
      </c>
      <c r="L1220" s="444">
        <f t="shared" ca="1" si="106"/>
        <v>-2240642.6847980847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-2240642.6847980847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-9336.0111866586867</v>
      </c>
      <c r="L1221" s="444">
        <f t="shared" ca="1" si="106"/>
        <v>-2249978.6959847435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-2249978.6959847435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-9374.9112332697641</v>
      </c>
      <c r="L1222" s="444">
        <f t="shared" ca="1" si="106"/>
        <v>-2259353.6072180131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-2259353.6072180131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-9413.9733634083877</v>
      </c>
      <c r="L1223" s="444">
        <f t="shared" ca="1" si="106"/>
        <v>-2268767.5805814215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-2268767.5805814215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-9453.1982524225896</v>
      </c>
      <c r="L1224" s="444">
        <f t="shared" ca="1" si="106"/>
        <v>-2278220.7788338442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-2278220.7788338442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-9492.586578474351</v>
      </c>
      <c r="L1225" s="444">
        <f t="shared" ca="1" si="106"/>
        <v>-2287713.3654123186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-2287713.3654123186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-9532.1390225513278</v>
      </c>
      <c r="L1226" s="444">
        <f t="shared" ca="1" si="106"/>
        <v>-2297245.5044348701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-2297245.5044348701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-9571.8562684786248</v>
      </c>
      <c r="L1227" s="444">
        <f t="shared" ca="1" si="106"/>
        <v>-2306817.3607033486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-2306817.3607033486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-9611.7390029306189</v>
      </c>
      <c r="L1228" s="444">
        <f t="shared" ca="1" si="106"/>
        <v>-2316429.0997062791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-2316429.0997062791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-9651.7879154428301</v>
      </c>
      <c r="L1229" s="444">
        <f t="shared" ca="1" si="106"/>
        <v>-2326080.8876217217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-2326080.8876217217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-9692.0036984238395</v>
      </c>
      <c r="L1230" s="444">
        <f t="shared" ca="1" si="106"/>
        <v>-2335772.8913201457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-2335772.8913201457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-9732.3870471672744</v>
      </c>
      <c r="L1231" s="444">
        <f t="shared" ca="1" si="106"/>
        <v>-2345505.2783673131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-2345505.2783673131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-9772.9386598638048</v>
      </c>
      <c r="L1232" s="444">
        <f t="shared" ca="1" si="106"/>
        <v>-2355278.2170271771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-2355278.2170271771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-9813.6592376132376</v>
      </c>
      <c r="L1233" s="444">
        <f t="shared" ca="1" si="106"/>
        <v>-2365091.8762647905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-2365091.8762647905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-9854.5494844366276</v>
      </c>
      <c r="L1234" s="444">
        <f t="shared" ca="1" si="106"/>
        <v>-2374946.4257492269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-2374946.4257492269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-9895.6101072884449</v>
      </c>
      <c r="L1235" s="444">
        <f t="shared" ca="1" si="106"/>
        <v>-2384842.0358565152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-2384842.0358565152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-9936.8418160688125</v>
      </c>
      <c r="L1236" s="444">
        <f t="shared" ca="1" si="106"/>
        <v>-2394778.8776725838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-2394778.8776725838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-9978.2453236357651</v>
      </c>
      <c r="L1237" s="444">
        <f t="shared" ca="1" si="106"/>
        <v>-2404757.1229962194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-2404757.1229962194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-10019.821345817581</v>
      </c>
      <c r="L1238" s="444">
        <f t="shared" ca="1" si="106"/>
        <v>-2414776.9443420372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-2414776.9443420372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-10061.570601425155</v>
      </c>
      <c r="L1239" s="444">
        <f t="shared" ca="1" si="106"/>
        <v>-2424838.5149434623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-2424838.5149434623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-10103.493812264427</v>
      </c>
      <c r="L1240" s="444">
        <f t="shared" ca="1" si="106"/>
        <v>-2434942.0087557267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-2434942.0087557267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-10145.591703148861</v>
      </c>
      <c r="L1241" s="444">
        <f t="shared" ca="1" si="106"/>
        <v>-2445087.6004588758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-2445087.6004588758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-10187.865001911981</v>
      </c>
      <c r="L1242" s="444">
        <f t="shared" ca="1" si="106"/>
        <v>-2455275.4654607875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-2455275.4654607875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-10230.314439419948</v>
      </c>
      <c r="L1243" s="444">
        <f t="shared" ca="1" si="106"/>
        <v>-2465505.7799002076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-2465505.7799002076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-10272.940749584199</v>
      </c>
      <c r="L1244" s="444">
        <f t="shared" ca="1" si="106"/>
        <v>-2475778.7206497919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-2475778.7206497919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-10315.744669374133</v>
      </c>
      <c r="L1245" s="444">
        <f t="shared" ca="1" si="106"/>
        <v>-2486094.465319166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-2486094.465319166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-10358.726938829857</v>
      </c>
      <c r="L1246" s="444">
        <f t="shared" ca="1" si="106"/>
        <v>-2496453.1922579957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-2496453.1922579957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-10401.888301074981</v>
      </c>
      <c r="L1247" s="444">
        <f t="shared" ca="1" si="106"/>
        <v>-2506855.0805590707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-2506855.0805590707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-10445.229502329461</v>
      </c>
      <c r="L1248" s="444">
        <f t="shared" ca="1" si="106"/>
        <v>-2517300.3100614003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-2517300.3100614003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-10488.751291922501</v>
      </c>
      <c r="L1249" s="444">
        <f t="shared" ca="1" si="106"/>
        <v>-2527789.0613533226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-2527789.0613533226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-10532.454422305511</v>
      </c>
      <c r="L1250" s="444">
        <f t="shared" ca="1" si="106"/>
        <v>-2538321.5157756279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-2538321.5157756279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-10576.339649065116</v>
      </c>
      <c r="L1251" s="444">
        <f t="shared" ca="1" si="106"/>
        <v>-2548897.8554246929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-2548897.8554246929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-10620.40773093622</v>
      </c>
      <c r="L1252" s="444">
        <f t="shared" ca="1" si="106"/>
        <v>-2559518.2631556289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-2559518.2631556289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-10664.659429815121</v>
      </c>
      <c r="L1253" s="444">
        <f t="shared" ca="1" si="106"/>
        <v>-2570182.9225854441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-2570182.9225854441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-10709.095510772684</v>
      </c>
      <c r="L1254" s="444">
        <f t="shared" ca="1" si="106"/>
        <v>-2580892.018096217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-2580892.018096217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-10753.716742067571</v>
      </c>
      <c r="L1255" s="444">
        <f t="shared" ca="1" si="106"/>
        <v>-2591645.7348382846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-2591645.7348382846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-10798.523895159518</v>
      </c>
      <c r="L1256" s="444">
        <f t="shared" ca="1" si="106"/>
        <v>-2602444.2587334439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-2602444.2587334439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-10843.517744722683</v>
      </c>
      <c r="L1257" s="444">
        <f t="shared" ca="1" si="106"/>
        <v>-2613287.7764781667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-2613287.7764781667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-10888.699068659027</v>
      </c>
      <c r="L1258" s="444">
        <f t="shared" ca="1" si="106"/>
        <v>-2624176.4755468257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-2624176.4755468257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-10934.068648111774</v>
      </c>
      <c r="L1259" s="444">
        <f t="shared" ca="1" si="106"/>
        <v>-2635110.5441949377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-2635110.5441949377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-10979.627267478907</v>
      </c>
      <c r="L1260" s="444">
        <f t="shared" ca="1" si="106"/>
        <v>-2646090.1714624166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-2646090.1714624166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-11025.375714426737</v>
      </c>
      <c r="L1261" s="444">
        <f t="shared" ca="1" si="106"/>
        <v>-2657115.5471768435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-2657115.5471768435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-11071.314779903514</v>
      </c>
      <c r="L1262" s="444">
        <f t="shared" ca="1" si="106"/>
        <v>-2668186.8619567472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-2668186.8619567472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-11117.445258153113</v>
      </c>
      <c r="L1263" s="444">
        <f t="shared" ca="1" si="106"/>
        <v>-2679304.3072149004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-2679304.3072149004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-11163.767946728751</v>
      </c>
      <c r="L1264" s="444">
        <f t="shared" ca="1" si="106"/>
        <v>-2690468.0751616294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-2690468.0751616294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-11210.283646506789</v>
      </c>
      <c r="L1265" s="444">
        <f t="shared" ca="1" si="106"/>
        <v>-2701678.3588081361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-2701678.3588081361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-11256.993161700568</v>
      </c>
      <c r="L1266" s="444">
        <f t="shared" ca="1" si="106"/>
        <v>-2712935.3519698367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-2712935.3519698367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-11303.897299874319</v>
      </c>
      <c r="L1267" s="444">
        <f t="shared" ca="1" si="106"/>
        <v>-2724239.2492697109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-2724239.2492697109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-11350.996871957128</v>
      </c>
      <c r="L1268" s="444">
        <f t="shared" ca="1" si="106"/>
        <v>-2735590.2461416679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-2735590.2461416679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-11398.29269225695</v>
      </c>
      <c r="L1269" s="444">
        <f t="shared" ca="1" si="106"/>
        <v>-2746988.538833925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-2746988.538833925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-11445.785578474688</v>
      </c>
      <c r="L1270" s="444">
        <f t="shared" ca="1" si="106"/>
        <v>-2758434.3244123999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-2758434.3244123999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-11493.476351718333</v>
      </c>
      <c r="L1271" s="444">
        <f t="shared" ca="1" si="106"/>
        <v>-2769927.8007641183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-2769927.8007641183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-11541.36583651716</v>
      </c>
      <c r="L1272" s="444">
        <f t="shared" ca="1" si="106"/>
        <v>-2781469.1666006353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-2781469.1666006353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-11589.45486083598</v>
      </c>
      <c r="L1273" s="444">
        <f t="shared" ca="1" si="106"/>
        <v>-2793058.6214614711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-2793058.6214614711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-11637.744256089463</v>
      </c>
      <c r="L1274" s="444">
        <f t="shared" ca="1" si="106"/>
        <v>-2804696.3657175605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-2804696.3657175605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-11686.234857156502</v>
      </c>
      <c r="L1275" s="444">
        <f t="shared" ca="1" si="106"/>
        <v>-2816382.6005747169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-2816382.6005747169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-11734.927502394654</v>
      </c>
      <c r="L1276" s="444">
        <f t="shared" ca="1" si="106"/>
        <v>-2828117.5280771116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-2828117.5280771116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-11783.823033654631</v>
      </c>
      <c r="L1277" s="444">
        <f t="shared" ca="1" si="106"/>
        <v>-2839901.3511107662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-2839901.3511107662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-11832.922296294859</v>
      </c>
      <c r="L1278" s="444">
        <f t="shared" ca="1" si="106"/>
        <v>-2851734.2734070611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-2851734.2734070611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-11882.226139196087</v>
      </c>
      <c r="L1279" s="444">
        <f t="shared" ca="1" si="106"/>
        <v>-2863616.4995462573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-2863616.4995462573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-11931.735414776073</v>
      </c>
      <c r="L1280" s="444">
        <f t="shared" ca="1" si="106"/>
        <v>-2875548.2349610333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-2875548.2349610333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-11981.450979004305</v>
      </c>
      <c r="L1281" s="444">
        <f t="shared" ca="1" si="106"/>
        <v>-2887529.6859400375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-2887529.6859400375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-12031.373691416822</v>
      </c>
      <c r="L1282" s="444">
        <f t="shared" ca="1" si="106"/>
        <v>-2899561.0596314543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-2899561.0596314543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-12081.504415131059</v>
      </c>
      <c r="L1283" s="444">
        <f t="shared" ref="L1283:L1537" ca="1" si="127">I1283-J1283+K1283</f>
        <v>-2911642.5640465855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-2911642.5640465855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-12131.844016860772</v>
      </c>
      <c r="L1284" s="444">
        <f t="shared" ca="1" si="127"/>
        <v>-2923774.4080634462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-2923774.4080634462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-12182.393366931026</v>
      </c>
      <c r="L1285" s="444">
        <f t="shared" ca="1" si="127"/>
        <v>-2935956.8014303772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-2935956.8014303772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-12233.153339293238</v>
      </c>
      <c r="L1286" s="444">
        <f t="shared" ca="1" si="127"/>
        <v>-2948189.9547696705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-2948189.9547696705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-12284.124811540294</v>
      </c>
      <c r="L1287" s="444">
        <f t="shared" ca="1" si="127"/>
        <v>-2960474.0795812109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-2960474.0795812109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-12335.308664921711</v>
      </c>
      <c r="L1288" s="444">
        <f t="shared" ca="1" si="127"/>
        <v>-2972809.3882461325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-2972809.3882461325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-12386.705784358885</v>
      </c>
      <c r="L1289" s="444">
        <f t="shared" ca="1" si="127"/>
        <v>-2985196.0940304915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-2985196.0940304915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-12438.317058460381</v>
      </c>
      <c r="L1290" s="444">
        <f t="shared" ca="1" si="127"/>
        <v>-2997634.4110889519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-2997634.4110889519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-12490.1433795373</v>
      </c>
      <c r="L1291" s="444">
        <f t="shared" ca="1" si="127"/>
        <v>-3010124.5544684893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-3010124.5544684893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-12542.185643618704</v>
      </c>
      <c r="L1292" s="444">
        <f t="shared" ca="1" si="127"/>
        <v>-3022666.7401121082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-3022666.7401121082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-12594.444750467117</v>
      </c>
      <c r="L1293" s="444">
        <f t="shared" ca="1" si="127"/>
        <v>-3035261.1848625755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-3035261.1848625755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-12646.921603594064</v>
      </c>
      <c r="L1294" s="444">
        <f t="shared" ca="1" si="127"/>
        <v>-3047908.1064661695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-3047908.1064661695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-12699.617110275705</v>
      </c>
      <c r="L1295" s="444">
        <f t="shared" ca="1" si="127"/>
        <v>-3060607.7235764451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-3060607.7235764451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-12752.532181568522</v>
      </c>
      <c r="L1296" s="444">
        <f t="shared" ca="1" si="127"/>
        <v>-3073360.2557580136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-3073360.2557580136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-12805.667732325057</v>
      </c>
      <c r="L1297" s="444">
        <f t="shared" ca="1" si="127"/>
        <v>-3086165.9234903385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-3086165.9234903385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-12859.024681209743</v>
      </c>
      <c r="L1298" s="444">
        <f t="shared" ca="1" si="127"/>
        <v>-3099024.9481715481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-3099024.9481715481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-12912.603950714783</v>
      </c>
      <c r="L1299" s="444">
        <f t="shared" ca="1" si="127"/>
        <v>-3111937.5521222628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-3111937.5521222628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-12966.406467176095</v>
      </c>
      <c r="L1300" s="444">
        <f t="shared" ca="1" si="127"/>
        <v>-3124903.9585894388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-3124903.9585894388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-13020.433160789329</v>
      </c>
      <c r="L1301" s="444">
        <f t="shared" ca="1" si="127"/>
        <v>-3137924.3917502281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-3137924.3917502281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-13074.684965625951</v>
      </c>
      <c r="L1302" s="444">
        <f t="shared" ca="1" si="127"/>
        <v>-3150999.076715854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-3150999.076715854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-13129.162819649391</v>
      </c>
      <c r="L1303" s="444">
        <f t="shared" ca="1" si="127"/>
        <v>-3164128.2395355036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-3164128.2395355036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-13183.867664731264</v>
      </c>
      <c r="L1304" s="444">
        <f t="shared" ca="1" si="127"/>
        <v>-3177312.1072002347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-3177312.1072002347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-13238.800446667645</v>
      </c>
      <c r="L1305" s="444">
        <f t="shared" ca="1" si="127"/>
        <v>-3190550.9076469024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-3190550.9076469024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-13293.962115195427</v>
      </c>
      <c r="L1306" s="444">
        <f t="shared" ca="1" si="127"/>
        <v>-3203844.869762098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-3203844.869762098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-13349.353624008741</v>
      </c>
      <c r="L1307" s="444">
        <f t="shared" ca="1" si="127"/>
        <v>-3217194.2233861065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-3217194.2233861065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-13404.975930775443</v>
      </c>
      <c r="L1308" s="444">
        <f t="shared" ca="1" si="127"/>
        <v>-3230599.1993168821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-3230599.1993168821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-13460.829997153674</v>
      </c>
      <c r="L1309" s="444">
        <f t="shared" ca="1" si="127"/>
        <v>-3244060.0293140355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-3244060.0293140355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-13516.916788808481</v>
      </c>
      <c r="L1310" s="444">
        <f t="shared" ca="1" si="127"/>
        <v>-3257576.9461028441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-3257576.9461028441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-13573.237275428517</v>
      </c>
      <c r="L1311" s="444">
        <f t="shared" ca="1" si="127"/>
        <v>-3271150.1833782727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-3271150.1833782727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-13629.7924307428</v>
      </c>
      <c r="L1312" s="444">
        <f t="shared" ca="1" si="127"/>
        <v>-3284779.9758090153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-3284779.9758090153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-13686.583232537565</v>
      </c>
      <c r="L1313" s="444">
        <f t="shared" ca="1" si="127"/>
        <v>-3298466.5590415527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-3298466.5590415527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-13743.610662673136</v>
      </c>
      <c r="L1314" s="444">
        <f t="shared" ca="1" si="127"/>
        <v>-3312210.1697042258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-3312210.1697042258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-13800.875707100942</v>
      </c>
      <c r="L1315" s="444">
        <f t="shared" ca="1" si="127"/>
        <v>-3326011.0454113269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-3326011.0454113269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-13858.379355880526</v>
      </c>
      <c r="L1316" s="444">
        <f t="shared" ca="1" si="127"/>
        <v>-3339869.4247672074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-3339869.4247672074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-13916.122603196696</v>
      </c>
      <c r="L1317" s="444">
        <f t="shared" ca="1" si="127"/>
        <v>-3353785.547370404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-3353785.547370404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-13974.106447376682</v>
      </c>
      <c r="L1318" s="444">
        <f t="shared" ca="1" si="127"/>
        <v>-3367759.6538177808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-3367759.6538177808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-14032.331890907421</v>
      </c>
      <c r="L1319" s="444">
        <f t="shared" ca="1" si="127"/>
        <v>-3381791.9857086884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-3381791.9857086884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-14090.799940452869</v>
      </c>
      <c r="L1320" s="444">
        <f t="shared" ca="1" si="127"/>
        <v>-3395882.7856491413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-3395882.7856491413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-14149.51160687142</v>
      </c>
      <c r="L1321" s="444">
        <f t="shared" ca="1" si="127"/>
        <v>-3410032.2972560129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-3410032.2972560129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-14208.467905233387</v>
      </c>
      <c r="L1322" s="444">
        <f t="shared" ca="1" si="127"/>
        <v>-3424240.7651612465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-3424240.7651612465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-14267.669854838527</v>
      </c>
      <c r="L1323" s="444">
        <f t="shared" ca="1" si="127"/>
        <v>-3438508.4350160849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-3438508.4350160849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-14327.118479233686</v>
      </c>
      <c r="L1324" s="444">
        <f t="shared" ca="1" si="127"/>
        <v>-3452835.5534953186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-3452835.5534953186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-14386.814806230494</v>
      </c>
      <c r="L1325" s="444">
        <f t="shared" ca="1" si="127"/>
        <v>-3467222.368301549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-3467222.368301549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-14446.759867923121</v>
      </c>
      <c r="L1326" s="444">
        <f t="shared" ca="1" si="127"/>
        <v>-3481669.1281694723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-3481669.1281694723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-14506.954700706134</v>
      </c>
      <c r="L1327" s="444">
        <f t="shared" ca="1" si="127"/>
        <v>-3496176.0828701784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-3496176.0828701784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-14567.400345292412</v>
      </c>
      <c r="L1328" s="444">
        <f t="shared" ca="1" si="127"/>
        <v>-3510743.4832154708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-3510743.4832154708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-14628.097846731129</v>
      </c>
      <c r="L1329" s="444">
        <f t="shared" ca="1" si="127"/>
        <v>-3525371.5810622019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-3525371.5810622019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-14689.048254425839</v>
      </c>
      <c r="L1330" s="444">
        <f t="shared" ca="1" si="127"/>
        <v>-3540060.6293166275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-3540060.6293166275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-14750.252622152617</v>
      </c>
      <c r="L1331" s="444">
        <f t="shared" ca="1" si="127"/>
        <v>-3554810.8819387802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-3554810.8819387802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-14811.712008078253</v>
      </c>
      <c r="L1332" s="444">
        <f t="shared" ca="1" si="127"/>
        <v>-3569622.5939468583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-3569622.5939468583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-14873.427474778575</v>
      </c>
      <c r="L1333" s="444">
        <f t="shared" ca="1" si="127"/>
        <v>-3584496.0214216369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-3584496.0214216369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-14935.400089256818</v>
      </c>
      <c r="L1334" s="444">
        <f t="shared" ca="1" si="127"/>
        <v>-3599431.4215108939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-3599431.4215108939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-14997.63092296206</v>
      </c>
      <c r="L1335" s="444">
        <f t="shared" ca="1" si="127"/>
        <v>-3614429.0524338558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-3614429.0524338558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-15060.121051807733</v>
      </c>
      <c r="L1336" s="444">
        <f t="shared" ca="1" si="127"/>
        <v>-3629489.1734856637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-3629489.1734856637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-15122.871556190265</v>
      </c>
      <c r="L1337" s="444">
        <f t="shared" ca="1" si="127"/>
        <v>-3644612.045041854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-3644612.045041854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-15185.883521007725</v>
      </c>
      <c r="L1338" s="444">
        <f t="shared" ca="1" si="127"/>
        <v>-3659797.9285628619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-3659797.9285628619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-15249.158035678591</v>
      </c>
      <c r="L1339" s="444">
        <f t="shared" ca="1" si="127"/>
        <v>-3675047.0865985407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-3675047.0865985407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-15312.696194160586</v>
      </c>
      <c r="L1340" s="444">
        <f t="shared" ca="1" si="127"/>
        <v>-3690359.7827927014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-3690359.7827927014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-15376.499094969589</v>
      </c>
      <c r="L1341" s="444">
        <f t="shared" ca="1" si="127"/>
        <v>-3705736.281887671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-3705736.281887671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-15440.567841198626</v>
      </c>
      <c r="L1342" s="444">
        <f t="shared" ca="1" si="127"/>
        <v>-3721176.8497288697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-3721176.8497288697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-15504.903540536958</v>
      </c>
      <c r="L1343" s="444">
        <f t="shared" ca="1" si="127"/>
        <v>-3736681.7532694065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-3736681.7532694065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-15569.507305289191</v>
      </c>
      <c r="L1344" s="444">
        <f t="shared" ca="1" si="127"/>
        <v>-3752251.2605746957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-3752251.2605746957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-15634.380252394565</v>
      </c>
      <c r="L1345" s="444">
        <f t="shared" ca="1" si="127"/>
        <v>-3767885.64082709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-3767885.64082709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-15699.523503446208</v>
      </c>
      <c r="L1346" s="444">
        <f t="shared" ca="1" si="127"/>
        <v>-3783585.164330536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-3783585.164330536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-15764.938184710565</v>
      </c>
      <c r="L1347" s="444">
        <f t="shared" ca="1" si="127"/>
        <v>-3799350.1025152467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-3799350.1025152467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-15830.625427146859</v>
      </c>
      <c r="L1348" s="444">
        <f t="shared" ca="1" si="127"/>
        <v>-3815180.7279423936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-3815180.7279423936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-15896.586366426638</v>
      </c>
      <c r="L1349" s="444">
        <f t="shared" ca="1" si="127"/>
        <v>-3831077.3143088203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-3831077.3143088203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-15962.822142953417</v>
      </c>
      <c r="L1350" s="444">
        <f t="shared" ca="1" si="127"/>
        <v>-3847040.1364517738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-3847040.1364517738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-16029.33390188239</v>
      </c>
      <c r="L1351" s="444">
        <f t="shared" ca="1" si="127"/>
        <v>-3863069.470353656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-3863069.470353656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-16096.122793140234</v>
      </c>
      <c r="L1352" s="444">
        <f t="shared" ca="1" si="127"/>
        <v>-3879165.5931467963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-3879165.5931467963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-16163.189971444985</v>
      </c>
      <c r="L1353" s="444">
        <f t="shared" ca="1" si="127"/>
        <v>-3895328.7831182415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-3895328.7831182415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-16230.536596326006</v>
      </c>
      <c r="L1354" s="444">
        <f t="shared" ca="1" si="127"/>
        <v>-3911559.3197145676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-3911559.3197145676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-16298.163832144031</v>
      </c>
      <c r="L1355" s="444">
        <f t="shared" ca="1" si="127"/>
        <v>-3927857.4835467115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-3927857.4835467115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-16366.072848111298</v>
      </c>
      <c r="L1356" s="444">
        <f t="shared" ca="1" si="127"/>
        <v>-3944223.5563948229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-3944223.5563948229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-16434.264818311764</v>
      </c>
      <c r="L1357" s="444">
        <f t="shared" ca="1" si="127"/>
        <v>-3960657.8212131346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-3960657.8212131346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-16502.740921721394</v>
      </c>
      <c r="L1358" s="444">
        <f t="shared" ca="1" si="127"/>
        <v>-3977160.5621348559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-3977160.5621348559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-16571.502342228563</v>
      </c>
      <c r="L1359" s="444">
        <f t="shared" ca="1" si="127"/>
        <v>-3993732.0644770847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-3993732.0644770847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-16640.550268654519</v>
      </c>
      <c r="L1360" s="444">
        <f t="shared" ca="1" si="127"/>
        <v>-4010372.6147457394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-4010372.6147457394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-16709.885894773914</v>
      </c>
      <c r="L1361" s="444">
        <f t="shared" ca="1" si="127"/>
        <v>-4027082.5006405134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-4027082.5006405134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-16779.510419335471</v>
      </c>
      <c r="L1362" s="444">
        <f t="shared" ca="1" si="127"/>
        <v>-4043862.0110598491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-4043862.0110598491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-16849.425046082706</v>
      </c>
      <c r="L1363" s="444">
        <f t="shared" ca="1" si="127"/>
        <v>-4060711.4361059316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-4060711.4361059316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-16919.630983774718</v>
      </c>
      <c r="L1364" s="444">
        <f t="shared" ca="1" si="127"/>
        <v>-4077631.0670897062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-4077631.0670897062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-16990.129446207109</v>
      </c>
      <c r="L1365" s="444">
        <f t="shared" ca="1" si="127"/>
        <v>-4094621.1965359133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-4094621.1965359133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-17060.921652232973</v>
      </c>
      <c r="L1366" s="444">
        <f t="shared" ca="1" si="127"/>
        <v>-4111682.118188146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-4111682.118188146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-17132.008825783938</v>
      </c>
      <c r="L1367" s="444">
        <f t="shared" ca="1" si="127"/>
        <v>-4128814.1270139301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-4128814.1270139301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-17203.392195891374</v>
      </c>
      <c r="L1368" s="444">
        <f t="shared" ca="1" si="127"/>
        <v>-4146017.5192098217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-4146017.5192098217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-17275.072996707593</v>
      </c>
      <c r="L1369" s="444">
        <f t="shared" ca="1" si="127"/>
        <v>-4163292.5922065293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-4163292.5922065293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-17347.052467527206</v>
      </c>
      <c r="L1370" s="444">
        <f t="shared" ca="1" si="127"/>
        <v>-4180639.6446740567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-4180639.6446740567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-17419.331852808569</v>
      </c>
      <c r="L1371" s="444">
        <f t="shared" ca="1" si="127"/>
        <v>-4198058.9765268648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-4198058.9765268648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-17491.91240219527</v>
      </c>
      <c r="L1372" s="444">
        <f t="shared" ca="1" si="127"/>
        <v>-4215550.8889290597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-4215550.8889290597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-17564.795370537748</v>
      </c>
      <c r="L1373" s="444">
        <f t="shared" ca="1" si="127"/>
        <v>-4233115.6842995975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-4233115.6842995975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-17637.98201791499</v>
      </c>
      <c r="L1374" s="444">
        <f t="shared" ca="1" si="127"/>
        <v>-4250753.6663175123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-4250753.6663175123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-17711.473609656299</v>
      </c>
      <c r="L1375" s="444">
        <f t="shared" ca="1" si="127"/>
        <v>-4268465.1399271684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-4268465.1399271684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-17785.271416363201</v>
      </c>
      <c r="L1376" s="444">
        <f t="shared" ca="1" si="127"/>
        <v>-4286250.4113435317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-4286250.4113435317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-17859.376713931382</v>
      </c>
      <c r="L1377" s="444">
        <f t="shared" ca="1" si="127"/>
        <v>-4304109.7880574632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-4304109.7880574632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-17933.790783572764</v>
      </c>
      <c r="L1378" s="444">
        <f t="shared" ca="1" si="127"/>
        <v>-4322043.5788410362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-4322043.5788410362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-18008.51491183765</v>
      </c>
      <c r="L1379" s="444">
        <f t="shared" ca="1" si="127"/>
        <v>-4340052.0937528741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-4340052.0937528741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-18083.550390636974</v>
      </c>
      <c r="L1380" s="444">
        <f t="shared" ca="1" si="127"/>
        <v>-4358135.6441435106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-4358135.6441435106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-18158.898517264628</v>
      </c>
      <c r="L1381" s="444">
        <f t="shared" ca="1" si="127"/>
        <v>-4376294.5426607756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-4376294.5426607756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-18234.560594419898</v>
      </c>
      <c r="L1382" s="444">
        <f t="shared" ca="1" si="127"/>
        <v>-4394529.1032551955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-4394529.1032551955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-18310.537930229981</v>
      </c>
      <c r="L1383" s="444">
        <f t="shared" ca="1" si="127"/>
        <v>-4412839.6411854252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-4412839.6411854252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-18386.831838272607</v>
      </c>
      <c r="L1384" s="444">
        <f t="shared" ca="1" si="127"/>
        <v>-4431226.4730236977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-4431226.4730236977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-18463.443637598739</v>
      </c>
      <c r="L1385" s="444">
        <f t="shared" ca="1" si="127"/>
        <v>-4449689.916661296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-4449689.916661296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-18540.374652755399</v>
      </c>
      <c r="L1386" s="444">
        <f t="shared" ca="1" si="127"/>
        <v>-4468230.2913140515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-4468230.2913140515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-18617.626213808548</v>
      </c>
      <c r="L1387" s="444">
        <f t="shared" ca="1" si="127"/>
        <v>-4486847.91752786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-4486847.91752786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-18695.199656366083</v>
      </c>
      <c r="L1388" s="444">
        <f t="shared" ca="1" si="127"/>
        <v>-4505543.1171842264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-4505543.1171842264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-18773.096321600944</v>
      </c>
      <c r="L1389" s="444">
        <f t="shared" ca="1" si="127"/>
        <v>-4524316.2135058269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-4524316.2135058269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-18851.31755627428</v>
      </c>
      <c r="L1390" s="444">
        <f t="shared" ca="1" si="127"/>
        <v>-4543167.531062101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-4543167.531062101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-18929.864712758754</v>
      </c>
      <c r="L1391" s="444">
        <f t="shared" ca="1" si="127"/>
        <v>-4562097.3957748599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-4562097.3957748599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-19008.739149061916</v>
      </c>
      <c r="L1392" s="444">
        <f t="shared" ca="1" si="127"/>
        <v>-4581106.1349239219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-4581106.1349239219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-19087.942228849675</v>
      </c>
      <c r="L1393" s="444">
        <f t="shared" ca="1" si="127"/>
        <v>-4600194.0771527719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-4600194.0771527719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-19167.475321469883</v>
      </c>
      <c r="L1394" s="444">
        <f t="shared" ca="1" si="127"/>
        <v>-4619361.5524742417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-4619361.5524742417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-19247.339801976006</v>
      </c>
      <c r="L1395" s="444">
        <f t="shared" ca="1" si="127"/>
        <v>-4638608.8922762182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-4638608.8922762182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-19327.53705115091</v>
      </c>
      <c r="L1396" s="444">
        <f t="shared" ca="1" si="127"/>
        <v>-4657936.4293273687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-4657936.4293273687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-19408.068455530702</v>
      </c>
      <c r="L1397" s="444">
        <f t="shared" ca="1" si="127"/>
        <v>-4677344.4977828991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-4677344.4977828991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-19488.935407428748</v>
      </c>
      <c r="L1398" s="444">
        <f t="shared" ca="1" si="127"/>
        <v>-4696833.4331903281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-4696833.4331903281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-19570.139304959699</v>
      </c>
      <c r="L1399" s="444">
        <f t="shared" ca="1" si="127"/>
        <v>-4716403.5724952882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-4716403.5724952882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-19651.681552063699</v>
      </c>
      <c r="L1400" s="444">
        <f t="shared" ca="1" si="127"/>
        <v>-4736055.2540473519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-4736055.2540473519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-19733.563558530634</v>
      </c>
      <c r="L1401" s="444">
        <f t="shared" ca="1" si="127"/>
        <v>-4755788.8176058829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-4755788.8176058829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-19815.786740024512</v>
      </c>
      <c r="L1402" s="444">
        <f t="shared" ca="1" si="127"/>
        <v>-4775604.6043459075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-4775604.6043459075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-19898.352518107946</v>
      </c>
      <c r="L1403" s="444">
        <f t="shared" ca="1" si="127"/>
        <v>-4795502.9568640152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-4795502.9568640152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-19981.262320266731</v>
      </c>
      <c r="L1404" s="444">
        <f t="shared" ca="1" si="127"/>
        <v>-4815484.2191842822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-4815484.2191842822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-20064.517579934509</v>
      </c>
      <c r="L1405" s="444">
        <f t="shared" ca="1" si="127"/>
        <v>-4835548.7367642168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-4835548.7367642168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-20148.119736517569</v>
      </c>
      <c r="L1406" s="444">
        <f t="shared" ca="1" si="127"/>
        <v>-4855696.8565007346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-4855696.8565007346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-20232.070235419727</v>
      </c>
      <c r="L1407" s="444">
        <f t="shared" ca="1" si="127"/>
        <v>-4875928.9267361546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-4875928.9267361546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-20316.370528067309</v>
      </c>
      <c r="L1408" s="444">
        <f t="shared" ca="1" si="127"/>
        <v>-4896245.2972642221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-4896245.2972642221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-20401.022071934258</v>
      </c>
      <c r="L1409" s="444">
        <f t="shared" ca="1" si="127"/>
        <v>-4916646.3193361564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-4916646.3193361564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-20486.026330567318</v>
      </c>
      <c r="L1410" s="444">
        <f t="shared" ca="1" si="127"/>
        <v>-4937132.3456667233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-4937132.3456667233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-20571.384773611346</v>
      </c>
      <c r="L1411" s="444">
        <f t="shared" ca="1" si="127"/>
        <v>-4957703.7304403344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-4957703.7304403344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-20657.098876834727</v>
      </c>
      <c r="L1412" s="444">
        <f t="shared" ca="1" si="127"/>
        <v>-4978360.8293171693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-4978360.8293171693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-20743.170122154872</v>
      </c>
      <c r="L1413" s="444">
        <f t="shared" ca="1" si="127"/>
        <v>-4999103.9994393243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-4999103.9994393243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-20829.599997663852</v>
      </c>
      <c r="L1414" s="444">
        <f t="shared" ca="1" si="127"/>
        <v>-5019933.5994369881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-5019933.5994369881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-20916.389997654118</v>
      </c>
      <c r="L1415" s="444">
        <f t="shared" ca="1" si="127"/>
        <v>-5040849.9894346418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-5040849.9894346418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-21003.541622644341</v>
      </c>
      <c r="L1416" s="444">
        <f t="shared" ca="1" si="127"/>
        <v>-5061853.5310572861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-5061853.5310572861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-21091.05637940536</v>
      </c>
      <c r="L1417" s="444">
        <f t="shared" ca="1" si="127"/>
        <v>-5082944.5874366919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-5082944.5874366919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-21178.935780986216</v>
      </c>
      <c r="L1418" s="444">
        <f t="shared" ca="1" si="127"/>
        <v>-5104123.5232176781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-5104123.5232176781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-21267.181346740326</v>
      </c>
      <c r="L1419" s="444">
        <f t="shared" ca="1" si="127"/>
        <v>-5125390.7045644186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-5125390.7045644186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-21355.794602351743</v>
      </c>
      <c r="L1420" s="444">
        <f t="shared" ca="1" si="127"/>
        <v>-5146746.4991667708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-5146746.4991667708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-21444.777079861546</v>
      </c>
      <c r="L1421" s="444">
        <f t="shared" ca="1" si="127"/>
        <v>-5168191.2762466324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-5168191.2762466324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-21534.1303176943</v>
      </c>
      <c r="L1422" s="444">
        <f t="shared" ca="1" si="127"/>
        <v>-5189725.406564327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-5189725.406564327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-21623.855860684696</v>
      </c>
      <c r="L1423" s="444">
        <f t="shared" ca="1" si="127"/>
        <v>-5211349.262425012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-5211349.262425012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-21713.955260104216</v>
      </c>
      <c r="L1424" s="444">
        <f t="shared" ca="1" si="127"/>
        <v>-5233063.2176851165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-5233063.2176851165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-21804.430073687985</v>
      </c>
      <c r="L1425" s="444">
        <f t="shared" ca="1" si="127"/>
        <v>-5254867.6477588043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-5254867.6477588043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-21895.281865661684</v>
      </c>
      <c r="L1426" s="444">
        <f t="shared" ca="1" si="127"/>
        <v>-5276762.9296244662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-5276762.9296244662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-21986.51220676861</v>
      </c>
      <c r="L1427" s="444">
        <f t="shared" ca="1" si="127"/>
        <v>-5298749.4418312348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-5298749.4418312348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-22078.12267429681</v>
      </c>
      <c r="L1428" s="444">
        <f t="shared" ca="1" si="127"/>
        <v>-5320827.5645055315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-5320827.5645055315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-22170.114852106381</v>
      </c>
      <c r="L1429" s="444">
        <f t="shared" ca="1" si="127"/>
        <v>-5342997.6793576377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-5342997.6793576377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-22262.490330656823</v>
      </c>
      <c r="L1430" s="444">
        <f t="shared" ca="1" si="127"/>
        <v>-5365260.1696882946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-5365260.1696882946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-22355.25070703456</v>
      </c>
      <c r="L1431" s="444">
        <f t="shared" ca="1" si="127"/>
        <v>-5387615.4203953296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-5387615.4203953296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-22448.397584980539</v>
      </c>
      <c r="L1432" s="444">
        <f t="shared" ca="1" si="127"/>
        <v>-5410063.8179803099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-5410063.8179803099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-22541.932574917959</v>
      </c>
      <c r="L1433" s="444">
        <f t="shared" ca="1" si="127"/>
        <v>-5432605.7505552275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-5432605.7505552275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-22635.857293980116</v>
      </c>
      <c r="L1434" s="444">
        <f t="shared" ca="1" si="127"/>
        <v>-5455241.6078492077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-5455241.6078492077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-22730.173366038365</v>
      </c>
      <c r="L1435" s="444">
        <f t="shared" ca="1" si="127"/>
        <v>-5477971.7812152458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-5477971.7812152458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-22824.882421730192</v>
      </c>
      <c r="L1436" s="444">
        <f t="shared" ca="1" si="127"/>
        <v>-5500796.6636369759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-5500796.6636369759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-22919.986098487399</v>
      </c>
      <c r="L1437" s="444">
        <f t="shared" ca="1" si="127"/>
        <v>-5523716.6497354638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-5523716.6497354638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-23015.486040564432</v>
      </c>
      <c r="L1438" s="444">
        <f t="shared" ca="1" si="127"/>
        <v>-5546732.135776028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-5546732.135776028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-23111.383899066783</v>
      </c>
      <c r="L1439" s="444">
        <f t="shared" ca="1" si="127"/>
        <v>-5569843.5196750946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-5569843.5196750946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-23207.681331979562</v>
      </c>
      <c r="L1440" s="444">
        <f t="shared" ca="1" si="127"/>
        <v>-5593051.2010070737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-5593051.2010070737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-23304.38000419614</v>
      </c>
      <c r="L1441" s="444">
        <f t="shared" ca="1" si="127"/>
        <v>-5616355.5810112702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-5616355.5810112702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-23401.481587546958</v>
      </c>
      <c r="L1442" s="444">
        <f t="shared" ca="1" si="127"/>
        <v>-5639757.0625988171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-5639757.0625988171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-23498.987760828404</v>
      </c>
      <c r="L1443" s="444">
        <f t="shared" ca="1" si="127"/>
        <v>-5663256.0503596459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-5663256.0503596459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-23596.900209831856</v>
      </c>
      <c r="L1444" s="444">
        <f t="shared" ca="1" si="127"/>
        <v>-5686852.9505694779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-5686852.9505694779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-23695.220627372822</v>
      </c>
      <c r="L1445" s="444">
        <f t="shared" ca="1" si="127"/>
        <v>-5710548.1711968509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-5710548.1711968509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-23793.950713320213</v>
      </c>
      <c r="L1446" s="444">
        <f t="shared" ca="1" si="127"/>
        <v>-5734342.1219101716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-5734342.1219101716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-23893.092174625715</v>
      </c>
      <c r="L1447" s="444">
        <f t="shared" ca="1" si="127"/>
        <v>-5758235.2140847975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-5758235.2140847975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-23992.646725353323</v>
      </c>
      <c r="L1448" s="444">
        <f t="shared" ca="1" si="127"/>
        <v>-5782227.8608101513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-5782227.8608101513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-24092.616086708964</v>
      </c>
      <c r="L1449" s="444">
        <f t="shared" ca="1" si="127"/>
        <v>-5806320.4768968606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-5806320.4768968606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-24193.001987070253</v>
      </c>
      <c r="L1450" s="444">
        <f t="shared" ca="1" si="127"/>
        <v>-5830513.4788839305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-5830513.4788839305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-24293.806162016375</v>
      </c>
      <c r="L1451" s="444">
        <f t="shared" ca="1" si="127"/>
        <v>-5854807.2850459469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-5854807.2850459469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-24395.03035435811</v>
      </c>
      <c r="L1452" s="444">
        <f t="shared" ca="1" si="127"/>
        <v>-5879202.3154003052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-5879202.3154003052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-24496.676314167937</v>
      </c>
      <c r="L1453" s="444">
        <f t="shared" ca="1" si="127"/>
        <v>-5903698.9917144729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-5903698.9917144729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-24598.745798810305</v>
      </c>
      <c r="L1454" s="444">
        <f t="shared" ca="1" si="127"/>
        <v>-5928297.7375132833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-5928297.7375132833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-24701.240572972012</v>
      </c>
      <c r="L1455" s="444">
        <f t="shared" ca="1" si="127"/>
        <v>-5952998.9780862555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-5952998.9780862555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-24804.16240869273</v>
      </c>
      <c r="L1456" s="444">
        <f t="shared" ca="1" si="127"/>
        <v>-5977803.1404949483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-5977803.1404949483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-24907.513085395618</v>
      </c>
      <c r="L1457" s="444">
        <f t="shared" ca="1" si="127"/>
        <v>-6002710.6535803443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-6002710.6535803443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-25011.294389918101</v>
      </c>
      <c r="L1458" s="444">
        <f t="shared" ca="1" si="127"/>
        <v>-6027721.9479702627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-6027721.9479702627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-25115.508116542762</v>
      </c>
      <c r="L1459" s="444">
        <f t="shared" ca="1" si="127"/>
        <v>-6052837.4560868051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-6052837.4560868051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-25220.156067028354</v>
      </c>
      <c r="L1460" s="444">
        <f t="shared" ca="1" si="127"/>
        <v>-6078057.6121538337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-6078057.6121538337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-25325.240050640972</v>
      </c>
      <c r="L1461" s="444">
        <f t="shared" ca="1" si="127"/>
        <v>-6103382.8522044746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-6103382.8522044746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-25430.761884185311</v>
      </c>
      <c r="L1462" s="444">
        <f t="shared" ca="1" si="127"/>
        <v>-6128813.6140886601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-6128813.6140886601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-25536.723392036085</v>
      </c>
      <c r="L1463" s="444">
        <f t="shared" ca="1" si="127"/>
        <v>-6154350.3374806959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-6154350.3374806959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-25643.126406169566</v>
      </c>
      <c r="L1464" s="444">
        <f t="shared" ca="1" si="127"/>
        <v>-6179993.4638868654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-6179993.4638868654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-25749.972766195271</v>
      </c>
      <c r="L1465" s="444">
        <f t="shared" ca="1" si="127"/>
        <v>-6205743.4366530608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-6205743.4366530608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-25857.264319387752</v>
      </c>
      <c r="L1466" s="444">
        <f t="shared" ca="1" si="127"/>
        <v>-6231600.700972449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-6231600.700972449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-25965.002920718536</v>
      </c>
      <c r="L1467" s="444">
        <f t="shared" ca="1" si="127"/>
        <v>-6257565.7038931679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-6257565.7038931679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-26073.190432888201</v>
      </c>
      <c r="L1468" s="444">
        <f t="shared" ca="1" si="127"/>
        <v>-6283638.8943260564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-6283638.8943260564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-26181.828726358566</v>
      </c>
      <c r="L1469" s="444">
        <f t="shared" ca="1" si="127"/>
        <v>-6309820.7230524151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-6309820.7230524151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-26290.919679385061</v>
      </c>
      <c r="L1470" s="444">
        <f t="shared" ca="1" si="127"/>
        <v>-6336111.6427317997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-6336111.6427317997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-26400.465178049166</v>
      </c>
      <c r="L1471" s="444">
        <f t="shared" ca="1" si="127"/>
        <v>-6362512.1079098489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-6362512.1079098489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-26510.467116291038</v>
      </c>
      <c r="L1472" s="444">
        <f t="shared" ca="1" si="127"/>
        <v>-6389022.5750261396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-6389022.5750261396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-26620.927395942246</v>
      </c>
      <c r="L1473" s="444">
        <f t="shared" ca="1" si="127"/>
        <v>-6415643.5024220822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-6415643.5024220822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-26731.847926758677</v>
      </c>
      <c r="L1474" s="444">
        <f t="shared" ca="1" si="127"/>
        <v>-6442375.3503488405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-6442375.3503488405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-26843.2306264535</v>
      </c>
      <c r="L1475" s="444">
        <f t="shared" ca="1" si="127"/>
        <v>-6469218.5809752941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-6469218.5809752941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-26955.077420730391</v>
      </c>
      <c r="L1476" s="444">
        <f t="shared" ca="1" si="127"/>
        <v>-6496173.6583960243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-6496173.6583960243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-27067.390243316768</v>
      </c>
      <c r="L1477" s="444">
        <f t="shared" ca="1" si="127"/>
        <v>-6523241.0486393413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-6523241.0486393413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-27180.171035997253</v>
      </c>
      <c r="L1478" s="444">
        <f t="shared" ca="1" si="127"/>
        <v>-6550421.2196753388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-6550421.2196753388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-27293.421748647244</v>
      </c>
      <c r="L1479" s="444">
        <f t="shared" ca="1" si="127"/>
        <v>-6577714.6414239863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-6577714.6414239863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-27407.144339266611</v>
      </c>
      <c r="L1480" s="444">
        <f t="shared" ca="1" si="127"/>
        <v>-6605121.7857632525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-6605121.7857632525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-27521.340774013552</v>
      </c>
      <c r="L1481" s="444">
        <f t="shared" ca="1" si="127"/>
        <v>-6632643.1265372662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-6632643.1265372662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-27636.013027238609</v>
      </c>
      <c r="L1482" s="444">
        <f t="shared" ca="1" si="127"/>
        <v>-6660279.1395645048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-6660279.1395645048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-27751.163081518771</v>
      </c>
      <c r="L1483" s="444">
        <f t="shared" ca="1" si="127"/>
        <v>-6688030.3026460232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-6688030.3026460232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-27866.792927691764</v>
      </c>
      <c r="L1484" s="444">
        <f t="shared" ca="1" si="127"/>
        <v>-6715897.0955737149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-6715897.0955737149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-27982.904564890479</v>
      </c>
      <c r="L1485" s="444">
        <f t="shared" ca="1" si="127"/>
        <v>-6743880.000138605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-6743880.000138605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-28099.500000577525</v>
      </c>
      <c r="L1486" s="444">
        <f t="shared" ca="1" si="127"/>
        <v>-6771979.5001391824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-6771979.5001391824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-28216.581250579922</v>
      </c>
      <c r="L1487" s="444">
        <f t="shared" ca="1" si="127"/>
        <v>-6800196.0813897625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-6800196.0813897625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-28334.150339124008</v>
      </c>
      <c r="L1488" s="444">
        <f t="shared" ca="1" si="127"/>
        <v>-6828530.2317288863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-6828530.2317288863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-28452.209298870359</v>
      </c>
      <c r="L1489" s="444">
        <f t="shared" ca="1" si="127"/>
        <v>-6856982.4410277568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-6856982.4410277568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-28570.76017094899</v>
      </c>
      <c r="L1490" s="444">
        <f t="shared" ca="1" si="127"/>
        <v>-6885553.2011987055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-6885553.2011987055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-28689.805004994607</v>
      </c>
      <c r="L1491" s="444">
        <f t="shared" ca="1" si="127"/>
        <v>-6914243.0062036999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-6914243.0062036999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-28809.345859182082</v>
      </c>
      <c r="L1492" s="444">
        <f t="shared" ca="1" si="127"/>
        <v>-6943052.3520628819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-6943052.3520628819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-28929.384800262007</v>
      </c>
      <c r="L1493" s="444">
        <f t="shared" ca="1" si="127"/>
        <v>-6971981.7368631437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-6971981.7368631437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-29049.923903596427</v>
      </c>
      <c r="L1494" s="444">
        <f t="shared" ca="1" si="127"/>
        <v>-7001031.6607667403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-7001031.6607667403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-29170.96525319475</v>
      </c>
      <c r="L1495" s="444">
        <f t="shared" ca="1" si="127"/>
        <v>-7030202.6260199351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-7030202.6260199351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-29292.510941749726</v>
      </c>
      <c r="L1496" s="444">
        <f t="shared" ca="1" si="127"/>
        <v>-7059495.1369616846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-7059495.1369616846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-29414.563070673681</v>
      </c>
      <c r="L1497" s="444">
        <f t="shared" ca="1" si="127"/>
        <v>-7088909.7000323581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-7088909.7000323581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-29537.123750134826</v>
      </c>
      <c r="L1498" s="444">
        <f t="shared" ca="1" si="127"/>
        <v>-7118446.8237824924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-7118446.8237824924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-29660.195099093718</v>
      </c>
      <c r="L1499" s="444">
        <f t="shared" ca="1" si="127"/>
        <v>-7148107.0188815864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-7148107.0188815864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-29783.779245339938</v>
      </c>
      <c r="L1500" s="444">
        <f t="shared" ca="1" si="127"/>
        <v>-7177890.7981269266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-7177890.7981269266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-29907.878325528862</v>
      </c>
      <c r="L1501" s="444">
        <f t="shared" ca="1" si="127"/>
        <v>-7207798.6764524551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-7207798.6764524551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-30032.494485218562</v>
      </c>
      <c r="L1502" s="444">
        <f t="shared" ca="1" si="127"/>
        <v>-7237831.1709376741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-7237831.1709376741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-30157.629878906981</v>
      </c>
      <c r="L1503" s="444">
        <f t="shared" ca="1" si="127"/>
        <v>-7267988.8008165807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-7267988.8008165807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-30283.286670069087</v>
      </c>
      <c r="L1504" s="444">
        <f t="shared" ca="1" si="127"/>
        <v>-7298272.0874866499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-7298272.0874866499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-30409.467031194374</v>
      </c>
      <c r="L1505" s="444">
        <f t="shared" ca="1" si="127"/>
        <v>-7328681.5545178447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-7328681.5545178447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-30536.173143824351</v>
      </c>
      <c r="L1506" s="444">
        <f t="shared" ca="1" si="127"/>
        <v>-7359217.7276616693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-7359217.7276616693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-30663.407198590288</v>
      </c>
      <c r="L1507" s="444">
        <f t="shared" ca="1" si="127"/>
        <v>-7389881.1348602595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-7389881.1348602595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-30791.17139525108</v>
      </c>
      <c r="L1508" s="444">
        <f t="shared" ca="1" si="127"/>
        <v>-7420672.306255511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-7420672.306255511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-30919.467942731295</v>
      </c>
      <c r="L1509" s="444">
        <f t="shared" ca="1" si="127"/>
        <v>-7451591.7741982425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-7451591.7741982425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-31048.299059159344</v>
      </c>
      <c r="L1510" s="444">
        <f t="shared" ca="1" si="127"/>
        <v>-7482640.0732574016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-7482640.0732574016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-31177.666971905837</v>
      </c>
      <c r="L1511" s="444">
        <f t="shared" ca="1" si="127"/>
        <v>-7513817.7402293077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-7513817.7402293077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-31307.573917622114</v>
      </c>
      <c r="L1512" s="444">
        <f t="shared" ca="1" si="127"/>
        <v>-7545125.3141469294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-7545125.3141469294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-31438.022142278871</v>
      </c>
      <c r="L1513" s="444">
        <f t="shared" ca="1" si="127"/>
        <v>-7576563.3362892084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-7576563.3362892084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-31569.013901205035</v>
      </c>
      <c r="L1514" s="444">
        <f t="shared" ca="1" si="127"/>
        <v>-7608132.3501904132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-7608132.3501904132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-31700.55145912672</v>
      </c>
      <c r="L1515" s="444">
        <f t="shared" ca="1" si="127"/>
        <v>-7639832.9016495403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-7639832.9016495403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-31832.637090206419</v>
      </c>
      <c r="L1516" s="444">
        <f t="shared" ca="1" si="127"/>
        <v>-7671665.5387397464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-7671665.5387397464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-31965.273078082279</v>
      </c>
      <c r="L1517" s="444">
        <f t="shared" ca="1" si="127"/>
        <v>-7703630.8118178286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-7703630.8118178286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-32098.461715907619</v>
      </c>
      <c r="L1518" s="444">
        <f t="shared" ca="1" si="127"/>
        <v>-7735729.2735337364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-7735729.2735337364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-32232.205306390562</v>
      </c>
      <c r="L1519" s="444">
        <f t="shared" ca="1" si="127"/>
        <v>-7767961.4788401267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-7767961.4788401267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-32366.506161833862</v>
      </c>
      <c r="L1520" s="444">
        <f t="shared" ca="1" si="127"/>
        <v>-7800327.9850019608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-7800327.9850019608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-32501.366604174837</v>
      </c>
      <c r="L1521" s="444">
        <f t="shared" ca="1" si="127"/>
        <v>-7832829.3516061353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-7832829.3516061353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-32636.788965025564</v>
      </c>
      <c r="L1522" s="444">
        <f t="shared" ca="1" si="127"/>
        <v>-7865466.1405711612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-7865466.1405711612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-32772.775585713171</v>
      </c>
      <c r="L1523" s="444">
        <f t="shared" ca="1" si="127"/>
        <v>-7898238.916156874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-7898238.916156874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-32909.328817320304</v>
      </c>
      <c r="L1524" s="444">
        <f t="shared" ca="1" si="127"/>
        <v>-7931148.2449741941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-7931148.2449741941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-33046.451020725806</v>
      </c>
      <c r="L1525" s="444">
        <f t="shared" ca="1" si="127"/>
        <v>-7964194.6959949201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-7964194.6959949201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-33184.144566645497</v>
      </c>
      <c r="L1526" s="444">
        <f t="shared" ca="1" si="127"/>
        <v>-7997378.8405615659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-7997378.8405615659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-33322.411835673192</v>
      </c>
      <c r="L1527" s="444">
        <f t="shared" ca="1" si="127"/>
        <v>-8030701.2523972392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-8030701.2523972392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-33461.255218321829</v>
      </c>
      <c r="L1528" s="444">
        <f t="shared" ca="1" si="127"/>
        <v>-8064162.5076155607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-8064162.5076155607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-33600.677115064835</v>
      </c>
      <c r="L1529" s="444">
        <f t="shared" ca="1" si="127"/>
        <v>-8097763.1847306257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-8097763.1847306257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-33740.679936377601</v>
      </c>
      <c r="L1530" s="444">
        <f t="shared" ca="1" si="127"/>
        <v>-8131503.864667003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-8131503.864667003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-33881.266102779176</v>
      </c>
      <c r="L1531" s="444">
        <f t="shared" ca="1" si="127"/>
        <v>-8165385.1307697818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-8165385.1307697818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-34022.438044874092</v>
      </c>
      <c r="L1532" s="444">
        <f t="shared" ca="1" si="127"/>
        <v>-8199407.5688146558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-8199407.5688146558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-34164.1982033944</v>
      </c>
      <c r="L1533" s="444">
        <f t="shared" ca="1" si="127"/>
        <v>-8233571.76701805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-8233571.76701805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-34306.549029241869</v>
      </c>
      <c r="L1534" s="444">
        <f t="shared" ca="1" si="127"/>
        <v>-8267878.3160472922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-8267878.3160472922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-34449.492983530385</v>
      </c>
      <c r="L1535" s="444">
        <f t="shared" ca="1" si="127"/>
        <v>-8302327.8090308225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-8302327.8090308225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-34593.032537628424</v>
      </c>
      <c r="L1536" s="444">
        <f t="shared" ca="1" si="127"/>
        <v>-8336920.8415684504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-8336920.8415684504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-34737.170173201877</v>
      </c>
      <c r="L1537" s="444">
        <f t="shared" ca="1" si="127"/>
        <v>-8371658.0117416522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-8371658.0117416522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-34881.908382256886</v>
      </c>
      <c r="L1538" s="444">
        <f t="shared" ref="L1538:L1792" ca="1" si="132">I1538-J1538+K1538</f>
        <v>-8406539.9201239087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-8406539.9201239087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-35027.24966718295</v>
      </c>
      <c r="L1539" s="444">
        <f t="shared" ca="1" si="132"/>
        <v>-8441567.1697910912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-8441567.1697910912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-35173.196540796213</v>
      </c>
      <c r="L1540" s="444">
        <f t="shared" ca="1" si="132"/>
        <v>-8476740.3663318884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-8476740.3663318884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-35319.751526382868</v>
      </c>
      <c r="L1541" s="444">
        <f t="shared" ca="1" si="132"/>
        <v>-8512060.117858272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-8512060.117858272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-35466.917157742799</v>
      </c>
      <c r="L1542" s="444">
        <f t="shared" ca="1" si="132"/>
        <v>-8547527.0350160152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-8547527.0350160152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-35614.695979233395</v>
      </c>
      <c r="L1543" s="444">
        <f t="shared" ca="1" si="132"/>
        <v>-8583141.730995249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-8583141.730995249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-35763.090545813538</v>
      </c>
      <c r="L1544" s="444">
        <f t="shared" ca="1" si="132"/>
        <v>-8618904.8215410616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-8618904.8215410616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-35912.103423087756</v>
      </c>
      <c r="L1545" s="444">
        <f t="shared" ca="1" si="132"/>
        <v>-8654816.9249641486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-8654816.9249641486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-36061.73718735062</v>
      </c>
      <c r="L1546" s="444">
        <f t="shared" ca="1" si="132"/>
        <v>-8690878.6621514987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-8690878.6621514987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-36211.994425631245</v>
      </c>
      <c r="L1547" s="444">
        <f t="shared" ca="1" si="132"/>
        <v>-8727090.6565771308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-8727090.6565771308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-36362.877735738046</v>
      </c>
      <c r="L1548" s="444">
        <f t="shared" ca="1" si="132"/>
        <v>-8763453.5343128685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-8763453.5343128685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-36514.38972630362</v>
      </c>
      <c r="L1549" s="444">
        <f t="shared" ca="1" si="132"/>
        <v>-8799967.924039172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-8799967.924039172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-36666.533016829882</v>
      </c>
      <c r="L1550" s="444">
        <f t="shared" ca="1" si="132"/>
        <v>-8836634.4570560027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-8836634.4570560027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-36819.310237733342</v>
      </c>
      <c r="L1551" s="444">
        <f t="shared" ca="1" si="132"/>
        <v>-8873453.7672937363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-8873453.7672937363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-36972.724030390571</v>
      </c>
      <c r="L1552" s="444">
        <f t="shared" ca="1" si="132"/>
        <v>-8910426.4913241267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-8910426.4913241267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-37126.777047183859</v>
      </c>
      <c r="L1553" s="444">
        <f t="shared" ca="1" si="132"/>
        <v>-8947553.2683713101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-8947553.2683713101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-37281.471951547122</v>
      </c>
      <c r="L1554" s="444">
        <f t="shared" ca="1" si="132"/>
        <v>-8984834.7403228581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-8984834.7403228581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-37436.811418011908</v>
      </c>
      <c r="L1555" s="444">
        <f t="shared" ca="1" si="132"/>
        <v>-9022271.5517408699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-9022271.5517408699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-37592.798132253622</v>
      </c>
      <c r="L1556" s="444">
        <f t="shared" ca="1" si="132"/>
        <v>-9059864.3498731237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-9059864.3498731237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-37749.434791138017</v>
      </c>
      <c r="L1557" s="444">
        <f t="shared" ca="1" si="132"/>
        <v>-9097613.7846642621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-9097613.7846642621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-37906.724102767759</v>
      </c>
      <c r="L1558" s="444">
        <f t="shared" ca="1" si="132"/>
        <v>-9135520.5087670293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-9135520.5087670293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-38064.668786529292</v>
      </c>
      <c r="L1559" s="444">
        <f t="shared" ca="1" si="132"/>
        <v>-9173585.1775535587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-9173585.1775535587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-38223.271573139828</v>
      </c>
      <c r="L1560" s="444">
        <f t="shared" ca="1" si="132"/>
        <v>-9211808.4491266981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-9211808.4491266981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-38382.535204694577</v>
      </c>
      <c r="L1561" s="444">
        <f t="shared" ca="1" si="132"/>
        <v>-9250190.9843313918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-9250190.9843313918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-38542.462434714129</v>
      </c>
      <c r="L1562" s="444">
        <f t="shared" ca="1" si="132"/>
        <v>-9288733.4467661064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-9288733.4467661064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-38703.056028192106</v>
      </c>
      <c r="L1563" s="444">
        <f t="shared" ca="1" si="132"/>
        <v>-9327436.5027942993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-9327436.5027942993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-38864.318761642913</v>
      </c>
      <c r="L1564" s="444">
        <f t="shared" ca="1" si="132"/>
        <v>-9366300.8215559423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-9366300.8215559423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-39026.253423149756</v>
      </c>
      <c r="L1565" s="444">
        <f t="shared" ca="1" si="132"/>
        <v>-9405327.0749790929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-9405327.0749790929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-39188.862812412888</v>
      </c>
      <c r="L1566" s="444">
        <f t="shared" ca="1" si="132"/>
        <v>-9444515.9377915058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-9444515.9377915058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-39352.14974079794</v>
      </c>
      <c r="L1567" s="444">
        <f t="shared" ca="1" si="132"/>
        <v>-9483868.0875323042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-9483868.0875323042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-39516.117031384601</v>
      </c>
      <c r="L1568" s="444">
        <f t="shared" ca="1" si="132"/>
        <v>-9523384.2045636885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-9523384.2045636885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-39680.767519015368</v>
      </c>
      <c r="L1569" s="444">
        <f t="shared" ca="1" si="132"/>
        <v>-9563064.9720827043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-9563064.9720827043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-39846.104050344598</v>
      </c>
      <c r="L1570" s="444">
        <f t="shared" ca="1" si="132"/>
        <v>-9602911.0761330482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-9602911.0761330482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-40012.1294838877</v>
      </c>
      <c r="L1571" s="444">
        <f t="shared" ca="1" si="132"/>
        <v>-9642923.2056169361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-9642923.2056169361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-40178.846690070568</v>
      </c>
      <c r="L1572" s="444">
        <f t="shared" ca="1" si="132"/>
        <v>-9683102.052307006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-9683102.052307006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-40346.258551279192</v>
      </c>
      <c r="L1573" s="444">
        <f t="shared" ca="1" si="132"/>
        <v>-9723448.3108582851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-9723448.3108582851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-40514.36796190952</v>
      </c>
      <c r="L1574" s="444">
        <f t="shared" ca="1" si="132"/>
        <v>-9763962.6788201947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-9763962.6788201947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-40683.17782841748</v>
      </c>
      <c r="L1575" s="444">
        <f t="shared" ca="1" si="132"/>
        <v>-9804645.8566486128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-9804645.8566486128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-40852.691069369219</v>
      </c>
      <c r="L1576" s="444">
        <f t="shared" ca="1" si="132"/>
        <v>-9845498.5477179829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-9845498.5477179829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-41022.910615491593</v>
      </c>
      <c r="L1577" s="444">
        <f t="shared" ca="1" si="132"/>
        <v>-9886521.4583334737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-9886521.4583334737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-41193.839409722808</v>
      </c>
      <c r="L1578" s="444">
        <f t="shared" ca="1" si="132"/>
        <v>-9927715.2977431957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-9927715.2977431957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-41365.480407263312</v>
      </c>
      <c r="L1579" s="444">
        <f t="shared" ca="1" si="132"/>
        <v>-9969080.7781504598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-9969080.7781504598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-41537.836575626912</v>
      </c>
      <c r="L1580" s="444">
        <f t="shared" ca="1" si="132"/>
        <v>-10010618.614726087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-10010618.614726087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-41710.910894692031</v>
      </c>
      <c r="L1581" s="444">
        <f t="shared" ca="1" si="132"/>
        <v>-10052329.525620779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-10052329.525620779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-41884.706356753246</v>
      </c>
      <c r="L1582" s="444">
        <f t="shared" ca="1" si="132"/>
        <v>-10094214.231977532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-10094214.231977532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-42059.225966573045</v>
      </c>
      <c r="L1583" s="444">
        <f t="shared" ca="1" si="132"/>
        <v>-10136273.457944104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-10136273.457944104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-42234.472741433769</v>
      </c>
      <c r="L1584" s="444">
        <f t="shared" ca="1" si="132"/>
        <v>-10178507.930685539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-10178507.930685539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-42410.449711189744</v>
      </c>
      <c r="L1585" s="444">
        <f t="shared" ca="1" si="132"/>
        <v>-10220918.380396729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-10220918.380396729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-42587.159918319703</v>
      </c>
      <c r="L1586" s="444">
        <f t="shared" ca="1" si="132"/>
        <v>-10263505.540315049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-10263505.540315049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-42764.606417979368</v>
      </c>
      <c r="L1587" s="444">
        <f t="shared" ca="1" si="132"/>
        <v>-10306270.146733029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-10306270.146733029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-42942.792278054287</v>
      </c>
      <c r="L1588" s="444">
        <f t="shared" ca="1" si="132"/>
        <v>-10349212.939011084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-10349212.939011084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-43121.720579212852</v>
      </c>
      <c r="L1589" s="444">
        <f t="shared" ca="1" si="132"/>
        <v>-10392334.659590296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-10392334.659590296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-43301.39441495957</v>
      </c>
      <c r="L1590" s="444">
        <f t="shared" ca="1" si="132"/>
        <v>-10435636.054005256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-10435636.054005256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-43481.816891688562</v>
      </c>
      <c r="L1591" s="444">
        <f t="shared" ca="1" si="132"/>
        <v>-10479117.870896945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-10479117.870896945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-43662.991128737267</v>
      </c>
      <c r="L1592" s="444">
        <f t="shared" ca="1" si="132"/>
        <v>-10522780.862025682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-10522780.862025682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-43844.920258440339</v>
      </c>
      <c r="L1593" s="444">
        <f t="shared" ca="1" si="132"/>
        <v>-10566625.782284122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-10566625.782284122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-44027.607426183844</v>
      </c>
      <c r="L1594" s="444">
        <f t="shared" ca="1" si="132"/>
        <v>-10610653.389710305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-10610653.389710305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-44211.055790459606</v>
      </c>
      <c r="L1595" s="444">
        <f t="shared" ca="1" si="132"/>
        <v>-10654864.445500765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-10654864.445500765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-44395.268522919854</v>
      </c>
      <c r="L1596" s="444">
        <f t="shared" ca="1" si="132"/>
        <v>-10699259.714023685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-10699259.714023685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-44580.248808432021</v>
      </c>
      <c r="L1597" s="444">
        <f t="shared" ca="1" si="132"/>
        <v>-10743839.962832117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-10743839.962832117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-44765.999845133825</v>
      </c>
      <c r="L1598" s="444">
        <f t="shared" ca="1" si="132"/>
        <v>-10788605.962677252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-10788605.962677252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-44952.524844488551</v>
      </c>
      <c r="L1599" s="444">
        <f t="shared" ca="1" si="132"/>
        <v>-10833558.48752174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-10833558.48752174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-45139.827031340581</v>
      </c>
      <c r="L1600" s="444">
        <f t="shared" ca="1" si="132"/>
        <v>-10878698.31455308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-10878698.31455308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-45327.909643971165</v>
      </c>
      <c r="L1601" s="444">
        <f t="shared" ca="1" si="132"/>
        <v>-10924026.224197051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-10924026.224197051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-45516.775934154379</v>
      </c>
      <c r="L1602" s="444">
        <f t="shared" ca="1" si="132"/>
        <v>-10969543.000131205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-10969543.000131205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-45706.429167213355</v>
      </c>
      <c r="L1603" s="444">
        <f t="shared" ca="1" si="132"/>
        <v>-11015249.429298418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-11015249.429298418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-45896.872622076742</v>
      </c>
      <c r="L1604" s="444">
        <f t="shared" ca="1" si="132"/>
        <v>-11061146.301920494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-11061146.301920494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-46088.109591335393</v>
      </c>
      <c r="L1605" s="444">
        <f t="shared" ca="1" si="132"/>
        <v>-11107234.411511829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-11107234.411511829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-46280.143381299291</v>
      </c>
      <c r="L1606" s="444">
        <f t="shared" ca="1" si="132"/>
        <v>-11153514.554893129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-11153514.554893129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-46472.977312054703</v>
      </c>
      <c r="L1607" s="444">
        <f t="shared" ca="1" si="132"/>
        <v>-11199987.532205183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-11199987.532205183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-46666.614717521596</v>
      </c>
      <c r="L1608" s="444">
        <f t="shared" ca="1" si="132"/>
        <v>-11246654.146922704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-11246654.146922704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-46861.058945511264</v>
      </c>
      <c r="L1609" s="444">
        <f t="shared" ca="1" si="132"/>
        <v>-11293515.205868214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-11293515.205868214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-47056.313357784224</v>
      </c>
      <c r="L1610" s="444">
        <f t="shared" ca="1" si="132"/>
        <v>-11340571.519225998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-11340571.519225998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-47252.381330108321</v>
      </c>
      <c r="L1611" s="444">
        <f t="shared" ca="1" si="132"/>
        <v>-11387823.900556106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-11387823.900556106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-47449.266252317109</v>
      </c>
      <c r="L1612" s="444">
        <f t="shared" ca="1" si="132"/>
        <v>-11435273.166808423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-11435273.166808423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-47646.971528368427</v>
      </c>
      <c r="L1613" s="444">
        <f t="shared" ca="1" si="132"/>
        <v>-11482920.138336791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-11482920.138336791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-47845.500576403298</v>
      </c>
      <c r="L1614" s="444">
        <f t="shared" ca="1" si="132"/>
        <v>-11530765.638913194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-11530765.638913194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-48044.856828804972</v>
      </c>
      <c r="L1615" s="444">
        <f t="shared" ca="1" si="132"/>
        <v>-11578810.495741999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-11578810.495741999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-48245.043732258331</v>
      </c>
      <c r="L1616" s="444">
        <f t="shared" ca="1" si="132"/>
        <v>-11627055.539474256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-11627055.539474256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-48446.064747809403</v>
      </c>
      <c r="L1617" s="444">
        <f t="shared" ca="1" si="132"/>
        <v>-11675501.604222065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-11675501.604222065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-48647.923350925266</v>
      </c>
      <c r="L1618" s="444">
        <f t="shared" ca="1" si="132"/>
        <v>-11724149.527572989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-11724149.527572989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-48850.623031554125</v>
      </c>
      <c r="L1619" s="444">
        <f t="shared" ca="1" si="132"/>
        <v>-11773000.150604544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-11773000.150604544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-49054.167294185601</v>
      </c>
      <c r="L1620" s="444">
        <f t="shared" ca="1" si="132"/>
        <v>-11822054.31789873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-11822054.31789873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-49258.559657911377</v>
      </c>
      <c r="L1621" s="444">
        <f t="shared" ca="1" si="132"/>
        <v>-11871312.877556641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-11871312.877556641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-49463.803656486001</v>
      </c>
      <c r="L1622" s="444">
        <f t="shared" ca="1" si="132"/>
        <v>-11920776.681213127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-11920776.681213127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-49669.902838388029</v>
      </c>
      <c r="L1623" s="444">
        <f t="shared" ca="1" si="132"/>
        <v>-11970446.584051516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-11970446.584051516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-49876.860766881313</v>
      </c>
      <c r="L1624" s="444">
        <f t="shared" ca="1" si="132"/>
        <v>-12020323.444818398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-12020323.444818398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-50084.681020076656</v>
      </c>
      <c r="L1625" s="444">
        <f t="shared" ca="1" si="132"/>
        <v>-12070408.125838475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-12070408.125838475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-50293.367190993646</v>
      </c>
      <c r="L1626" s="444">
        <f t="shared" ca="1" si="132"/>
        <v>-12120701.49302947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-12120701.49302947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-50502.922887622786</v>
      </c>
      <c r="L1627" s="444">
        <f t="shared" ca="1" si="132"/>
        <v>-12171204.415917093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-12171204.415917093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-50713.351732987889</v>
      </c>
      <c r="L1628" s="444">
        <f t="shared" ca="1" si="132"/>
        <v>-12221917.767650081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-12221917.767650081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-50924.657365208666</v>
      </c>
      <c r="L1629" s="444">
        <f t="shared" ca="1" si="132"/>
        <v>-12272842.425015289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-12272842.425015289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-51136.843437563708</v>
      </c>
      <c r="L1630" s="444">
        <f t="shared" ca="1" si="132"/>
        <v>-12323979.268452853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-12323979.268452853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-51349.913618553554</v>
      </c>
      <c r="L1631" s="444">
        <f t="shared" ca="1" si="132"/>
        <v>-12375329.182071406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-12375329.182071406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-51563.871591964191</v>
      </c>
      <c r="L1632" s="444">
        <f t="shared" ca="1" si="132"/>
        <v>-12426893.053663371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-12426893.053663371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-51778.721056930714</v>
      </c>
      <c r="L1633" s="444">
        <f t="shared" ca="1" si="132"/>
        <v>-12478671.774720302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-12478671.774720302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-51994.465728001254</v>
      </c>
      <c r="L1634" s="444">
        <f t="shared" ca="1" si="132"/>
        <v>-12530666.240448304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-12530666.240448304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-52211.109335201261</v>
      </c>
      <c r="L1635" s="444">
        <f t="shared" ca="1" si="132"/>
        <v>-12582877.349783504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-12582877.349783504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-52428.655624097933</v>
      </c>
      <c r="L1636" s="444">
        <f t="shared" ca="1" si="132"/>
        <v>-12635306.005407602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-12635306.005407602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-52647.108355865006</v>
      </c>
      <c r="L1637" s="444">
        <f t="shared" ca="1" si="132"/>
        <v>-12687953.113763466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-12687953.113763466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-52866.471307347776</v>
      </c>
      <c r="L1638" s="444">
        <f t="shared" ca="1" si="132"/>
        <v>-12740819.585070815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-12740819.585070815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-53086.748271128396</v>
      </c>
      <c r="L1639" s="444">
        <f t="shared" ca="1" si="132"/>
        <v>-12793906.333341943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-12793906.333341943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-53307.94305559143</v>
      </c>
      <c r="L1640" s="444">
        <f t="shared" ca="1" si="132"/>
        <v>-12847214.276397534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-12847214.276397534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-53530.059484989724</v>
      </c>
      <c r="L1641" s="444">
        <f t="shared" ca="1" si="132"/>
        <v>-12900744.335882524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-12900744.335882524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-53753.101399510517</v>
      </c>
      <c r="L1642" s="444">
        <f t="shared" ca="1" si="132"/>
        <v>-12954497.437282035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-12954497.437282035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-53977.072655341814</v>
      </c>
      <c r="L1643" s="444">
        <f t="shared" ca="1" si="132"/>
        <v>-13008474.509937378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-13008474.509937378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-54201.977124739074</v>
      </c>
      <c r="L1644" s="444">
        <f t="shared" ca="1" si="132"/>
        <v>-13062676.487062117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-13062676.487062117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-54427.818696092152</v>
      </c>
      <c r="L1645" s="444">
        <f t="shared" ca="1" si="132"/>
        <v>-13117104.30575821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-13117104.30575821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-54654.60127399255</v>
      </c>
      <c r="L1646" s="444">
        <f t="shared" ca="1" si="132"/>
        <v>-13171758.907032203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-13171758.907032203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-54882.328779300842</v>
      </c>
      <c r="L1647" s="444">
        <f t="shared" ca="1" si="132"/>
        <v>-13226641.235811504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-13226641.235811504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-55111.005149214594</v>
      </c>
      <c r="L1648" s="444">
        <f t="shared" ca="1" si="132"/>
        <v>-13281752.240960719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-13281752.240960719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-55340.634337336334</v>
      </c>
      <c r="L1649" s="444">
        <f t="shared" ca="1" si="132"/>
        <v>-13337092.875298055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-13337092.875298055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-55571.220313741891</v>
      </c>
      <c r="L1650" s="444">
        <f t="shared" ca="1" si="132"/>
        <v>-13392664.095611798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-13392664.095611798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-55802.767065049156</v>
      </c>
      <c r="L1651" s="444">
        <f t="shared" ca="1" si="132"/>
        <v>-13448466.862676848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-13448466.862676848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-56035.278594486866</v>
      </c>
      <c r="L1652" s="444">
        <f t="shared" ca="1" si="132"/>
        <v>-13504502.141271334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-13504502.141271334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-56268.75892196389</v>
      </c>
      <c r="L1653" s="444">
        <f t="shared" ca="1" si="132"/>
        <v>-13560770.900193298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-13560770.900193298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-56503.212084138744</v>
      </c>
      <c r="L1654" s="444">
        <f t="shared" ca="1" si="132"/>
        <v>-13617274.112277437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-13617274.112277437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-56738.64213448931</v>
      </c>
      <c r="L1655" s="444">
        <f t="shared" ca="1" si="132"/>
        <v>-13674012.754411926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-13674012.754411926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-56975.053143383026</v>
      </c>
      <c r="L1656" s="444">
        <f t="shared" ca="1" si="132"/>
        <v>-13730987.80755531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-13730987.80755531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-57212.449198147115</v>
      </c>
      <c r="L1657" s="444">
        <f t="shared" ca="1" si="132"/>
        <v>-13788200.256753458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-13788200.256753458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-57450.834403139408</v>
      </c>
      <c r="L1658" s="444">
        <f t="shared" ca="1" si="132"/>
        <v>-13845651.091156596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-13845651.091156596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-57690.212879819148</v>
      </c>
      <c r="L1659" s="444">
        <f t="shared" ca="1" si="132"/>
        <v>-13903341.304036416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-13903341.304036416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-57930.588766818408</v>
      </c>
      <c r="L1660" s="444">
        <f t="shared" ca="1" si="132"/>
        <v>-13961271.892803235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-13961271.892803235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-58171.966220013477</v>
      </c>
      <c r="L1661" s="444">
        <f t="shared" ca="1" si="132"/>
        <v>-14019443.859023249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-14019443.859023249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-58414.349412596872</v>
      </c>
      <c r="L1662" s="444">
        <f t="shared" ca="1" si="132"/>
        <v>-14077858.208435846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-14077858.208435846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-58657.742535149358</v>
      </c>
      <c r="L1663" s="444">
        <f t="shared" ca="1" si="132"/>
        <v>-14136515.950970996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-14136515.950970996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-58902.149795712488</v>
      </c>
      <c r="L1664" s="444">
        <f t="shared" ca="1" si="132"/>
        <v>-14195418.100766709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-14195418.100766709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-59147.575419861285</v>
      </c>
      <c r="L1665" s="444">
        <f t="shared" ca="1" si="132"/>
        <v>-14254565.676186571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-14254565.676186571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-59394.023650777388</v>
      </c>
      <c r="L1666" s="444">
        <f t="shared" ca="1" si="132"/>
        <v>-14313959.699837347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-14313959.699837347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-59641.49874932228</v>
      </c>
      <c r="L1667" s="444">
        <f t="shared" ca="1" si="132"/>
        <v>-14373601.198586671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-14373601.198586671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-59890.004994111128</v>
      </c>
      <c r="L1668" s="444">
        <f t="shared" ca="1" si="132"/>
        <v>-14433491.203580782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-14433491.203580782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-60139.546681586588</v>
      </c>
      <c r="L1669" s="444">
        <f t="shared" ca="1" si="132"/>
        <v>-14493630.750262368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-14493630.750262368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-60390.128126093201</v>
      </c>
      <c r="L1670" s="444">
        <f t="shared" ca="1" si="132"/>
        <v>-14554020.878388463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-14554020.878388463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-60641.753659951937</v>
      </c>
      <c r="L1671" s="444">
        <f t="shared" ca="1" si="132"/>
        <v>-14614662.632048415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-14614662.632048415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-60894.427633535059</v>
      </c>
      <c r="L1672" s="444">
        <f t="shared" ca="1" si="132"/>
        <v>-14675557.05968195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-14675557.05968195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-61148.154415341465</v>
      </c>
      <c r="L1673" s="444">
        <f t="shared" ca="1" si="132"/>
        <v>-14736705.214097291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-14736705.214097291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-61402.93839207205</v>
      </c>
      <c r="L1674" s="444">
        <f t="shared" ca="1" si="132"/>
        <v>-14798108.152489364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-14798108.152489364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-61658.783968705684</v>
      </c>
      <c r="L1675" s="444">
        <f t="shared" ca="1" si="132"/>
        <v>-14859766.93645807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-14859766.93645807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-61915.695568575291</v>
      </c>
      <c r="L1676" s="444">
        <f t="shared" ca="1" si="132"/>
        <v>-14921682.632026644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-14921682.632026644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-62173.677633444349</v>
      </c>
      <c r="L1677" s="444">
        <f t="shared" ca="1" si="132"/>
        <v>-14983856.309660088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-14983856.309660088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-62432.734623583703</v>
      </c>
      <c r="L1678" s="444">
        <f t="shared" ca="1" si="132"/>
        <v>-15046289.044283671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-15046289.044283671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-62692.871017848629</v>
      </c>
      <c r="L1679" s="444">
        <f t="shared" ca="1" si="132"/>
        <v>-15108981.91530152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-15108981.91530152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-62954.091313756326</v>
      </c>
      <c r="L1680" s="444">
        <f t="shared" ca="1" si="132"/>
        <v>-15171936.006615277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-15171936.006615277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-63216.400027563664</v>
      </c>
      <c r="L1681" s="444">
        <f t="shared" ca="1" si="132"/>
        <v>-15235152.406642841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-15235152.406642841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-63479.801694345173</v>
      </c>
      <c r="L1682" s="444">
        <f t="shared" ca="1" si="132"/>
        <v>-15298632.208337186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-15298632.208337186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-63744.300868071616</v>
      </c>
      <c r="L1683" s="444">
        <f t="shared" ca="1" si="132"/>
        <v>-15362376.509205258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-15362376.509205258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-64009.902121688574</v>
      </c>
      <c r="L1684" s="444">
        <f t="shared" ca="1" si="132"/>
        <v>-15426386.411326947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-15426386.411326947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-64276.610047195616</v>
      </c>
      <c r="L1685" s="444">
        <f t="shared" ca="1" si="132"/>
        <v>-15490663.021374142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-15490663.021374142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-64544.42925572559</v>
      </c>
      <c r="L1686" s="444">
        <f t="shared" ca="1" si="132"/>
        <v>-15555207.450629868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-15555207.450629868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-64813.36437762445</v>
      </c>
      <c r="L1687" s="444">
        <f t="shared" ca="1" si="132"/>
        <v>-15620020.815007493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-15620020.815007493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-65083.420062531222</v>
      </c>
      <c r="L1688" s="444">
        <f t="shared" ca="1" si="132"/>
        <v>-15685104.235070024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-15685104.235070024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-65354.600979458432</v>
      </c>
      <c r="L1689" s="444">
        <f t="shared" ca="1" si="132"/>
        <v>-15750458.836049482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-15750458.836049482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-65626.911816872831</v>
      </c>
      <c r="L1690" s="444">
        <f t="shared" ca="1" si="132"/>
        <v>-15816085.747866355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-15816085.747866355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-65900.357282776473</v>
      </c>
      <c r="L1691" s="444">
        <f t="shared" ca="1" si="132"/>
        <v>-15881986.105149131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-15881986.105149131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-66174.942104788031</v>
      </c>
      <c r="L1692" s="444">
        <f t="shared" ca="1" si="132"/>
        <v>-15948161.04725392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-15948161.04725392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-66450.671030224665</v>
      </c>
      <c r="L1693" s="444">
        <f t="shared" ca="1" si="132"/>
        <v>-16014611.718284145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-16014611.718284145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-66727.548826183935</v>
      </c>
      <c r="L1694" s="444">
        <f t="shared" ca="1" si="132"/>
        <v>-16081339.267110329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-16081339.267110329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-67005.580279626374</v>
      </c>
      <c r="L1695" s="444">
        <f t="shared" ca="1" si="132"/>
        <v>-16148344.847389955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-16148344.847389955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-67284.770197458143</v>
      </c>
      <c r="L1696" s="444">
        <f t="shared" ca="1" si="132"/>
        <v>-16215629.617587414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-16215629.617587414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-67565.123406614235</v>
      </c>
      <c r="L1697" s="444">
        <f t="shared" ca="1" si="132"/>
        <v>-16283194.740994029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-16283194.740994029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-67846.644754141787</v>
      </c>
      <c r="L1698" s="444">
        <f t="shared" ca="1" si="132"/>
        <v>-16351041.38574817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-16351041.38574817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-68129.339107284046</v>
      </c>
      <c r="L1699" s="444">
        <f t="shared" ca="1" si="132"/>
        <v>-16419170.724855455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-16419170.724855455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-68413.211353564388</v>
      </c>
      <c r="L1700" s="444">
        <f t="shared" ca="1" si="132"/>
        <v>-16487583.936209019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-16487583.936209019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-68698.266400870925</v>
      </c>
      <c r="L1701" s="444">
        <f t="shared" ca="1" si="132"/>
        <v>-16556282.202609891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-16556282.202609891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-68984.509177541215</v>
      </c>
      <c r="L1702" s="444">
        <f t="shared" ca="1" si="132"/>
        <v>-16625266.711787432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-16625266.711787432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-69271.944632447645</v>
      </c>
      <c r="L1703" s="444">
        <f t="shared" ca="1" si="132"/>
        <v>-16694538.656419881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-16694538.656419881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-69560.577735082828</v>
      </c>
      <c r="L1704" s="444">
        <f t="shared" ca="1" si="132"/>
        <v>-16764099.234154964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-16764099.234154964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-69850.413475645677</v>
      </c>
      <c r="L1705" s="444">
        <f t="shared" ca="1" si="132"/>
        <v>-16833949.64763061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-16833949.64763061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-70141.456865127533</v>
      </c>
      <c r="L1706" s="444">
        <f t="shared" ca="1" si="132"/>
        <v>-16904091.104495738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-16904091.104495738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-70433.7129353989</v>
      </c>
      <c r="L1707" s="444">
        <f t="shared" ca="1" si="132"/>
        <v>-16974524.817431137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-16974524.817431137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-70727.186739296405</v>
      </c>
      <c r="L1708" s="444">
        <f t="shared" ca="1" si="132"/>
        <v>-17045252.004170433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-17045252.004170433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-71021.883350710137</v>
      </c>
      <c r="L1709" s="444">
        <f t="shared" ca="1" si="132"/>
        <v>-17116273.887521144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-17116273.887521144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-71317.807864671428</v>
      </c>
      <c r="L1710" s="444">
        <f t="shared" ca="1" si="132"/>
        <v>-17187591.695385814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-17187591.695385814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-71614.965397440887</v>
      </c>
      <c r="L1711" s="444">
        <f t="shared" ca="1" si="132"/>
        <v>-17259206.660783254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-17259206.660783254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-71913.361086596895</v>
      </c>
      <c r="L1712" s="444">
        <f t="shared" ca="1" si="132"/>
        <v>-17331120.021869849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-17331120.021869849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-72213.00009112437</v>
      </c>
      <c r="L1713" s="444">
        <f t="shared" ca="1" si="132"/>
        <v>-17403333.021960974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-17403333.021960974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-72513.887591504055</v>
      </c>
      <c r="L1714" s="444">
        <f t="shared" ca="1" si="132"/>
        <v>-17475846.909552477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-17475846.909552477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-72816.028789801989</v>
      </c>
      <c r="L1715" s="444">
        <f t="shared" ca="1" si="132"/>
        <v>-17548662.938342281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-17548662.938342281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-73119.428909759503</v>
      </c>
      <c r="L1716" s="444">
        <f t="shared" ca="1" si="132"/>
        <v>-17621782.367252041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-17621782.367252041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-73424.093196883507</v>
      </c>
      <c r="L1717" s="444">
        <f t="shared" ca="1" si="132"/>
        <v>-17695206.460448924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-17695206.460448924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-73730.026918537187</v>
      </c>
      <c r="L1718" s="444">
        <f t="shared" ca="1" si="132"/>
        <v>-17768936.487367462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-17768936.487367462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-74037.23536403109</v>
      </c>
      <c r="L1719" s="444">
        <f t="shared" ca="1" si="132"/>
        <v>-17842973.722731493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-17842973.722731493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-74345.72384471455</v>
      </c>
      <c r="L1720" s="444">
        <f t="shared" ca="1" si="132"/>
        <v>-17917319.446576208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-17917319.446576208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-74655.497694067526</v>
      </c>
      <c r="L1721" s="444">
        <f t="shared" ca="1" si="132"/>
        <v>-17991974.944270276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-17991974.944270276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-74966.562267792819</v>
      </c>
      <c r="L1722" s="444">
        <f t="shared" ca="1" si="132"/>
        <v>-18066941.506538067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-18066941.506538067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-75278.922943908605</v>
      </c>
      <c r="L1723" s="444">
        <f t="shared" ca="1" si="132"/>
        <v>-18142220.429481976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-18142220.429481976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-75592.58512284157</v>
      </c>
      <c r="L1724" s="444">
        <f t="shared" ca="1" si="132"/>
        <v>-18217813.014604818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-18217813.014604818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-75907.554227520071</v>
      </c>
      <c r="L1725" s="444">
        <f t="shared" ca="1" si="132"/>
        <v>-18293720.568832338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-18293720.568832338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-76223.835703468067</v>
      </c>
      <c r="L1726" s="444">
        <f t="shared" ca="1" si="132"/>
        <v>-18369944.404535808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-18369944.404535808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-76541.435018899196</v>
      </c>
      <c r="L1727" s="444">
        <f t="shared" ca="1" si="132"/>
        <v>-18446485.839554708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-18446485.839554708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-76860.357664811279</v>
      </c>
      <c r="L1728" s="444">
        <f t="shared" ca="1" si="132"/>
        <v>-18523346.197219521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-18523346.197219521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-77180.609155081329</v>
      </c>
      <c r="L1729" s="444">
        <f t="shared" ca="1" si="132"/>
        <v>-18600526.806374602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-18600526.806374602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-77502.195026560847</v>
      </c>
      <c r="L1730" s="444">
        <f t="shared" ca="1" si="132"/>
        <v>-18678029.001401164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-18678029.001401164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-77825.120839171519</v>
      </c>
      <c r="L1731" s="444">
        <f t="shared" ca="1" si="132"/>
        <v>-18755854.122240335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-18755854.122240335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-78149.392176001391</v>
      </c>
      <c r="L1732" s="444">
        <f t="shared" ca="1" si="132"/>
        <v>-18834003.514416337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-18834003.514416337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-78475.014643401402</v>
      </c>
      <c r="L1733" s="444">
        <f t="shared" ca="1" si="132"/>
        <v>-18912478.529059738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-18912478.529059738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-78801.993871082246</v>
      </c>
      <c r="L1734" s="444">
        <f t="shared" ca="1" si="132"/>
        <v>-18991280.52293082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-18991280.52293082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-79130.33551221175</v>
      </c>
      <c r="L1735" s="444">
        <f t="shared" ca="1" si="132"/>
        <v>-19070410.858443033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-19070410.858443033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-79460.045243512635</v>
      </c>
      <c r="L1736" s="444">
        <f t="shared" ca="1" si="132"/>
        <v>-19149870.903686546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-19149870.903686546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-79791.128765360612</v>
      </c>
      <c r="L1737" s="444">
        <f t="shared" ca="1" si="132"/>
        <v>-19229662.032451905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-19229662.032451905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-80123.59180188294</v>
      </c>
      <c r="L1738" s="444">
        <f t="shared" ca="1" si="132"/>
        <v>-19309785.624253787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-19309785.624253787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-80457.440101057451</v>
      </c>
      <c r="L1739" s="444">
        <f t="shared" ca="1" si="132"/>
        <v>-19390243.064354844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-19390243.064354844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-80792.679434811856</v>
      </c>
      <c r="L1740" s="444">
        <f t="shared" ca="1" si="132"/>
        <v>-19471035.743789658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-19471035.743789658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-81129.315599123569</v>
      </c>
      <c r="L1741" s="444">
        <f t="shared" ca="1" si="132"/>
        <v>-19552165.059388783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-19552165.059388783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-81467.354414119924</v>
      </c>
      <c r="L1742" s="444">
        <f t="shared" ca="1" si="132"/>
        <v>-19633632.413802903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-19633632.413802903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-81806.80172417876</v>
      </c>
      <c r="L1743" s="444">
        <f t="shared" ca="1" si="132"/>
        <v>-19715439.215527084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-19715439.215527084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-82147.663398029516</v>
      </c>
      <c r="L1744" s="444">
        <f t="shared" ca="1" si="132"/>
        <v>-19797586.878925115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-19797586.878925115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-82489.94532885465</v>
      </c>
      <c r="L1745" s="444">
        <f t="shared" ca="1" si="132"/>
        <v>-19880076.824253969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-19880076.824253969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-82833.653434391541</v>
      </c>
      <c r="L1746" s="444">
        <f t="shared" ca="1" si="132"/>
        <v>-19962910.477688361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-19962910.477688361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-83178.793657034839</v>
      </c>
      <c r="L1747" s="444">
        <f t="shared" ca="1" si="132"/>
        <v>-20046089.271345396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-20046089.271345396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-83525.371963939149</v>
      </c>
      <c r="L1748" s="444">
        <f t="shared" ca="1" si="132"/>
        <v>-20129614.643309336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-20129614.643309336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-83873.39434712223</v>
      </c>
      <c r="L1749" s="444">
        <f t="shared" ca="1" si="132"/>
        <v>-20213488.03765646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-20213488.03765646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-84222.866823568576</v>
      </c>
      <c r="L1750" s="444">
        <f t="shared" ca="1" si="132"/>
        <v>-20297710.904480029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-20297710.904480029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-84573.79543533345</v>
      </c>
      <c r="L1751" s="444">
        <f t="shared" ca="1" si="132"/>
        <v>-20382284.699915361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-20382284.699915361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-84926.186249647333</v>
      </c>
      <c r="L1752" s="444">
        <f t="shared" ca="1" si="132"/>
        <v>-20467210.886165008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-20467210.886165008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-85280.045359020864</v>
      </c>
      <c r="L1753" s="444">
        <f t="shared" ca="1" si="132"/>
        <v>-20552490.931524027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-20552490.931524027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-85635.378881350116</v>
      </c>
      <c r="L1754" s="444">
        <f t="shared" ca="1" si="132"/>
        <v>-20638126.310405377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-20638126.310405377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-85992.19296002241</v>
      </c>
      <c r="L1755" s="444">
        <f t="shared" ca="1" si="132"/>
        <v>-20724118.503365401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-20724118.503365401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-86350.493764022511</v>
      </c>
      <c r="L1756" s="444">
        <f t="shared" ca="1" si="132"/>
        <v>-20810468.997129425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-20810468.997129425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-86710.287488039277</v>
      </c>
      <c r="L1757" s="444">
        <f t="shared" ca="1" si="132"/>
        <v>-20897179.284617465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-20897179.284617465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-87071.580352572768</v>
      </c>
      <c r="L1758" s="444">
        <f t="shared" ca="1" si="132"/>
        <v>-20984250.86497004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-20984250.86497004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-87434.378604041834</v>
      </c>
      <c r="L1759" s="444">
        <f t="shared" ca="1" si="132"/>
        <v>-21071685.243574083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-21071685.243574083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-87798.688514892012</v>
      </c>
      <c r="L1760" s="444">
        <f t="shared" ca="1" si="132"/>
        <v>-21159483.932088975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-21159483.932088975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-88164.51638370406</v>
      </c>
      <c r="L1761" s="444">
        <f t="shared" ca="1" si="132"/>
        <v>-21247648.448472679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-21247648.448472679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-88531.868535302827</v>
      </c>
      <c r="L1762" s="444">
        <f t="shared" ca="1" si="132"/>
        <v>-21336180.317007981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-21336180.317007981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-88900.751320866591</v>
      </c>
      <c r="L1763" s="444">
        <f t="shared" ca="1" si="132"/>
        <v>-21425081.068328846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-21425081.068328846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-89271.171118036858</v>
      </c>
      <c r="L1764" s="444">
        <f t="shared" ca="1" si="132"/>
        <v>-21514352.239446882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-21514352.239446882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-89643.134331028676</v>
      </c>
      <c r="L1765" s="444">
        <f t="shared" ca="1" si="132"/>
        <v>-21603995.373777911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-21603995.373777911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-90016.647390741302</v>
      </c>
      <c r="L1766" s="444">
        <f t="shared" ca="1" si="132"/>
        <v>-21694012.021168653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-21694012.021168653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-90391.716754869383</v>
      </c>
      <c r="L1767" s="444">
        <f t="shared" ca="1" si="132"/>
        <v>-21784403.737923522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-21784403.737923522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-90768.348908014668</v>
      </c>
      <c r="L1768" s="444">
        <f t="shared" ca="1" si="132"/>
        <v>-21875172.086831536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-21875172.086831536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-91146.550361798072</v>
      </c>
      <c r="L1769" s="444">
        <f t="shared" ca="1" si="132"/>
        <v>-21966318.637193333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-21966318.637193333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-91526.327654972221</v>
      </c>
      <c r="L1770" s="444">
        <f t="shared" ca="1" si="132"/>
        <v>-22057844.964848306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-22057844.964848306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-91907.687353534609</v>
      </c>
      <c r="L1771" s="444">
        <f t="shared" ca="1" si="132"/>
        <v>-22149752.652201839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-22149752.652201839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-92290.636050841</v>
      </c>
      <c r="L1772" s="444">
        <f t="shared" ca="1" si="132"/>
        <v>-22242043.288252681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-22242043.288252681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-92675.180367719498</v>
      </c>
      <c r="L1773" s="444">
        <f t="shared" ca="1" si="132"/>
        <v>-22334718.468620401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-22334718.468620401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-93061.326952585005</v>
      </c>
      <c r="L1774" s="444">
        <f t="shared" ca="1" si="132"/>
        <v>-22427779.795572985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-22427779.795572985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-93449.082481554098</v>
      </c>
      <c r="L1775" s="444">
        <f t="shared" ca="1" si="132"/>
        <v>-22521228.878054541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-22521228.878054541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-93838.453658560582</v>
      </c>
      <c r="L1776" s="444">
        <f t="shared" ca="1" si="132"/>
        <v>-22615067.331713103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-22615067.331713103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-94229.447215471257</v>
      </c>
      <c r="L1777" s="444">
        <f t="shared" ca="1" si="132"/>
        <v>-22709296.778928574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-22709296.778928574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-94622.069912202394</v>
      </c>
      <c r="L1778" s="444">
        <f t="shared" ca="1" si="132"/>
        <v>-22803918.848840777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-22803918.848840777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-95016.328536836576</v>
      </c>
      <c r="L1779" s="444">
        <f t="shared" ca="1" si="132"/>
        <v>-22898935.177377615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-22898935.177377615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-95412.229905740067</v>
      </c>
      <c r="L1780" s="444">
        <f t="shared" ca="1" si="132"/>
        <v>-22994347.407283355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-22994347.407283355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-95809.780863680644</v>
      </c>
      <c r="L1781" s="444">
        <f t="shared" ca="1" si="132"/>
        <v>-23090157.188147034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-23090157.188147034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-96208.988283945975</v>
      </c>
      <c r="L1782" s="444">
        <f t="shared" ca="1" si="132"/>
        <v>-23186366.176430982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-23186366.176430982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-96609.859068462421</v>
      </c>
      <c r="L1783" s="444">
        <f t="shared" ca="1" si="132"/>
        <v>-23282976.035499442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-23282976.035499442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-97012.400147914348</v>
      </c>
      <c r="L1784" s="444">
        <f t="shared" ca="1" si="132"/>
        <v>-23379988.435647357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-23379988.435647357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-97416.618481863989</v>
      </c>
      <c r="L1785" s="444">
        <f t="shared" ca="1" si="132"/>
        <v>-23477405.054129221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-23477405.054129221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-97822.521058871745</v>
      </c>
      <c r="L1786" s="444">
        <f t="shared" ca="1" si="132"/>
        <v>-23575227.575188093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-23575227.575188093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-98230.114896617059</v>
      </c>
      <c r="L1787" s="444">
        <f t="shared" ca="1" si="132"/>
        <v>-23673457.690084711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-23673457.690084711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-98639.407042019622</v>
      </c>
      <c r="L1788" s="444">
        <f t="shared" ca="1" si="132"/>
        <v>-23772097.09712673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-23772097.09712673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-99050.404571361374</v>
      </c>
      <c r="L1789" s="444">
        <f t="shared" ca="1" si="132"/>
        <v>-23871147.501698092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-23871147.501698092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-99463.114590408717</v>
      </c>
      <c r="L1790" s="444">
        <f t="shared" ca="1" si="132"/>
        <v>-23970610.616288502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-23970610.616288502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-99877.544234535424</v>
      </c>
      <c r="L1791" s="444">
        <f t="shared" ca="1" si="132"/>
        <v>-24070488.160523038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-24070488.160523038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-100293.700668846</v>
      </c>
      <c r="L1792" s="444">
        <f t="shared" ca="1" si="132"/>
        <v>-24170781.861191884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-24170781.861191884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-100711.59108829951</v>
      </c>
      <c r="L1793" s="444">
        <f t="shared" ref="L1793:L2047" ca="1" si="137">I1793-J1793+K1793</f>
        <v>-24271493.452280182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-24271493.452280182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-101131.2227178341</v>
      </c>
      <c r="L1794" s="444">
        <f t="shared" ca="1" si="137"/>
        <v>-24372624.674998015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-24372624.674998015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-101552.60281249174</v>
      </c>
      <c r="L1795" s="444">
        <f t="shared" ca="1" si="137"/>
        <v>-24474177.277810507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-24474177.277810507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-101975.73865754377</v>
      </c>
      <c r="L1796" s="444">
        <f t="shared" ca="1" si="137"/>
        <v>-24576153.016468052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-24576153.016468052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-102400.63756861688</v>
      </c>
      <c r="L1797" s="444">
        <f t="shared" ca="1" si="137"/>
        <v>-24678553.654036667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-24678553.654036667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-102827.30689181945</v>
      </c>
      <c r="L1798" s="444">
        <f t="shared" ca="1" si="137"/>
        <v>-24781380.960928485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-24781380.960928485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-103255.75400386869</v>
      </c>
      <c r="L1799" s="444">
        <f t="shared" ca="1" si="137"/>
        <v>-24884636.714932352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-24884636.714932352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-103685.98631221813</v>
      </c>
      <c r="L1800" s="444">
        <f t="shared" ca="1" si="137"/>
        <v>-24988322.70124457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-24988322.70124457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-104118.0112551857</v>
      </c>
      <c r="L1801" s="444">
        <f t="shared" ca="1" si="137"/>
        <v>-25092440.712499756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-25092440.712499756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-104551.83630208232</v>
      </c>
      <c r="L1802" s="444">
        <f t="shared" ca="1" si="137"/>
        <v>-25196992.548801839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-25196992.548801839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-104987.468953341</v>
      </c>
      <c r="L1803" s="444">
        <f t="shared" ca="1" si="137"/>
        <v>-25301980.017755181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-25301980.017755181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-105424.91674064659</v>
      </c>
      <c r="L1804" s="444">
        <f t="shared" ca="1" si="137"/>
        <v>-25407404.934495829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-25407404.934495829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-105864.18722706595</v>
      </c>
      <c r="L1805" s="444">
        <f t="shared" ca="1" si="137"/>
        <v>-25513269.121722896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-25513269.121722896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-106305.28800717874</v>
      </c>
      <c r="L1806" s="444">
        <f t="shared" ca="1" si="137"/>
        <v>-25619574.409730073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-25619574.409730073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-106748.22670720864</v>
      </c>
      <c r="L1807" s="444">
        <f t="shared" ca="1" si="137"/>
        <v>-25726322.636437282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-25726322.636437282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-107193.01098515534</v>
      </c>
      <c r="L1808" s="444">
        <f t="shared" ca="1" si="137"/>
        <v>-25833515.647422437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-25833515.647422437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-107639.64853092682</v>
      </c>
      <c r="L1809" s="444">
        <f t="shared" ca="1" si="137"/>
        <v>-25941155.295953363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-25941155.295953363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-108088.14706647235</v>
      </c>
      <c r="L1810" s="444">
        <f t="shared" ca="1" si="137"/>
        <v>-26049243.443019837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-26049243.443019837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-108538.51434591599</v>
      </c>
      <c r="L1811" s="444">
        <f t="shared" ca="1" si="137"/>
        <v>-26157781.957365751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-26157781.957365751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-108990.75815569061</v>
      </c>
      <c r="L1812" s="444">
        <f t="shared" ca="1" si="137"/>
        <v>-26266772.715521444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-26266772.715521444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-109444.88631467268</v>
      </c>
      <c r="L1813" s="444">
        <f t="shared" ca="1" si="137"/>
        <v>-26376217.601836115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-26376217.601836115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-109900.90667431716</v>
      </c>
      <c r="L1814" s="444">
        <f t="shared" ca="1" si="137"/>
        <v>-26486118.508510433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-26486118.508510433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-110358.82711879347</v>
      </c>
      <c r="L1815" s="444">
        <f t="shared" ca="1" si="137"/>
        <v>-26596477.335629225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-26596477.335629225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-110818.65556512176</v>
      </c>
      <c r="L1816" s="444">
        <f t="shared" ca="1" si="137"/>
        <v>-26707295.991194345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-26707295.991194345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-111280.39996330977</v>
      </c>
      <c r="L1817" s="444">
        <f t="shared" ca="1" si="137"/>
        <v>-26818576.391157653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-26818576.391157653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-111744.06829649021</v>
      </c>
      <c r="L1818" s="444">
        <f t="shared" ca="1" si="137"/>
        <v>-26930320.459454142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-26930320.459454142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-112209.66858105893</v>
      </c>
      <c r="L1819" s="444">
        <f t="shared" ca="1" si="137"/>
        <v>-27042530.128035199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-27042530.128035199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-112677.20886681332</v>
      </c>
      <c r="L1820" s="444">
        <f t="shared" ca="1" si="137"/>
        <v>-27155207.336902011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-27155207.336902011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-113146.69723709171</v>
      </c>
      <c r="L1821" s="444">
        <f t="shared" ca="1" si="137"/>
        <v>-27268354.034139104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-27268354.034139104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-113618.14180891293</v>
      </c>
      <c r="L1822" s="444">
        <f t="shared" ca="1" si="137"/>
        <v>-27381972.175948016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-27381972.175948016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-114091.55073311673</v>
      </c>
      <c r="L1823" s="444">
        <f t="shared" ca="1" si="137"/>
        <v>-27496063.726681132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-27496063.726681132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-114566.93219450471</v>
      </c>
      <c r="L1824" s="444">
        <f t="shared" ca="1" si="137"/>
        <v>-27610630.658875637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-27610630.658875637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-115044.29441198181</v>
      </c>
      <c r="L1825" s="444">
        <f t="shared" ca="1" si="137"/>
        <v>-27725674.95328762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-27725674.95328762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-115523.64563869841</v>
      </c>
      <c r="L1826" s="444">
        <f t="shared" ca="1" si="137"/>
        <v>-27841198.598926317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-27841198.598926317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-116004.99416219299</v>
      </c>
      <c r="L1827" s="444">
        <f t="shared" ca="1" si="137"/>
        <v>-27957203.593088511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-27957203.593088511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-116488.34830453547</v>
      </c>
      <c r="L1828" s="444">
        <f t="shared" ca="1" si="137"/>
        <v>-28073691.941393048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-28073691.941393048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-116973.71642247101</v>
      </c>
      <c r="L1829" s="444">
        <f t="shared" ca="1" si="137"/>
        <v>-28190665.65781552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-28190665.65781552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-117461.10690756468</v>
      </c>
      <c r="L1830" s="444">
        <f t="shared" ca="1" si="137"/>
        <v>-28308126.764723085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-28308126.764723085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-117950.52818634617</v>
      </c>
      <c r="L1831" s="444">
        <f t="shared" ca="1" si="137"/>
        <v>-28426077.292909432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-28426077.292909432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-118441.98872045596</v>
      </c>
      <c r="L1832" s="444">
        <f t="shared" ca="1" si="137"/>
        <v>-28544519.281629886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-28544519.281629886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-118935.49700679119</v>
      </c>
      <c r="L1833" s="444">
        <f t="shared" ca="1" si="137"/>
        <v>-28663454.778636679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-28663454.778636679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-119431.06157765283</v>
      </c>
      <c r="L1834" s="444">
        <f t="shared" ca="1" si="137"/>
        <v>-28782885.840214331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-28782885.840214331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-119928.69100089304</v>
      </c>
      <c r="L1835" s="444">
        <f t="shared" ca="1" si="137"/>
        <v>-28902814.531215224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-28902814.531215224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-120428.39388006344</v>
      </c>
      <c r="L1836" s="444">
        <f t="shared" ca="1" si="137"/>
        <v>-29023242.925095286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-29023242.925095286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-120930.1788545637</v>
      </c>
      <c r="L1837" s="444">
        <f t="shared" ca="1" si="137"/>
        <v>-29144173.103949849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-29144173.103949849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-121434.05459979104</v>
      </c>
      <c r="L1838" s="444">
        <f t="shared" ca="1" si="137"/>
        <v>-29265607.15854964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-29265607.15854964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-121940.02982729016</v>
      </c>
      <c r="L1839" s="444">
        <f t="shared" ca="1" si="137"/>
        <v>-29387547.18837693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-29387547.18837693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-122448.11328490387</v>
      </c>
      <c r="L1840" s="444">
        <f t="shared" ca="1" si="137"/>
        <v>-29509995.301661834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-29509995.301661834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-122958.31375692431</v>
      </c>
      <c r="L1841" s="444">
        <f t="shared" ca="1" si="137"/>
        <v>-29632953.615418758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-29632953.615418758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-123470.64006424483</v>
      </c>
      <c r="L1842" s="444">
        <f t="shared" ca="1" si="137"/>
        <v>-29756424.255483001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-29756424.255483001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-123985.10106451249</v>
      </c>
      <c r="L1843" s="444">
        <f t="shared" ca="1" si="137"/>
        <v>-29880409.356547512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-29880409.356547512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-124501.70565228128</v>
      </c>
      <c r="L1844" s="444">
        <f t="shared" ca="1" si="137"/>
        <v>-30004911.062199794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-30004911.062199794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-125020.46275916581</v>
      </c>
      <c r="L1845" s="444">
        <f t="shared" ca="1" si="137"/>
        <v>-30129931.524958961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-30129931.524958961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-125541.38135399566</v>
      </c>
      <c r="L1846" s="444">
        <f t="shared" ca="1" si="137"/>
        <v>-30255472.906312957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-30255472.906312957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-126064.47044297063</v>
      </c>
      <c r="L1847" s="444">
        <f t="shared" ca="1" si="137"/>
        <v>-30381537.376755927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-30381537.376755927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-126589.73906981637</v>
      </c>
      <c r="L1848" s="444">
        <f t="shared" ca="1" si="137"/>
        <v>-30508127.115825742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-30508127.115825742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-127117.19631594057</v>
      </c>
      <c r="L1849" s="444">
        <f t="shared" ca="1" si="137"/>
        <v>-30635244.312141683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-30635244.312141683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-127646.85130059034</v>
      </c>
      <c r="L1850" s="444">
        <f t="shared" ca="1" si="137"/>
        <v>-30762891.163442273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-30762891.163442273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-128178.71318100947</v>
      </c>
      <c r="L1851" s="444">
        <f t="shared" ca="1" si="137"/>
        <v>-30891069.87662328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-30891069.87662328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-128712.791152597</v>
      </c>
      <c r="L1852" s="444">
        <f t="shared" ca="1" si="137"/>
        <v>-31019782.667775877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-31019782.667775877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-129249.09444906615</v>
      </c>
      <c r="L1853" s="444">
        <f t="shared" ca="1" si="137"/>
        <v>-31149031.762224942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-31149031.762224942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-129787.63234260392</v>
      </c>
      <c r="L1854" s="444">
        <f t="shared" ca="1" si="137"/>
        <v>-31278819.394567546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-31278819.394567546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-130328.41414403144</v>
      </c>
      <c r="L1855" s="444">
        <f t="shared" ca="1" si="137"/>
        <v>-31409147.808711577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-31409147.808711577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-130871.4492029649</v>
      </c>
      <c r="L1856" s="444">
        <f t="shared" ca="1" si="137"/>
        <v>-31540019.257914543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-31540019.257914543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-131416.74690797724</v>
      </c>
      <c r="L1857" s="444">
        <f t="shared" ca="1" si="137"/>
        <v>-31671436.004822519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-31671436.004822519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-131964.31668676049</v>
      </c>
      <c r="L1858" s="444">
        <f t="shared" ca="1" si="137"/>
        <v>-31803400.321509279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-31803400.321509279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-132514.16800628867</v>
      </c>
      <c r="L1859" s="444">
        <f t="shared" ca="1" si="137"/>
        <v>-31935914.489515569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-31935914.489515569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-133066.31037298153</v>
      </c>
      <c r="L1860" s="444">
        <f t="shared" ca="1" si="137"/>
        <v>-32068980.799888551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-32068980.799888551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-133620.75333286895</v>
      </c>
      <c r="L1861" s="444">
        <f t="shared" ca="1" si="137"/>
        <v>-32202601.553221419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-32202601.553221419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-134177.50647175591</v>
      </c>
      <c r="L1862" s="444">
        <f t="shared" ca="1" si="137"/>
        <v>-32336779.059693176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-32336779.059693176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-134736.57941538823</v>
      </c>
      <c r="L1863" s="444">
        <f t="shared" ca="1" si="137"/>
        <v>-32471515.639108565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-32471515.639108565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-135297.98182961901</v>
      </c>
      <c r="L1864" s="444">
        <f t="shared" ca="1" si="137"/>
        <v>-32606813.620938182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-32606813.620938182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-135861.72342057576</v>
      </c>
      <c r="L1865" s="444">
        <f t="shared" ca="1" si="137"/>
        <v>-32742675.344358757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-32742675.344358757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-136427.81393482815</v>
      </c>
      <c r="L1866" s="444">
        <f t="shared" ca="1" si="137"/>
        <v>-32879103.158293586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-32879103.158293586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-136996.26315955661</v>
      </c>
      <c r="L1867" s="444">
        <f t="shared" ca="1" si="137"/>
        <v>-33016099.421453144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-33016099.421453144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-137567.08092272142</v>
      </c>
      <c r="L1868" s="444">
        <f t="shared" ca="1" si="137"/>
        <v>-33153666.502375867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-33153666.502375867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-138140.27709323278</v>
      </c>
      <c r="L1869" s="444">
        <f t="shared" ca="1" si="137"/>
        <v>-33291806.779469099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-33291806.779469099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-138715.86158112125</v>
      </c>
      <c r="L1870" s="444">
        <f t="shared" ca="1" si="137"/>
        <v>-33430522.64105022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-33430522.64105022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-139293.84433770925</v>
      </c>
      <c r="L1871" s="444">
        <f t="shared" ca="1" si="137"/>
        <v>-33569816.485387929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-33569816.485387929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-139874.23535578302</v>
      </c>
      <c r="L1872" s="444">
        <f t="shared" ca="1" si="137"/>
        <v>-33709690.720743708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-33709690.720743708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-140457.04466976546</v>
      </c>
      <c r="L1873" s="444">
        <f t="shared" ca="1" si="137"/>
        <v>-33850147.765413471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-33850147.765413471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-141042.28235588945</v>
      </c>
      <c r="L1874" s="444">
        <f t="shared" ca="1" si="137"/>
        <v>-33991190.04776936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-33991190.04776936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-141629.95853237234</v>
      </c>
      <c r="L1875" s="444">
        <f t="shared" ca="1" si="137"/>
        <v>-34132820.006301731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-34132820.006301731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-142220.08335959056</v>
      </c>
      <c r="L1876" s="444">
        <f t="shared" ca="1" si="137"/>
        <v>-34275040.089661323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-34275040.089661323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-142812.6670402555</v>
      </c>
      <c r="L1877" s="444">
        <f t="shared" ca="1" si="137"/>
        <v>-34417852.756701581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-34417852.756701581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-143407.71981958993</v>
      </c>
      <c r="L1878" s="444">
        <f t="shared" ca="1" si="137"/>
        <v>-34561260.476521172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-34561260.476521172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-144005.25198550487</v>
      </c>
      <c r="L1879" s="444">
        <f t="shared" ca="1" si="137"/>
        <v>-34705265.728506677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-34705265.728506677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-144605.27386877782</v>
      </c>
      <c r="L1880" s="444">
        <f t="shared" ca="1" si="137"/>
        <v>-34849871.002375454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-34849871.002375454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-145207.79584323106</v>
      </c>
      <c r="L1881" s="444">
        <f t="shared" ca="1" si="137"/>
        <v>-34995078.798218682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-34995078.798218682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-145812.82832591116</v>
      </c>
      <c r="L1882" s="444">
        <f t="shared" ca="1" si="137"/>
        <v>-35140891.626544595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-35140891.626544595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-146420.38177726915</v>
      </c>
      <c r="L1883" s="444">
        <f t="shared" ca="1" si="137"/>
        <v>-35287312.008321866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-35287312.008321866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-147030.46670134109</v>
      </c>
      <c r="L1884" s="444">
        <f t="shared" ca="1" si="137"/>
        <v>-35434342.47502321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-35434342.47502321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-147643.09364593003</v>
      </c>
      <c r="L1885" s="444">
        <f t="shared" ca="1" si="137"/>
        <v>-35581985.56866914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-35581985.56866914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-148258.27320278808</v>
      </c>
      <c r="L1886" s="444">
        <f t="shared" ca="1" si="137"/>
        <v>-35730243.841871932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-35730243.841871932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-148876.01600779971</v>
      </c>
      <c r="L1887" s="444">
        <f t="shared" ca="1" si="137"/>
        <v>-35879119.857879736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-35879119.857879736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-149496.33274116556</v>
      </c>
      <c r="L1888" s="444">
        <f t="shared" ca="1" si="137"/>
        <v>-36028616.190620899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-36028616.190620899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-150119.23412758709</v>
      </c>
      <c r="L1889" s="444">
        <f t="shared" ca="1" si="137"/>
        <v>-36178735.424748488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-36178735.424748488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-150744.73093645202</v>
      </c>
      <c r="L1890" s="444">
        <f t="shared" ca="1" si="137"/>
        <v>-36329480.155684941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-36329480.155684941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-151372.83398202059</v>
      </c>
      <c r="L1891" s="444">
        <f t="shared" ca="1" si="137"/>
        <v>-36480852.989666961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-36480852.989666961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-152003.55412361232</v>
      </c>
      <c r="L1892" s="444">
        <f t="shared" ca="1" si="137"/>
        <v>-36632856.543790571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-36632856.543790571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-152636.90226579405</v>
      </c>
      <c r="L1893" s="444">
        <f t="shared" ca="1" si="137"/>
        <v>-36785493.446056366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-36785493.446056366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-153272.88935856818</v>
      </c>
      <c r="L1894" s="444">
        <f t="shared" ca="1" si="137"/>
        <v>-36938766.335414931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-36938766.335414931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-153911.52639756221</v>
      </c>
      <c r="L1895" s="444">
        <f t="shared" ca="1" si="137"/>
        <v>-37092677.861812495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-37092677.861812495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-154552.82442421874</v>
      </c>
      <c r="L1896" s="444">
        <f t="shared" ca="1" si="137"/>
        <v>-37247230.686236717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-37247230.686236717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-155196.7945259863</v>
      </c>
      <c r="L1897" s="444">
        <f t="shared" ca="1" si="137"/>
        <v>-37402427.480762705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-37402427.480762705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-155843.44783651127</v>
      </c>
      <c r="L1898" s="444">
        <f t="shared" ca="1" si="137"/>
        <v>-37558270.928599216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-37558270.928599216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-156492.79553583005</v>
      </c>
      <c r="L1899" s="444">
        <f t="shared" ca="1" si="137"/>
        <v>-37714763.724135049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-37714763.724135049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-157144.8488505627</v>
      </c>
      <c r="L1900" s="444">
        <f t="shared" ca="1" si="137"/>
        <v>-37871908.572985612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-37871908.572985612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-157799.6190541067</v>
      </c>
      <c r="L1901" s="444">
        <f t="shared" ca="1" si="137"/>
        <v>-38029708.192039721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-38029708.192039721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-158457.11746683216</v>
      </c>
      <c r="L1902" s="444">
        <f t="shared" ca="1" si="137"/>
        <v>-38188165.30950655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-38188165.30950655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-159117.35545627729</v>
      </c>
      <c r="L1903" s="444">
        <f t="shared" ca="1" si="137"/>
        <v>-38347282.664962828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-38347282.664962828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-159780.34443734511</v>
      </c>
      <c r="L1904" s="444">
        <f t="shared" ca="1" si="137"/>
        <v>-38507063.009400174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-38507063.009400174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-160446.09587250074</v>
      </c>
      <c r="L1905" s="444">
        <f t="shared" ca="1" si="137"/>
        <v>-38667509.105272673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-38667509.105272673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-161114.62127196946</v>
      </c>
      <c r="L1906" s="444">
        <f t="shared" ca="1" si="137"/>
        <v>-38828623.726544641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-38828623.726544641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-161785.93219393599</v>
      </c>
      <c r="L1907" s="444">
        <f t="shared" ca="1" si="137"/>
        <v>-38990409.658738576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-38990409.658738576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-162460.04024474407</v>
      </c>
      <c r="L1908" s="444">
        <f t="shared" ca="1" si="137"/>
        <v>-39152869.698983319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-39152869.698983319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-163136.95707909716</v>
      </c>
      <c r="L1909" s="444">
        <f t="shared" ca="1" si="137"/>
        <v>-39316006.656062417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-39316006.656062417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-163816.69440026008</v>
      </c>
      <c r="L1910" s="444">
        <f t="shared" ca="1" si="137"/>
        <v>-39479823.350462675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-39479823.350462675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-164499.26396026113</v>
      </c>
      <c r="L1911" s="444">
        <f t="shared" ca="1" si="137"/>
        <v>-39644322.61442294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-39644322.61442294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-165184.67756009559</v>
      </c>
      <c r="L1912" s="444">
        <f t="shared" ca="1" si="137"/>
        <v>-39809507.291983038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-39809507.291983038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-165872.94704992932</v>
      </c>
      <c r="L1913" s="444">
        <f t="shared" ca="1" si="137"/>
        <v>-39975380.239032969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-39975380.239032969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-166564.08432930402</v>
      </c>
      <c r="L1914" s="444">
        <f t="shared" ca="1" si="137"/>
        <v>-40141944.323362276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-40141944.323362276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-167258.1013473428</v>
      </c>
      <c r="L1915" s="444">
        <f t="shared" ca="1" si="137"/>
        <v>-40309202.424709618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-40309202.424709618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-167955.01010295673</v>
      </c>
      <c r="L1916" s="444">
        <f t="shared" ca="1" si="137"/>
        <v>-40477157.434812576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-40477157.434812576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-168654.82264505239</v>
      </c>
      <c r="L1917" s="444">
        <f t="shared" ca="1" si="137"/>
        <v>-40645812.257457629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-40645812.257457629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-169357.55107274011</v>
      </c>
      <c r="L1918" s="444">
        <f t="shared" ca="1" si="137"/>
        <v>-40815169.808530368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-40815169.808530368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-170063.20753554319</v>
      </c>
      <c r="L1919" s="444">
        <f t="shared" ca="1" si="137"/>
        <v>-40985233.01606591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-40985233.01606591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-170771.80423360795</v>
      </c>
      <c r="L1920" s="444">
        <f t="shared" ca="1" si="137"/>
        <v>-41156004.820299521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-41156004.820299521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-171483.35341791468</v>
      </c>
      <c r="L1921" s="444">
        <f t="shared" ca="1" si="137"/>
        <v>-41327488.173717439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-41327488.173717439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-172197.86739048932</v>
      </c>
      <c r="L1922" s="444">
        <f t="shared" ca="1" si="137"/>
        <v>-41499686.04110793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-41499686.04110793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-172915.35850461636</v>
      </c>
      <c r="L1923" s="444">
        <f t="shared" ca="1" si="137"/>
        <v>-41672601.399612546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-41672601.399612546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-173635.83916505228</v>
      </c>
      <c r="L1924" s="444">
        <f t="shared" ca="1" si="137"/>
        <v>-41846237.2387776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-41846237.2387776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-174359.32182824</v>
      </c>
      <c r="L1925" s="444">
        <f t="shared" ca="1" si="137"/>
        <v>-42020596.560605839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-42020596.560605839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-175085.81900252434</v>
      </c>
      <c r="L1926" s="444">
        <f t="shared" ca="1" si="137"/>
        <v>-42195682.379608363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-42195682.379608363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-175815.34324836818</v>
      </c>
      <c r="L1927" s="444">
        <f t="shared" ca="1" si="137"/>
        <v>-42371497.72285673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-42371497.72285673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-176547.9071785697</v>
      </c>
      <c r="L1928" s="444">
        <f t="shared" ca="1" si="137"/>
        <v>-42548045.630035304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-42548045.630035304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-177283.52345848043</v>
      </c>
      <c r="L1929" s="444">
        <f t="shared" ca="1" si="137"/>
        <v>-42725329.153493784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-42725329.153493784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-178022.20480622409</v>
      </c>
      <c r="L1930" s="444">
        <f t="shared" ca="1" si="137"/>
        <v>-42903351.358300008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-42903351.358300008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-178763.96399291669</v>
      </c>
      <c r="L1931" s="444">
        <f t="shared" ca="1" si="137"/>
        <v>-43082115.322292924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-43082115.322292924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-179508.81384288718</v>
      </c>
      <c r="L1932" s="444">
        <f t="shared" ca="1" si="137"/>
        <v>-43261624.136135809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-43261624.136135809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-180256.76723389921</v>
      </c>
      <c r="L1933" s="444">
        <f t="shared" ca="1" si="137"/>
        <v>-43441880.90336971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-43441880.90336971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-181007.83709737379</v>
      </c>
      <c r="L1934" s="444">
        <f t="shared" ca="1" si="137"/>
        <v>-43622888.740467086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-43622888.740467086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-181762.03641861287</v>
      </c>
      <c r="L1935" s="444">
        <f t="shared" ca="1" si="137"/>
        <v>-43804650.776885696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-43804650.776885696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-182519.37823702372</v>
      </c>
      <c r="L1936" s="444">
        <f t="shared" ca="1" si="137"/>
        <v>-43987170.15512272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-43987170.15512272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-183279.87564634468</v>
      </c>
      <c r="L1937" s="444">
        <f t="shared" ca="1" si="137"/>
        <v>-44170450.030769065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-44170450.030769065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-184043.5417948711</v>
      </c>
      <c r="L1938" s="444">
        <f t="shared" ca="1" si="137"/>
        <v>-44354493.572563939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-44354493.572563939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-184810.38988568308</v>
      </c>
      <c r="L1939" s="444">
        <f t="shared" ca="1" si="137"/>
        <v>-44539303.962449625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-44539303.962449625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-185580.43317687343</v>
      </c>
      <c r="L1940" s="444">
        <f t="shared" ca="1" si="137"/>
        <v>-44724884.3956265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-44724884.3956265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-186353.68498177707</v>
      </c>
      <c r="L1941" s="444">
        <f t="shared" ca="1" si="137"/>
        <v>-44911238.080608279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-44911238.080608279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-187130.15866920116</v>
      </c>
      <c r="L1942" s="444">
        <f t="shared" ca="1" si="137"/>
        <v>-45098368.239277482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-45098368.239277482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-187909.86766365619</v>
      </c>
      <c r="L1943" s="444">
        <f t="shared" ca="1" si="137"/>
        <v>-45286278.106941141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-45286278.106941141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-188692.8254455881</v>
      </c>
      <c r="L1944" s="444">
        <f t="shared" ca="1" si="137"/>
        <v>-45474970.932386726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-45474970.932386726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-189479.04555161134</v>
      </c>
      <c r="L1945" s="444">
        <f t="shared" ca="1" si="137"/>
        <v>-45664449.977938339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-45664449.977938339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-190268.54157474308</v>
      </c>
      <c r="L1946" s="444">
        <f t="shared" ca="1" si="137"/>
        <v>-45854718.519513085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-45854718.519513085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-191061.32716463786</v>
      </c>
      <c r="L1947" s="444">
        <f t="shared" ca="1" si="137"/>
        <v>-46045779.846677721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-46045779.846677721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-191857.41602782384</v>
      </c>
      <c r="L1948" s="444">
        <f t="shared" ca="1" si="137"/>
        <v>-46237637.262705542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-46237637.262705542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-192656.82192793975</v>
      </c>
      <c r="L1949" s="444">
        <f t="shared" ca="1" si="137"/>
        <v>-46430294.084633484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-46430294.084633484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-193459.55868597285</v>
      </c>
      <c r="L1950" s="444">
        <f t="shared" ca="1" si="137"/>
        <v>-46623753.643319458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-46623753.643319458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-194265.64018049775</v>
      </c>
      <c r="L1951" s="444">
        <f t="shared" ca="1" si="137"/>
        <v>-46818019.283499956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-46818019.283499956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-195075.08034791649</v>
      </c>
      <c r="L1952" s="444">
        <f t="shared" ca="1" si="137"/>
        <v>-47013094.363847874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-47013094.363847874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-195887.89318269948</v>
      </c>
      <c r="L1953" s="444">
        <f t="shared" ca="1" si="137"/>
        <v>-47208982.257030576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-47208982.257030576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-196704.09273762739</v>
      </c>
      <c r="L1954" s="444">
        <f t="shared" ca="1" si="137"/>
        <v>-47405686.349768206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-47405686.349768206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-197523.69312403418</v>
      </c>
      <c r="L1955" s="444">
        <f t="shared" ca="1" si="137"/>
        <v>-47603210.04289224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-47603210.04289224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-198346.708512051</v>
      </c>
      <c r="L1956" s="444">
        <f t="shared" ca="1" si="137"/>
        <v>-47801556.751404293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-47801556.751404293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-199173.15313085122</v>
      </c>
      <c r="L1957" s="444">
        <f t="shared" ca="1" si="137"/>
        <v>-48000729.904535145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-48000729.904535145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-200003.04126889643</v>
      </c>
      <c r="L1958" s="444">
        <f t="shared" ca="1" si="137"/>
        <v>-48200732.945804045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-48200732.945804045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-200836.38727418351</v>
      </c>
      <c r="L1959" s="444">
        <f t="shared" ca="1" si="137"/>
        <v>-48401569.333078228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-48401569.333078228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-201673.20555449263</v>
      </c>
      <c r="L1960" s="444">
        <f t="shared" ca="1" si="137"/>
        <v>-48603242.538632721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-48603242.538632721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-202513.51057763633</v>
      </c>
      <c r="L1961" s="444">
        <f t="shared" ca="1" si="137"/>
        <v>-48805756.049210355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-48805756.049210355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-203357.3168717098</v>
      </c>
      <c r="L1962" s="444">
        <f t="shared" ca="1" si="137"/>
        <v>-49009113.366082065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-49009113.366082065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-204204.63902534192</v>
      </c>
      <c r="L1963" s="444">
        <f t="shared" ca="1" si="137"/>
        <v>-49213318.00510741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-49213318.00510741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-205055.49168794753</v>
      </c>
      <c r="L1964" s="444">
        <f t="shared" ca="1" si="137"/>
        <v>-49418373.496795356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-49418373.496795356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-205909.88956998065</v>
      </c>
      <c r="L1965" s="444">
        <f t="shared" ca="1" si="137"/>
        <v>-49624283.386365339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-49624283.386365339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-206767.84744318892</v>
      </c>
      <c r="L1966" s="444">
        <f t="shared" ca="1" si="137"/>
        <v>-49831051.233808525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-49831051.233808525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-207629.38014086886</v>
      </c>
      <c r="L1967" s="444">
        <f t="shared" ca="1" si="137"/>
        <v>-50038680.613949396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-50038680.613949396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-208494.50255812248</v>
      </c>
      <c r="L1968" s="444">
        <f t="shared" ca="1" si="137"/>
        <v>-50247175.116507515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-50247175.116507515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-209363.22965211465</v>
      </c>
      <c r="L1969" s="444">
        <f t="shared" ca="1" si="137"/>
        <v>-50456538.34615963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-50456538.34615963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-210235.57644233177</v>
      </c>
      <c r="L1970" s="444">
        <f t="shared" ca="1" si="137"/>
        <v>-50666773.922601961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-50666773.922601961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-211111.55801084149</v>
      </c>
      <c r="L1971" s="444">
        <f t="shared" ca="1" si="137"/>
        <v>-50877885.4806128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-50877885.4806128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-211991.18950255332</v>
      </c>
      <c r="L1972" s="444">
        <f t="shared" ca="1" si="137"/>
        <v>-51089876.670115352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-51089876.670115352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-212874.48612548062</v>
      </c>
      <c r="L1973" s="444">
        <f t="shared" ca="1" si="137"/>
        <v>-51302751.156240836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-51302751.156240836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-213761.46315100347</v>
      </c>
      <c r="L1974" s="444">
        <f t="shared" ca="1" si="137"/>
        <v>-51516512.619391836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-51516512.619391836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-214652.13591413264</v>
      </c>
      <c r="L1975" s="444">
        <f t="shared" ca="1" si="137"/>
        <v>-51731164.755305968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-51731164.755305968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-215546.51981377485</v>
      </c>
      <c r="L1976" s="444">
        <f t="shared" ca="1" si="137"/>
        <v>-51946711.275119744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-51946711.275119744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-216444.63031299892</v>
      </c>
      <c r="L1977" s="444">
        <f t="shared" ca="1" si="137"/>
        <v>-52163155.905432746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-52163155.905432746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-217346.4829393031</v>
      </c>
      <c r="L1978" s="444">
        <f t="shared" ca="1" si="137"/>
        <v>-52380502.388372049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-52380502.388372049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-218252.09328488354</v>
      </c>
      <c r="L1979" s="444">
        <f t="shared" ca="1" si="137"/>
        <v>-52598754.481656931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-52598754.481656931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-219161.47700690388</v>
      </c>
      <c r="L1980" s="444">
        <f t="shared" ca="1" si="137"/>
        <v>-52817915.958663836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-52817915.958663836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-220074.649827766</v>
      </c>
      <c r="L1981" s="444">
        <f t="shared" ca="1" si="137"/>
        <v>-53037990.6084916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-53037990.6084916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-220991.62753538162</v>
      </c>
      <c r="L1982" s="444">
        <f t="shared" ca="1" si="137"/>
        <v>-53258982.23602698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-53258982.23602698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-221912.42598344572</v>
      </c>
      <c r="L1983" s="444">
        <f t="shared" ca="1" si="137"/>
        <v>-53480894.662010424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-53480894.662010424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-222837.06109171011</v>
      </c>
      <c r="L1984" s="444">
        <f t="shared" ca="1" si="137"/>
        <v>-53703731.723102137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-53703731.723102137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-223765.54884625887</v>
      </c>
      <c r="L1985" s="444">
        <f t="shared" ca="1" si="137"/>
        <v>-53927497.271948397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-53927497.271948397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-224697.90529978499</v>
      </c>
      <c r="L1986" s="444">
        <f t="shared" ca="1" si="137"/>
        <v>-54152195.17724818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-54152195.17724818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-225634.1465718674</v>
      </c>
      <c r="L1987" s="444">
        <f t="shared" ca="1" si="137"/>
        <v>-54377829.323820047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-54377829.323820047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-226574.28884925018</v>
      </c>
      <c r="L1988" s="444">
        <f t="shared" ca="1" si="137"/>
        <v>-54604403.612669297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-54604403.612669297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-227518.34838612206</v>
      </c>
      <c r="L1989" s="444">
        <f t="shared" ca="1" si="137"/>
        <v>-54831921.96105542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-54831921.96105542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-228466.3415043976</v>
      </c>
      <c r="L1990" s="444">
        <f t="shared" ca="1" si="137"/>
        <v>-55060388.302559815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-55060388.302559815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-229418.28459399927</v>
      </c>
      <c r="L1991" s="444">
        <f t="shared" ca="1" si="137"/>
        <v>-55289806.587153815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-55289806.587153815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-230374.19411314093</v>
      </c>
      <c r="L1992" s="444">
        <f t="shared" ca="1" si="137"/>
        <v>-55520180.781266958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-55520180.781266958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-231334.08658861229</v>
      </c>
      <c r="L1993" s="444">
        <f t="shared" ca="1" si="137"/>
        <v>-55751514.867855571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-55751514.867855571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-232297.97861606491</v>
      </c>
      <c r="L1994" s="444">
        <f t="shared" ca="1" si="137"/>
        <v>-55983812.846471637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-55983812.846471637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-233265.88686029849</v>
      </c>
      <c r="L1995" s="444">
        <f t="shared" ca="1" si="137"/>
        <v>-56217078.733331934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-56217078.733331934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-234237.82805554973</v>
      </c>
      <c r="L1996" s="444">
        <f t="shared" ca="1" si="137"/>
        <v>-56451316.561387487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-56451316.561387487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-235213.81900578117</v>
      </c>
      <c r="L1997" s="444">
        <f t="shared" ca="1" si="137"/>
        <v>-56686530.380393267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-56686530.380393267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-236193.87658497193</v>
      </c>
      <c r="L1998" s="444">
        <f t="shared" ca="1" si="137"/>
        <v>-56922724.256978236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-56922724.256978236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-237178.0177374093</v>
      </c>
      <c r="L1999" s="444">
        <f t="shared" ca="1" si="137"/>
        <v>-57159902.274715647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-57159902.274715647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-238166.25947798186</v>
      </c>
      <c r="L2000" s="444">
        <f t="shared" ca="1" si="137"/>
        <v>-57398068.534193628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-57398068.534193628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-239158.61889247349</v>
      </c>
      <c r="L2001" s="444">
        <f t="shared" ca="1" si="137"/>
        <v>-57637227.153086103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-57637227.153086103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-240155.11313785872</v>
      </c>
      <c r="L2002" s="444">
        <f t="shared" ca="1" si="137"/>
        <v>-57877382.26622396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-57877382.26622396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-241155.75944259984</v>
      </c>
      <c r="L2003" s="444">
        <f t="shared" ca="1" si="137"/>
        <v>-58118538.025666557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-58118538.025666557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-242160.57510694399</v>
      </c>
      <c r="L2004" s="444">
        <f t="shared" ca="1" si="137"/>
        <v>-58360698.600773498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-58360698.600773498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-243169.57750322291</v>
      </c>
      <c r="L2005" s="444">
        <f t="shared" ca="1" si="137"/>
        <v>-58603868.178276718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-58603868.178276718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-244182.78407615301</v>
      </c>
      <c r="L2006" s="444">
        <f t="shared" ca="1" si="137"/>
        <v>-58848050.962352872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-58848050.962352872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-245200.21234313695</v>
      </c>
      <c r="L2007" s="444">
        <f t="shared" ca="1" si="137"/>
        <v>-59093251.174696006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-59093251.174696006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-246221.87989456669</v>
      </c>
      <c r="L2008" s="444">
        <f t="shared" ca="1" si="137"/>
        <v>-59339473.054590575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-59339473.054590575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-247247.80439412739</v>
      </c>
      <c r="L2009" s="444">
        <f t="shared" ca="1" si="137"/>
        <v>-59586720.858984701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-59586720.858984701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-248278.00357910292</v>
      </c>
      <c r="L2010" s="444">
        <f t="shared" ca="1" si="137"/>
        <v>-59834998.862563804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-59834998.862563804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-249312.49526068251</v>
      </c>
      <c r="L2011" s="444">
        <f t="shared" ca="1" si="137"/>
        <v>-60084311.357824489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-60084311.357824489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-250351.2973242687</v>
      </c>
      <c r="L2012" s="444">
        <f t="shared" ca="1" si="137"/>
        <v>-60334662.655148759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-60334662.655148759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-251394.42772978649</v>
      </c>
      <c r="L2013" s="444">
        <f t="shared" ca="1" si="137"/>
        <v>-60586057.082878545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-60586057.082878545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-252441.9045119939</v>
      </c>
      <c r="L2014" s="444">
        <f t="shared" ca="1" si="137"/>
        <v>-60838498.987390541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-60838498.987390541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-253493.74578079392</v>
      </c>
      <c r="L2015" s="444">
        <f t="shared" ca="1" si="137"/>
        <v>-61091992.733171336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-61091992.733171336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-254549.96972154721</v>
      </c>
      <c r="L2016" s="444">
        <f t="shared" ca="1" si="137"/>
        <v>-61346542.702892885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-61346542.702892885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-255610.59459538705</v>
      </c>
      <c r="L2017" s="444">
        <f t="shared" ca="1" si="137"/>
        <v>-61602153.297488272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-61602153.297488272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-256675.63873953442</v>
      </c>
      <c r="L2018" s="444">
        <f t="shared" ca="1" si="137"/>
        <v>-61858828.936227806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-61858828.936227806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-257745.12056761581</v>
      </c>
      <c r="L2019" s="444">
        <f t="shared" ca="1" si="137"/>
        <v>-62116574.056795418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-62116574.056795418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-258819.0585699809</v>
      </c>
      <c r="L2020" s="444">
        <f t="shared" ca="1" si="137"/>
        <v>-62375393.115365401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-62375393.115365401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-259897.47131402249</v>
      </c>
      <c r="L2021" s="444">
        <f t="shared" ca="1" si="137"/>
        <v>-62635290.586679421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-62635290.586679421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-260980.37744449757</v>
      </c>
      <c r="L2022" s="444">
        <f t="shared" ca="1" si="137"/>
        <v>-62896270.96412392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-62896270.96412392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-262067.79568384966</v>
      </c>
      <c r="L2023" s="444">
        <f t="shared" ca="1" si="137"/>
        <v>-63158338.759807773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-63158338.759807773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-263159.74483253236</v>
      </c>
      <c r="L2024" s="444">
        <f t="shared" ca="1" si="137"/>
        <v>-63421498.504640304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-63421498.504640304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-264256.24376933457</v>
      </c>
      <c r="L2025" s="444">
        <f t="shared" ca="1" si="137"/>
        <v>-63685754.748409636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-63685754.748409636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-265357.3114517068</v>
      </c>
      <c r="L2026" s="444">
        <f t="shared" ca="1" si="137"/>
        <v>-63951112.05986134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-63951112.05986134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-266462.96691608889</v>
      </c>
      <c r="L2027" s="444">
        <f t="shared" ca="1" si="137"/>
        <v>-64217575.026777431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-64217575.026777431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-267573.22927823931</v>
      </c>
      <c r="L2028" s="444">
        <f t="shared" ca="1" si="137"/>
        <v>-64485148.256055668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-64485148.256055668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-268688.11773356528</v>
      </c>
      <c r="L2029" s="444">
        <f t="shared" ca="1" si="137"/>
        <v>-64753836.373789236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-64753836.373789236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-269807.65155745513</v>
      </c>
      <c r="L2030" s="444">
        <f t="shared" ca="1" si="137"/>
        <v>-65023644.025346689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-65023644.025346689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-270931.85010561126</v>
      </c>
      <c r="L2031" s="444">
        <f t="shared" ca="1" si="137"/>
        <v>-65294575.875452302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-65294575.875452302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-272060.73281438457</v>
      </c>
      <c r="L2032" s="444">
        <f t="shared" ca="1" si="137"/>
        <v>-65566636.608266689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-65566636.608266689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-273194.31920111115</v>
      </c>
      <c r="L2033" s="444">
        <f t="shared" ca="1" si="137"/>
        <v>-65839830.927467801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-65839830.927467801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-274332.62886444916</v>
      </c>
      <c r="L2034" s="444">
        <f t="shared" ca="1" si="137"/>
        <v>-66114163.556332253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-66114163.556332253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-275475.6814847177</v>
      </c>
      <c r="L2035" s="444">
        <f t="shared" ca="1" si="137"/>
        <v>-66389639.237816967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-66389639.237816967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-276623.49682423734</v>
      </c>
      <c r="L2036" s="444">
        <f t="shared" ca="1" si="137"/>
        <v>-66666262.734641202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-66666262.734641202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-277776.09472767171</v>
      </c>
      <c r="L2037" s="444">
        <f t="shared" ca="1" si="137"/>
        <v>-66944038.829368874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-66944038.829368874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-278933.49512237025</v>
      </c>
      <c r="L2038" s="444">
        <f t="shared" ca="1" si="137"/>
        <v>-67222972.324491248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-67222972.324491248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-280095.71801871352</v>
      </c>
      <c r="L2039" s="444">
        <f t="shared" ca="1" si="137"/>
        <v>-67503068.042509958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-67503068.042509958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-281262.78351045813</v>
      </c>
      <c r="L2040" s="444">
        <f t="shared" ca="1" si="137"/>
        <v>-67784330.82602042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-67784330.82602042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-282434.71177508507</v>
      </c>
      <c r="L2041" s="444">
        <f t="shared" ca="1" si="137"/>
        <v>-68066765.537795499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-68066765.537795499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-283611.52307414793</v>
      </c>
      <c r="L2042" s="444">
        <f t="shared" ca="1" si="137"/>
        <v>-68350377.060869649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-68350377.060869649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-284793.23775362351</v>
      </c>
      <c r="L2043" s="444">
        <f t="shared" ca="1" si="137"/>
        <v>-68635170.298623279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-68635170.298623279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-285979.87624426367</v>
      </c>
      <c r="L2044" s="444">
        <f t="shared" ca="1" si="137"/>
        <v>-68921150.174867541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-68921150.174867541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-287171.45906194806</v>
      </c>
      <c r="L2045" s="444">
        <f t="shared" ca="1" si="137"/>
        <v>-69208321.633929491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-69208321.633929491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-288368.00680803956</v>
      </c>
      <c r="L2046" s="444">
        <f t="shared" ca="1" si="137"/>
        <v>-69496689.640737534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-69496689.640737534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-289569.54016973975</v>
      </c>
      <c r="L2047" s="444">
        <f t="shared" ca="1" si="137"/>
        <v>-69786259.180907279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-69786259.180907279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-290776.07992044697</v>
      </c>
      <c r="L2048" s="444">
        <f t="shared" ref="L2048:L2302" ca="1" si="142">I2048-J2048+K2048</f>
        <v>-70077035.26082772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-70077035.26082772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-291987.64692011551</v>
      </c>
      <c r="L2049" s="444">
        <f t="shared" ca="1" si="142"/>
        <v>-70369022.907747835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-70369022.907747835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-293204.262115616</v>
      </c>
      <c r="L2050" s="444">
        <f t="shared" ca="1" si="142"/>
        <v>-70662227.169863448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-70662227.169863448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-294425.94654109771</v>
      </c>
      <c r="L2051" s="444">
        <f t="shared" ca="1" si="142"/>
        <v>-70956653.116404548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-70956653.116404548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-295652.72131835227</v>
      </c>
      <c r="L2052" s="444">
        <f t="shared" ca="1" si="142"/>
        <v>-71252305.837722898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-71252305.837722898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-296884.60765717871</v>
      </c>
      <c r="L2053" s="444">
        <f t="shared" ca="1" si="142"/>
        <v>-71549190.445380077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-71549190.445380077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-298121.62685575034</v>
      </c>
      <c r="L2054" s="444">
        <f t="shared" ca="1" si="142"/>
        <v>-71847312.072235823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-71847312.072235823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-299363.80030098261</v>
      </c>
      <c r="L2055" s="444">
        <f t="shared" ca="1" si="142"/>
        <v>-72146675.872536808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-72146675.872536808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-300611.14946890337</v>
      </c>
      <c r="L2056" s="444">
        <f t="shared" ca="1" si="142"/>
        <v>-72447287.022005707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-72447287.022005707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-301863.69592502376</v>
      </c>
      <c r="L2057" s="444">
        <f t="shared" ca="1" si="142"/>
        <v>-72749150.717930734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-72749150.717930734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-303121.46132471139</v>
      </c>
      <c r="L2058" s="444">
        <f t="shared" ca="1" si="142"/>
        <v>-73052272.179255441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-73052272.179255441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-304384.46741356433</v>
      </c>
      <c r="L2059" s="444">
        <f t="shared" ca="1" si="142"/>
        <v>-73356656.646669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-73356656.646669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-305652.7360277875</v>
      </c>
      <c r="L2060" s="444">
        <f t="shared" ca="1" si="142"/>
        <v>-73662309.382696792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-73662309.382696792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-306926.28909456998</v>
      </c>
      <c r="L2061" s="444">
        <f t="shared" ca="1" si="142"/>
        <v>-73969235.67179136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-73969235.67179136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-308205.148632464</v>
      </c>
      <c r="L2062" s="444">
        <f t="shared" ca="1" si="142"/>
        <v>-74277440.820423827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-74277440.820423827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-309489.33675176592</v>
      </c>
      <c r="L2063" s="444">
        <f t="shared" ca="1" si="142"/>
        <v>-74586930.157175586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-74586930.157175586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-310778.87565489829</v>
      </c>
      <c r="L2064" s="444">
        <f t="shared" ca="1" si="142"/>
        <v>-74897709.032830477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-74897709.032830477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-312073.78763679363</v>
      </c>
      <c r="L2065" s="444">
        <f t="shared" ca="1" si="142"/>
        <v>-75209782.820467263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-75209782.820467263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-313374.09508528025</v>
      </c>
      <c r="L2066" s="444">
        <f t="shared" ca="1" si="142"/>
        <v>-75523156.915552542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-75523156.915552542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-314679.82048146892</v>
      </c>
      <c r="L2067" s="444">
        <f t="shared" ca="1" si="142"/>
        <v>-75837836.736034006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-75837836.736034006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-315990.98640014167</v>
      </c>
      <c r="L2068" s="444">
        <f t="shared" ca="1" si="142"/>
        <v>-76153827.722434148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-76153827.722434148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-317307.61551014229</v>
      </c>
      <c r="L2069" s="444">
        <f t="shared" ca="1" si="142"/>
        <v>-76471135.337944284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-76471135.337944284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-318629.73057476786</v>
      </c>
      <c r="L2070" s="444">
        <f t="shared" ca="1" si="142"/>
        <v>-76789765.068519056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-76789765.068519056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-319957.35445216275</v>
      </c>
      <c r="L2071" s="444">
        <f t="shared" ca="1" si="142"/>
        <v>-77109722.422971219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-77109722.422971219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-321290.51009571343</v>
      </c>
      <c r="L2072" s="444">
        <f t="shared" ca="1" si="142"/>
        <v>-77431012.933066934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-77431012.933066934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-322629.22055444558</v>
      </c>
      <c r="L2073" s="444">
        <f t="shared" ca="1" si="142"/>
        <v>-77753642.153621376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-77753642.153621376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-323973.5089734224</v>
      </c>
      <c r="L2074" s="444">
        <f t="shared" ca="1" si="142"/>
        <v>-78077615.662594795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-78077615.662594795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-325323.39859414496</v>
      </c>
      <c r="L2075" s="444">
        <f t="shared" ca="1" si="142"/>
        <v>-78402939.061188936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-78402939.061188936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-326678.9127549539</v>
      </c>
      <c r="L2076" s="444">
        <f t="shared" ca="1" si="142"/>
        <v>-78729617.973943889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-78729617.973943889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-328040.07489143289</v>
      </c>
      <c r="L2077" s="444">
        <f t="shared" ca="1" si="142"/>
        <v>-79057658.048835322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-79057658.048835322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-329406.90853681386</v>
      </c>
      <c r="L2078" s="444">
        <f t="shared" ca="1" si="142"/>
        <v>-79387064.957372129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-79387064.957372129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-330779.43732238386</v>
      </c>
      <c r="L2079" s="444">
        <f t="shared" ca="1" si="142"/>
        <v>-79717844.394694507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-79717844.394694507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-332157.68497789378</v>
      </c>
      <c r="L2080" s="444">
        <f t="shared" ca="1" si="142"/>
        <v>-80050002.079672396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-80050002.079672396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-333541.67533196829</v>
      </c>
      <c r="L2081" s="444">
        <f t="shared" ca="1" si="142"/>
        <v>-80383543.755004361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-80383543.755004361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-334931.43231251818</v>
      </c>
      <c r="L2082" s="444">
        <f t="shared" ca="1" si="142"/>
        <v>-80718475.18731688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-80718475.18731688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-336326.97994715365</v>
      </c>
      <c r="L2083" s="444">
        <f t="shared" ca="1" si="142"/>
        <v>-81054802.167264029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-81054802.167264029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-337728.3423636001</v>
      </c>
      <c r="L2084" s="444">
        <f t="shared" ca="1" si="142"/>
        <v>-81392530.509627625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-81392530.509627625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-339135.5437901151</v>
      </c>
      <c r="L2085" s="444">
        <f t="shared" ca="1" si="142"/>
        <v>-81731666.053417742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-81731666.053417742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-340548.60855590727</v>
      </c>
      <c r="L2086" s="444">
        <f t="shared" ca="1" si="142"/>
        <v>-82072214.661973655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-82072214.661973655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-341967.56109155691</v>
      </c>
      <c r="L2087" s="444">
        <f t="shared" ca="1" si="142"/>
        <v>-82414182.223065212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-82414182.223065212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-343392.42592943838</v>
      </c>
      <c r="L2088" s="444">
        <f t="shared" ca="1" si="142"/>
        <v>-82757574.648994654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-82757574.648994654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-344823.22770414437</v>
      </c>
      <c r="L2089" s="444">
        <f t="shared" ca="1" si="142"/>
        <v>-83102397.876698792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-83102397.876698792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-346259.99115291162</v>
      </c>
      <c r="L2090" s="444">
        <f t="shared" ca="1" si="142"/>
        <v>-83448657.867851704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-83448657.867851704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-347702.74111604877</v>
      </c>
      <c r="L2091" s="444">
        <f t="shared" ca="1" si="142"/>
        <v>-83796360.608967751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-83796360.608967751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-349151.50253736565</v>
      </c>
      <c r="L2092" s="444">
        <f t="shared" ca="1" si="142"/>
        <v>-84145512.111505121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-84145512.111505121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-350606.30046460469</v>
      </c>
      <c r="L2093" s="444">
        <f t="shared" ca="1" si="142"/>
        <v>-84496118.411969721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-84496118.411969721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-352067.16004987381</v>
      </c>
      <c r="L2094" s="444">
        <f t="shared" ca="1" si="142"/>
        <v>-84848185.572019592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-84848185.572019592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-353534.10655008163</v>
      </c>
      <c r="L2095" s="444">
        <f t="shared" ca="1" si="142"/>
        <v>-85201719.678569674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-85201719.678569674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-355007.16532737366</v>
      </c>
      <c r="L2096" s="444">
        <f t="shared" ca="1" si="142"/>
        <v>-85556726.843897045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-85556726.843897045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-356486.361849571</v>
      </c>
      <c r="L2097" s="444">
        <f t="shared" ca="1" si="142"/>
        <v>-85913213.205746621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-85913213.205746621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-357971.72169061092</v>
      </c>
      <c r="L2098" s="444">
        <f t="shared" ca="1" si="142"/>
        <v>-86271184.927437231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-86271184.927437231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-359463.27053098846</v>
      </c>
      <c r="L2099" s="444">
        <f t="shared" ca="1" si="142"/>
        <v>-86630648.197968215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-86630648.197968215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-360961.0341582009</v>
      </c>
      <c r="L2100" s="444">
        <f t="shared" ca="1" si="142"/>
        <v>-86991609.232126415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-86991609.232126415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-362465.03846719337</v>
      </c>
      <c r="L2101" s="444">
        <f t="shared" ca="1" si="142"/>
        <v>-87354074.270593613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-87354074.270593613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-363975.30946080672</v>
      </c>
      <c r="L2102" s="444">
        <f t="shared" ca="1" si="142"/>
        <v>-87718049.580054417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-87718049.580054417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-365491.87325022672</v>
      </c>
      <c r="L2103" s="444">
        <f t="shared" ca="1" si="142"/>
        <v>-88083541.453304648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-88083541.453304648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-367014.75605543604</v>
      </c>
      <c r="L2104" s="444">
        <f t="shared" ca="1" si="142"/>
        <v>-88450556.209360078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-88450556.209360078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-368543.98420566699</v>
      </c>
      <c r="L2105" s="444">
        <f t="shared" ca="1" si="142"/>
        <v>-88819100.193565741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-88819100.193565741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-370079.58413985727</v>
      </c>
      <c r="L2106" s="444">
        <f t="shared" ca="1" si="142"/>
        <v>-89189179.777705595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-89189179.777705595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-371621.58240710665</v>
      </c>
      <c r="L2107" s="444">
        <f t="shared" ca="1" si="142"/>
        <v>-89560801.360112697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-89560801.360112697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-373170.00566713623</v>
      </c>
      <c r="L2108" s="444">
        <f t="shared" ca="1" si="142"/>
        <v>-89933971.365779832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-89933971.365779832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-374724.88069074927</v>
      </c>
      <c r="L2109" s="444">
        <f t="shared" ca="1" si="142"/>
        <v>-90308696.246470585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-90308696.246470585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-376286.23436029413</v>
      </c>
      <c r="L2110" s="444">
        <f t="shared" ca="1" si="142"/>
        <v>-90684982.480830878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-90684982.480830878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-377854.09367012867</v>
      </c>
      <c r="L2111" s="444">
        <f t="shared" ca="1" si="142"/>
        <v>-91062836.574501008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-91062836.574501008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-379428.48572708754</v>
      </c>
      <c r="L2112" s="444">
        <f t="shared" ca="1" si="142"/>
        <v>-91442265.060228094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-91442265.060228094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-381009.4377509504</v>
      </c>
      <c r="L2113" s="444">
        <f t="shared" ca="1" si="142"/>
        <v>-91823274.497979045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-91823274.497979045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-382596.97707491269</v>
      </c>
      <c r="L2114" s="444">
        <f t="shared" ca="1" si="142"/>
        <v>-92205871.475053951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-92205871.475053951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-384191.13114605815</v>
      </c>
      <c r="L2115" s="444">
        <f t="shared" ca="1" si="142"/>
        <v>-92590062.60620001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-92590062.60620001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-385791.92752583337</v>
      </c>
      <c r="L2116" s="444">
        <f t="shared" ca="1" si="142"/>
        <v>-92975854.533725843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-92975854.533725843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-387399.39389052434</v>
      </c>
      <c r="L2117" s="444">
        <f t="shared" ca="1" si="142"/>
        <v>-93363253.927616373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-93363253.927616373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-389013.55803173489</v>
      </c>
      <c r="L2118" s="444">
        <f t="shared" ca="1" si="142"/>
        <v>-93752267.485648111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-93752267.485648111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-390634.4478568671</v>
      </c>
      <c r="L2119" s="444">
        <f t="shared" ca="1" si="142"/>
        <v>-94142901.933504984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-94142901.933504984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-392262.09138960409</v>
      </c>
      <c r="L2120" s="444">
        <f t="shared" ca="1" si="142"/>
        <v>-94535164.024894595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-94535164.024894595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-393896.51677039417</v>
      </c>
      <c r="L2121" s="444">
        <f t="shared" ca="1" si="142"/>
        <v>-94929060.541664988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-94929060.541664988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-395537.75225693744</v>
      </c>
      <c r="L2122" s="444">
        <f t="shared" ca="1" si="142"/>
        <v>-95324598.293921933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-95324598.293921933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-397185.8262246747</v>
      </c>
      <c r="L2123" s="444">
        <f t="shared" ca="1" si="142"/>
        <v>-95721784.120146602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-95721784.120146602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-398840.76716727752</v>
      </c>
      <c r="L2124" s="444">
        <f t="shared" ca="1" si="142"/>
        <v>-96120624.887313873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-96120624.887313873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-400502.60369714111</v>
      </c>
      <c r="L2125" s="444">
        <f t="shared" ca="1" si="142"/>
        <v>-96521127.491011009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-96521127.491011009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-402171.36454587919</v>
      </c>
      <c r="L2126" s="444">
        <f t="shared" ca="1" si="142"/>
        <v>-96923298.85555689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-96923298.85555689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-403847.07856482035</v>
      </c>
      <c r="L2127" s="444">
        <f t="shared" ca="1" si="142"/>
        <v>-97327145.934121713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-97327145.934121713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-405529.77472550713</v>
      </c>
      <c r="L2128" s="444">
        <f t="shared" ca="1" si="142"/>
        <v>-97732675.708847225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-97732675.708847225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-407219.48212019674</v>
      </c>
      <c r="L2129" s="444">
        <f t="shared" ca="1" si="142"/>
        <v>-98139895.190967426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-98139895.190967426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-408916.22996236425</v>
      </c>
      <c r="L2130" s="444">
        <f t="shared" ca="1" si="142"/>
        <v>-98548811.42092979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-98548811.42092979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-410620.04758720746</v>
      </c>
      <c r="L2131" s="444">
        <f t="shared" ca="1" si="142"/>
        <v>-98959431.468516991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-98959431.468516991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-412330.96445215412</v>
      </c>
      <c r="L2132" s="444">
        <f t="shared" ca="1" si="142"/>
        <v>-99371762.432969138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-99371762.432969138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-414049.01013737143</v>
      </c>
      <c r="L2133" s="444">
        <f t="shared" ca="1" si="142"/>
        <v>-99785811.443106502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-99785811.443106502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-415774.21434627706</v>
      </c>
      <c r="L2134" s="444">
        <f t="shared" ca="1" si="142"/>
        <v>-100201585.65745278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-100201585.65745278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-417506.60690605326</v>
      </c>
      <c r="L2135" s="444">
        <f t="shared" ca="1" si="142"/>
        <v>-100619092.26435883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-100619092.26435883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-419246.21776816179</v>
      </c>
      <c r="L2136" s="444">
        <f t="shared" ca="1" si="142"/>
        <v>-101038338.482127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-101038338.482127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-420993.07700886246</v>
      </c>
      <c r="L2137" s="444">
        <f t="shared" ca="1" si="142"/>
        <v>-101459331.55913585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-101459331.55913585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-422747.21482973272</v>
      </c>
      <c r="L2138" s="444">
        <f t="shared" ca="1" si="142"/>
        <v>-101882078.77396558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-101882078.77396558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-424508.6615581899</v>
      </c>
      <c r="L2139" s="444">
        <f t="shared" ca="1" si="142"/>
        <v>-102306587.43552378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-102306587.43552378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-426277.44764801575</v>
      </c>
      <c r="L2140" s="444">
        <f t="shared" ca="1" si="142"/>
        <v>-102732864.8831718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-102732864.8831718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-428053.60367988248</v>
      </c>
      <c r="L2141" s="444">
        <f t="shared" ca="1" si="142"/>
        <v>-103160918.48685168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-103160918.48685168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-429837.16036188201</v>
      </c>
      <c r="L2142" s="444">
        <f t="shared" ca="1" si="142"/>
        <v>-103590755.64721356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-103590755.64721356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-431628.14853005653</v>
      </c>
      <c r="L2143" s="444">
        <f t="shared" ca="1" si="142"/>
        <v>-104022383.79574361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-104022383.79574361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-433426.59914893174</v>
      </c>
      <c r="L2144" s="444">
        <f t="shared" ca="1" si="142"/>
        <v>-104455810.39489254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-104455810.39489254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-435232.54331205226</v>
      </c>
      <c r="L2145" s="444">
        <f t="shared" ca="1" si="142"/>
        <v>-104891042.9382046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-104891042.9382046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-437046.01224251924</v>
      </c>
      <c r="L2146" s="444">
        <f t="shared" ca="1" si="142"/>
        <v>-105328088.95044713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-105328088.95044713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-438867.03729352966</v>
      </c>
      <c r="L2147" s="444">
        <f t="shared" ca="1" si="142"/>
        <v>-105766955.98774065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-105766955.98774065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-440695.64994891937</v>
      </c>
      <c r="L2148" s="444">
        <f t="shared" ca="1" si="142"/>
        <v>-106207651.63768958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-106207651.63768958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-442531.88182370656</v>
      </c>
      <c r="L2149" s="444">
        <f t="shared" ca="1" si="142"/>
        <v>-106650183.51951328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-106650183.51951328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-444375.76466463861</v>
      </c>
      <c r="L2150" s="444">
        <f t="shared" ca="1" si="142"/>
        <v>-107094559.28417791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-107094559.28417791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-446227.33035074128</v>
      </c>
      <c r="L2151" s="444">
        <f t="shared" ca="1" si="142"/>
        <v>-107540786.61452866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-107540786.61452866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-448086.61089386937</v>
      </c>
      <c r="L2152" s="444">
        <f t="shared" ca="1" si="142"/>
        <v>-107988873.22542253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-107988873.22542253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-449953.6384392606</v>
      </c>
      <c r="L2153" s="444">
        <f t="shared" ca="1" si="142"/>
        <v>-108438826.8638618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-108438826.8638618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-451828.4452660908</v>
      </c>
      <c r="L2154" s="444">
        <f t="shared" ca="1" si="142"/>
        <v>-108890655.3091279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-108890655.3091279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-453711.06378803292</v>
      </c>
      <c r="L2155" s="444">
        <f t="shared" ca="1" si="142"/>
        <v>-109344366.37291592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-109344366.37291592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-455601.52655381634</v>
      </c>
      <c r="L2156" s="444">
        <f t="shared" ca="1" si="142"/>
        <v>-109799967.89946973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-109799967.89946973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-457499.86624779046</v>
      </c>
      <c r="L2157" s="444">
        <f t="shared" ca="1" si="142"/>
        <v>-110257467.76571752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-110257467.76571752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-459406.11569048965</v>
      </c>
      <c r="L2158" s="444">
        <f t="shared" ca="1" si="142"/>
        <v>-110716873.88140801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-110716873.88140801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-461320.30783920002</v>
      </c>
      <c r="L2159" s="444">
        <f t="shared" ca="1" si="142"/>
        <v>-111178194.18924721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-111178194.18924721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-463242.47578853002</v>
      </c>
      <c r="L2160" s="444">
        <f t="shared" ca="1" si="142"/>
        <v>-111641436.66503574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-111641436.66503574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-465172.65277098224</v>
      </c>
      <c r="L2161" s="444">
        <f t="shared" ca="1" si="142"/>
        <v>-112106609.31780672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-112106609.31780672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-467110.87215752795</v>
      </c>
      <c r="L2162" s="444">
        <f t="shared" ca="1" si="142"/>
        <v>-112573720.18996425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-112573720.18996425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-469057.16745818435</v>
      </c>
      <c r="L2163" s="444">
        <f t="shared" ca="1" si="142"/>
        <v>-113042777.35742244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-113042777.35742244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-471011.57232259348</v>
      </c>
      <c r="L2164" s="444">
        <f t="shared" ca="1" si="142"/>
        <v>-113513788.92974503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-113513788.92974503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-472974.12054060423</v>
      </c>
      <c r="L2165" s="444">
        <f t="shared" ca="1" si="142"/>
        <v>-113986763.05028564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-113986763.05028564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-474944.84604285681</v>
      </c>
      <c r="L2166" s="444">
        <f t="shared" ca="1" si="142"/>
        <v>-114461707.89632849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-114461707.89632849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-476923.78290136874</v>
      </c>
      <c r="L2167" s="444">
        <f t="shared" ca="1" si="142"/>
        <v>-114938631.67922986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-114938631.67922986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-478910.96533012437</v>
      </c>
      <c r="L2168" s="444">
        <f t="shared" ca="1" si="142"/>
        <v>-115417542.64455998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-115417542.64455998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-480906.42768566665</v>
      </c>
      <c r="L2169" s="444">
        <f t="shared" ca="1" si="142"/>
        <v>-115898449.07224564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-115898449.07224564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-482910.20446769026</v>
      </c>
      <c r="L2170" s="444">
        <f t="shared" ca="1" si="142"/>
        <v>-116381359.27671333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-116381359.27671333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-484922.33031963889</v>
      </c>
      <c r="L2171" s="444">
        <f t="shared" ca="1" si="142"/>
        <v>-116866281.60703297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-116866281.60703297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-486942.84002930403</v>
      </c>
      <c r="L2172" s="444">
        <f t="shared" ca="1" si="142"/>
        <v>-117353224.44706227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-117353224.44706227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-488971.76852942613</v>
      </c>
      <c r="L2173" s="444">
        <f t="shared" ca="1" si="142"/>
        <v>-117842196.2155917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-117842196.2155917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-491009.15089829877</v>
      </c>
      <c r="L2174" s="444">
        <f t="shared" ca="1" si="142"/>
        <v>-118333205.36648999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-118333205.36648999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-493055.02236037498</v>
      </c>
      <c r="L2175" s="444">
        <f t="shared" ca="1" si="142"/>
        <v>-118826260.38885036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-118826260.38885036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-495109.41828687652</v>
      </c>
      <c r="L2176" s="444">
        <f t="shared" ca="1" si="142"/>
        <v>-119321369.80713724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-119321369.80713724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-497172.37419640512</v>
      </c>
      <c r="L2177" s="444">
        <f t="shared" ca="1" si="142"/>
        <v>-119818542.18133365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-119818542.18133365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-499243.92575555691</v>
      </c>
      <c r="L2178" s="444">
        <f t="shared" ca="1" si="142"/>
        <v>-120317786.10708921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-120317786.10708921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-501324.10877953831</v>
      </c>
      <c r="L2179" s="444">
        <f t="shared" ca="1" si="142"/>
        <v>-120819110.21586874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-120819110.21586874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-503412.95923278644</v>
      </c>
      <c r="L2180" s="444">
        <f t="shared" ca="1" si="142"/>
        <v>-121322523.17510153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-121322523.17510153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-505510.51322958973</v>
      </c>
      <c r="L2181" s="444">
        <f t="shared" ca="1" si="142"/>
        <v>-121828033.68833113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-121828033.68833113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-507616.8070347131</v>
      </c>
      <c r="L2182" s="444">
        <f t="shared" ca="1" si="142"/>
        <v>-122335650.49536584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-122335650.49536584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-509731.87706402439</v>
      </c>
      <c r="L2183" s="444">
        <f t="shared" ca="1" si="142"/>
        <v>-122845382.37242986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-122845382.37242986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-511855.7598851244</v>
      </c>
      <c r="L2184" s="444">
        <f t="shared" ca="1" si="142"/>
        <v>-123357238.13231498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-123357238.13231498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-513988.4922179791</v>
      </c>
      <c r="L2185" s="444">
        <f t="shared" ca="1" si="142"/>
        <v>-123871226.62453295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-123871226.62453295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-516130.11093555402</v>
      </c>
      <c r="L2186" s="444">
        <f t="shared" ca="1" si="142"/>
        <v>-124387356.73546851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-124387356.73546851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-518280.65306445211</v>
      </c>
      <c r="L2187" s="444">
        <f t="shared" ca="1" si="142"/>
        <v>-124905637.38853297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-124905637.38853297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-520440.15578555403</v>
      </c>
      <c r="L2188" s="444">
        <f t="shared" ca="1" si="142"/>
        <v>-125426077.54431853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-125426077.54431853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-522608.65643466054</v>
      </c>
      <c r="L2189" s="444">
        <f t="shared" ca="1" si="142"/>
        <v>-125948686.20075318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-125948686.20075318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-524786.19250313833</v>
      </c>
      <c r="L2190" s="444">
        <f t="shared" ca="1" si="142"/>
        <v>-126473472.39325632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-126473472.39325632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-526972.80163856805</v>
      </c>
      <c r="L2191" s="444">
        <f t="shared" ca="1" si="142"/>
        <v>-127000445.19489489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-127000445.19489489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-529168.52164539543</v>
      </c>
      <c r="L2192" s="444">
        <f t="shared" ca="1" si="142"/>
        <v>-127529613.71654029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-127529613.71654029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-531373.3904855845</v>
      </c>
      <c r="L2193" s="444">
        <f t="shared" ca="1" si="142"/>
        <v>-128060987.10702588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-128060987.10702588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-533587.44627927453</v>
      </c>
      <c r="L2194" s="444">
        <f t="shared" ca="1" si="142"/>
        <v>-128594574.55330515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-128594574.55330515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-535810.72730543802</v>
      </c>
      <c r="L2195" s="444">
        <f t="shared" ca="1" si="142"/>
        <v>-129130385.28061059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-129130385.28061059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-538043.27200254414</v>
      </c>
      <c r="L2196" s="444">
        <f t="shared" ca="1" si="142"/>
        <v>-129668428.55261314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-129668428.55261314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-540285.11896922137</v>
      </c>
      <c r="L2197" s="444">
        <f t="shared" ca="1" si="142"/>
        <v>-130208713.67158236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-130208713.67158236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-542536.30696492642</v>
      </c>
      <c r="L2198" s="444">
        <f t="shared" ca="1" si="142"/>
        <v>-130751249.97854728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-130751249.97854728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-544796.87491061375</v>
      </c>
      <c r="L2199" s="444">
        <f t="shared" ca="1" si="142"/>
        <v>-131296046.85345788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-131296046.85345788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-547066.86188940785</v>
      </c>
      <c r="L2200" s="444">
        <f t="shared" ca="1" si="142"/>
        <v>-131843113.71534729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-131843113.71534729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-549346.30714728031</v>
      </c>
      <c r="L2201" s="444">
        <f t="shared" ca="1" si="142"/>
        <v>-132392460.02249457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-132392460.02249457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-551635.25009372737</v>
      </c>
      <c r="L2202" s="444">
        <f t="shared" ca="1" si="142"/>
        <v>-132944095.2725883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-132944095.2725883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-553933.73030245129</v>
      </c>
      <c r="L2203" s="444">
        <f t="shared" ca="1" si="142"/>
        <v>-133498029.00289075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-133498029.00289075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-556241.78751204489</v>
      </c>
      <c r="L2204" s="444">
        <f t="shared" ca="1" si="142"/>
        <v>-134054270.7904028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-134054270.7904028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-558559.46162667824</v>
      </c>
      <c r="L2205" s="444">
        <f t="shared" ca="1" si="142"/>
        <v>-134612830.25202948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-134612830.25202948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-560886.79271678953</v>
      </c>
      <c r="L2206" s="444">
        <f t="shared" ca="1" si="142"/>
        <v>-135173717.04474628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-135173717.04474628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-563223.82101977617</v>
      </c>
      <c r="L2207" s="444">
        <f t="shared" ca="1" si="142"/>
        <v>-135736940.86576605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-135736940.86576605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-565570.58694069181</v>
      </c>
      <c r="L2208" s="444">
        <f t="shared" ca="1" si="142"/>
        <v>-136302511.45270675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-136302511.45270675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-567927.13105294481</v>
      </c>
      <c r="L2209" s="444">
        <f t="shared" ca="1" si="142"/>
        <v>-136870438.5837597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-136870438.5837597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-570293.49409899872</v>
      </c>
      <c r="L2210" s="444">
        <f t="shared" ca="1" si="142"/>
        <v>-137440732.07785869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-137440732.07785869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-572669.71699107788</v>
      </c>
      <c r="L2211" s="444">
        <f t="shared" ca="1" si="142"/>
        <v>-138013401.79484975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-138013401.79484975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-575055.84081187402</v>
      </c>
      <c r="L2212" s="444">
        <f t="shared" ca="1" si="142"/>
        <v>-138588457.63566163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-138588457.63566163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-577451.90681525681</v>
      </c>
      <c r="L2213" s="444">
        <f t="shared" ca="1" si="142"/>
        <v>-139165909.54247689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-139165909.54247689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-579857.95642698708</v>
      </c>
      <c r="L2214" s="444">
        <f t="shared" ca="1" si="142"/>
        <v>-139745767.49890387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-139745767.49890387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-582274.03124543279</v>
      </c>
      <c r="L2215" s="444">
        <f t="shared" ca="1" si="142"/>
        <v>-140328041.53014931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-140328041.53014931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-584700.17304228875</v>
      </c>
      <c r="L2216" s="444">
        <f t="shared" ca="1" si="142"/>
        <v>-140912741.70319161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-140912741.70319161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-587136.42376329831</v>
      </c>
      <c r="L2217" s="444">
        <f t="shared" ca="1" si="142"/>
        <v>-141499878.12695491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-141499878.12695491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-589582.82552897884</v>
      </c>
      <c r="L2218" s="444">
        <f t="shared" ca="1" si="142"/>
        <v>-142089460.95248389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-142089460.95248389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-592039.42063534958</v>
      </c>
      <c r="L2219" s="444">
        <f t="shared" ca="1" si="142"/>
        <v>-142681500.37311924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-142681500.37311924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-594506.25155466353</v>
      </c>
      <c r="L2220" s="444">
        <f t="shared" ca="1" si="142"/>
        <v>-143276006.6246739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-143276006.6246739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-596983.36093614122</v>
      </c>
      <c r="L2221" s="444">
        <f t="shared" ca="1" si="142"/>
        <v>-143872989.98561004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-143872989.98561004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-599470.79160670843</v>
      </c>
      <c r="L2222" s="444">
        <f t="shared" ca="1" si="142"/>
        <v>-144472460.77721673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-144472460.77721673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-601968.58657173638</v>
      </c>
      <c r="L2223" s="444">
        <f t="shared" ca="1" si="142"/>
        <v>-145074429.36378846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-145074429.36378846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-604476.78901578521</v>
      </c>
      <c r="L2224" s="444">
        <f t="shared" ca="1" si="142"/>
        <v>-145678906.15280426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-145678906.15280426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-606995.44230335101</v>
      </c>
      <c r="L2225" s="444">
        <f t="shared" ca="1" si="142"/>
        <v>-146285901.59510761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-146285901.59510761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-609524.58997961506</v>
      </c>
      <c r="L2226" s="444">
        <f t="shared" ca="1" si="142"/>
        <v>-146895426.18508723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-146895426.18508723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-612064.27577119682</v>
      </c>
      <c r="L2227" s="444">
        <f t="shared" ca="1" si="142"/>
        <v>-147507490.46085843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-147507490.46085843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-614614.54358691012</v>
      </c>
      <c r="L2228" s="444">
        <f t="shared" ca="1" si="142"/>
        <v>-148122105.00444534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-148122105.00444534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-617175.43751852226</v>
      </c>
      <c r="L2229" s="444">
        <f t="shared" ca="1" si="142"/>
        <v>-148739280.44196388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-148739280.44196388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-619747.00184151612</v>
      </c>
      <c r="L2230" s="444">
        <f t="shared" ca="1" si="142"/>
        <v>-149359027.4438054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-149359027.4438054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-622329.28101585584</v>
      </c>
      <c r="L2231" s="444">
        <f t="shared" ca="1" si="142"/>
        <v>-149981356.72482124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-149981356.72482124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-624922.31968675519</v>
      </c>
      <c r="L2232" s="444">
        <f t="shared" ca="1" si="142"/>
        <v>-150606279.04450798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-150606279.04450798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-627526.16268544993</v>
      </c>
      <c r="L2233" s="444">
        <f t="shared" ca="1" si="142"/>
        <v>-151233805.20719343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-151233805.20719343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-630140.85502997262</v>
      </c>
      <c r="L2234" s="444">
        <f t="shared" ca="1" si="142"/>
        <v>-151863946.0622234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-151863946.0622234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-632766.44192593079</v>
      </c>
      <c r="L2235" s="444">
        <f t="shared" ca="1" si="142"/>
        <v>-152496712.50414935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-152496712.50414935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-635402.96876728896</v>
      </c>
      <c r="L2236" s="444">
        <f t="shared" ca="1" si="142"/>
        <v>-153132115.47291663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-153132115.47291663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-638050.48113715264</v>
      </c>
      <c r="L2237" s="444">
        <f t="shared" ca="1" si="142"/>
        <v>-153770165.95405379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-153770165.95405379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-640709.02480855747</v>
      </c>
      <c r="L2238" s="444">
        <f t="shared" ca="1" si="142"/>
        <v>-154410874.97886235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-154410874.97886235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-643378.64574525971</v>
      </c>
      <c r="L2239" s="444">
        <f t="shared" ca="1" si="142"/>
        <v>-155054253.62460759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-155054253.62460759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-646059.39010253164</v>
      </c>
      <c r="L2240" s="444">
        <f t="shared" ca="1" si="142"/>
        <v>-155700313.01471013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-155700313.01471013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-648751.3042279589</v>
      </c>
      <c r="L2241" s="444">
        <f t="shared" ca="1" si="142"/>
        <v>-156349064.31893808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-156349064.31893808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-651454.43466224195</v>
      </c>
      <c r="L2242" s="444">
        <f t="shared" ca="1" si="142"/>
        <v>-157000518.75360033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-157000518.75360033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-654168.82814000139</v>
      </c>
      <c r="L2243" s="444">
        <f t="shared" ca="1" si="142"/>
        <v>-157654687.58174032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-157654687.58174032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-656894.53159058467</v>
      </c>
      <c r="L2244" s="444">
        <f t="shared" ca="1" si="142"/>
        <v>-158311582.1133309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-158311582.1133309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-659631.59213887877</v>
      </c>
      <c r="L2245" s="444">
        <f t="shared" ca="1" si="142"/>
        <v>-158971213.70546979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-158971213.70546979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-662380.05710612412</v>
      </c>
      <c r="L2246" s="444">
        <f t="shared" ca="1" si="142"/>
        <v>-159633593.76257592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-159633593.76257592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-665139.97401073296</v>
      </c>
      <c r="L2247" s="444">
        <f t="shared" ca="1" si="142"/>
        <v>-160298733.73658666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-160298733.73658666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-667911.3905691111</v>
      </c>
      <c r="L2248" s="444">
        <f t="shared" ca="1" si="142"/>
        <v>-160966645.12715578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-160966645.12715578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-670694.35469648242</v>
      </c>
      <c r="L2249" s="444">
        <f t="shared" ca="1" si="142"/>
        <v>-161637339.48185226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-161637339.48185226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-673488.91450771771</v>
      </c>
      <c r="L2250" s="444">
        <f t="shared" ca="1" si="142"/>
        <v>-162310828.39635998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-162310828.39635998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-676295.11831816658</v>
      </c>
      <c r="L2251" s="444">
        <f t="shared" ca="1" si="142"/>
        <v>-162987123.51467815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-162987123.51467815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-679113.0146444923</v>
      </c>
      <c r="L2252" s="444">
        <f t="shared" ca="1" si="142"/>
        <v>-163666236.52932265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-163666236.52932265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-681942.652205511</v>
      </c>
      <c r="L2253" s="444">
        <f t="shared" ca="1" si="142"/>
        <v>-164348179.18152815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-164348179.18152815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-684784.07992303395</v>
      </c>
      <c r="L2254" s="444">
        <f t="shared" ca="1" si="142"/>
        <v>-165032963.26145118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-165032963.26145118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-687637.34692271322</v>
      </c>
      <c r="L2255" s="444">
        <f t="shared" ca="1" si="142"/>
        <v>-165720600.60837391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-165720600.60837391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-690502.50253489125</v>
      </c>
      <c r="L2256" s="444">
        <f t="shared" ca="1" si="142"/>
        <v>-166411103.11090881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-166411103.11090881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-693379.59629545338</v>
      </c>
      <c r="L2257" s="444">
        <f t="shared" ca="1" si="142"/>
        <v>-167104482.70720425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-167104482.70720425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-696268.67794668442</v>
      </c>
      <c r="L2258" s="444">
        <f t="shared" ca="1" si="142"/>
        <v>-167800751.38515094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-167800751.38515094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-699169.79743812885</v>
      </c>
      <c r="L2259" s="444">
        <f t="shared" ca="1" si="142"/>
        <v>-168499921.18258905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-168499921.18258905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-702083.0049274544</v>
      </c>
      <c r="L2260" s="444">
        <f t="shared" ca="1" si="142"/>
        <v>-169202004.18751651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-169202004.18751651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-705008.35078131873</v>
      </c>
      <c r="L2261" s="444">
        <f t="shared" ca="1" si="142"/>
        <v>-169907012.53829783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-169907012.53829783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-707945.88557624095</v>
      </c>
      <c r="L2262" s="444">
        <f t="shared" ca="1" si="142"/>
        <v>-170614958.42387408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-170614958.42387408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-710895.6600994753</v>
      </c>
      <c r="L2263" s="444">
        <f t="shared" ca="1" si="142"/>
        <v>-171325854.08397356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-171325854.08397356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-713857.72534988984</v>
      </c>
      <c r="L2264" s="444">
        <f t="shared" ca="1" si="142"/>
        <v>-172039711.80932346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-172039711.80932346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-716832.13253884774</v>
      </c>
      <c r="L2265" s="444">
        <f t="shared" ca="1" si="142"/>
        <v>-172756543.94186231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-172756543.94186231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-719818.93309109297</v>
      </c>
      <c r="L2266" s="444">
        <f t="shared" ca="1" si="142"/>
        <v>-173476362.87495342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-173476362.87495342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-722818.17864563921</v>
      </c>
      <c r="L2267" s="444">
        <f t="shared" ca="1" si="142"/>
        <v>-174199181.05359906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-174199181.05359906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-725829.92105666269</v>
      </c>
      <c r="L2268" s="444">
        <f t="shared" ca="1" si="142"/>
        <v>-174925010.97465572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-174925010.97465572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-728854.21239439887</v>
      </c>
      <c r="L2269" s="444">
        <f t="shared" ca="1" si="142"/>
        <v>-175653865.1870501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-175653865.1870501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-731891.10494604206</v>
      </c>
      <c r="L2270" s="444">
        <f t="shared" ca="1" si="142"/>
        <v>-176385756.29199615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-176385756.29199615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-734940.65121665061</v>
      </c>
      <c r="L2271" s="444">
        <f t="shared" ca="1" si="142"/>
        <v>-177120696.94321281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-177120696.94321281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-738002.90393005335</v>
      </c>
      <c r="L2272" s="444">
        <f t="shared" ca="1" si="142"/>
        <v>-177858699.84714288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-177858699.84714288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-741077.91602976201</v>
      </c>
      <c r="L2273" s="444">
        <f t="shared" ca="1" si="142"/>
        <v>-178599777.76317263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-178599777.76317263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-744165.74067988596</v>
      </c>
      <c r="L2274" s="444">
        <f t="shared" ca="1" si="142"/>
        <v>-179343943.50385252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-179343943.50385252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-747266.43126605218</v>
      </c>
      <c r="L2275" s="444">
        <f t="shared" ca="1" si="142"/>
        <v>-180091209.93511856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-180091209.93511856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-750380.04139632732</v>
      </c>
      <c r="L2276" s="444">
        <f t="shared" ca="1" si="142"/>
        <v>-180841589.97651488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-180841589.97651488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-753506.62490214536</v>
      </c>
      <c r="L2277" s="444">
        <f t="shared" ca="1" si="142"/>
        <v>-181595096.60141703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-181595096.60141703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-756646.23583923769</v>
      </c>
      <c r="L2278" s="444">
        <f t="shared" ca="1" si="142"/>
        <v>-182351742.83725628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-182351742.83725628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-759798.92848856782</v>
      </c>
      <c r="L2279" s="444">
        <f t="shared" ca="1" si="142"/>
        <v>-183111541.76574486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-183111541.76574486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-762964.75735727022</v>
      </c>
      <c r="L2280" s="444">
        <f t="shared" ca="1" si="142"/>
        <v>-183874506.52310213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-183874506.52310213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-766143.77717959217</v>
      </c>
      <c r="L2281" s="444">
        <f t="shared" ca="1" si="142"/>
        <v>-184640650.30028173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-184640650.30028173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-769336.04291784053</v>
      </c>
      <c r="L2282" s="444">
        <f t="shared" ca="1" si="142"/>
        <v>-185409986.34319958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-185409986.34319958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-772541.60976333159</v>
      </c>
      <c r="L2283" s="444">
        <f t="shared" ca="1" si="142"/>
        <v>-186182527.95296291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-186182527.95296291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-775760.53313734545</v>
      </c>
      <c r="L2284" s="444">
        <f t="shared" ca="1" si="142"/>
        <v>-186958288.48610026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-186958288.48610026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-778992.86869208445</v>
      </c>
      <c r="L2285" s="444">
        <f t="shared" ca="1" si="142"/>
        <v>-187737281.35479233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-187737281.35479233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-782238.67231163464</v>
      </c>
      <c r="L2286" s="444">
        <f t="shared" ca="1" si="142"/>
        <v>-188519520.02710396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-188519520.02710396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-785498.00011293311</v>
      </c>
      <c r="L2287" s="444">
        <f t="shared" ca="1" si="142"/>
        <v>-189305018.02721688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-189305018.02721688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-788770.90844673698</v>
      </c>
      <c r="L2288" s="444">
        <f t="shared" ca="1" si="142"/>
        <v>-190093788.93566361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-190093788.93566361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-792057.45389859832</v>
      </c>
      <c r="L2289" s="444">
        <f t="shared" ca="1" si="142"/>
        <v>-190885846.38956222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-190885846.38956222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-795357.69328984257</v>
      </c>
      <c r="L2290" s="444">
        <f t="shared" ca="1" si="142"/>
        <v>-191681204.08285207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-191681204.08285207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-798671.6836785503</v>
      </c>
      <c r="L2291" s="444">
        <f t="shared" ca="1" si="142"/>
        <v>-192479875.7665306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-192479875.7665306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-801999.48236054415</v>
      </c>
      <c r="L2292" s="444">
        <f t="shared" ca="1" si="142"/>
        <v>-193281875.24889114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-193281875.24889114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-805341.1468703798</v>
      </c>
      <c r="L2293" s="444">
        <f t="shared" ca="1" si="142"/>
        <v>-194087216.39576152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-194087216.39576152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-808696.73498233967</v>
      </c>
      <c r="L2294" s="444">
        <f t="shared" ca="1" si="142"/>
        <v>-194895913.13074386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-194895913.13074386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-812066.30471143278</v>
      </c>
      <c r="L2295" s="444">
        <f t="shared" ca="1" si="142"/>
        <v>-195707979.43545529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-195707979.43545529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-815449.91431439703</v>
      </c>
      <c r="L2296" s="444">
        <f t="shared" ca="1" si="142"/>
        <v>-196523429.34976968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-196523429.34976968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-818847.62229070696</v>
      </c>
      <c r="L2297" s="444">
        <f t="shared" ca="1" si="142"/>
        <v>-197342276.97206038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-197342276.97206038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-822259.48738358496</v>
      </c>
      <c r="L2298" s="444">
        <f t="shared" ca="1" si="142"/>
        <v>-198164536.45944396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-198164536.45944396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-825685.5685810165</v>
      </c>
      <c r="L2299" s="444">
        <f t="shared" ca="1" si="142"/>
        <v>-198990222.02802497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-198990222.02802497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-829125.92511677067</v>
      </c>
      <c r="L2300" s="444">
        <f t="shared" ca="1" si="142"/>
        <v>-199819347.95314175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-199819347.95314175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-832580.616471424</v>
      </c>
      <c r="L2301" s="444">
        <f t="shared" ca="1" si="142"/>
        <v>-200651928.56961316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-200651928.56961316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-836049.70237338811</v>
      </c>
      <c r="L2302" s="444">
        <f t="shared" ca="1" si="142"/>
        <v>-201487978.27198654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-201487978.27198654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-839533.2427999439</v>
      </c>
      <c r="L2303" s="444">
        <f t="shared" ref="L2303:L2557" ca="1" si="147">I2303-J2303+K2303</f>
        <v>-202327511.51478648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-202327511.51478648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-843031.29797827697</v>
      </c>
      <c r="L2304" s="444">
        <f t="shared" ca="1" si="147"/>
        <v>-203170542.81276476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-203170542.81276476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-846543.92838651978</v>
      </c>
      <c r="L2305" s="444">
        <f t="shared" ca="1" si="147"/>
        <v>-204017086.74115127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-204017086.74115127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-850071.19475479692</v>
      </c>
      <c r="L2306" s="444">
        <f t="shared" ca="1" si="147"/>
        <v>-204867157.93590608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-204867157.93590608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-853613.1580662753</v>
      </c>
      <c r="L2307" s="444">
        <f t="shared" ca="1" si="147"/>
        <v>-205720771.09397236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-205720771.09397236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-857169.87955821818</v>
      </c>
      <c r="L2308" s="444">
        <f t="shared" ca="1" si="147"/>
        <v>-206577940.97353056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-206577940.97353056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-860741.42072304396</v>
      </c>
      <c r="L2309" s="444">
        <f t="shared" ca="1" si="147"/>
        <v>-207438682.39425361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-207438682.39425361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-864327.84330939001</v>
      </c>
      <c r="L2310" s="444">
        <f t="shared" ca="1" si="147"/>
        <v>-208303010.23756301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-208303010.23756301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-867929.20932317921</v>
      </c>
      <c r="L2311" s="444">
        <f t="shared" ca="1" si="147"/>
        <v>-209170939.44688618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-209170939.44688618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-871545.58102869242</v>
      </c>
      <c r="L2312" s="444">
        <f t="shared" ca="1" si="147"/>
        <v>-210042485.02791488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-210042485.02791488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-875177.0209496452</v>
      </c>
      <c r="L2313" s="444">
        <f t="shared" ca="1" si="147"/>
        <v>-210917662.04886451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-210917662.04886451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-878823.59187026892</v>
      </c>
      <c r="L2314" s="444">
        <f t="shared" ca="1" si="147"/>
        <v>-211796485.64073479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-211796485.64073479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-882485.35683639499</v>
      </c>
      <c r="L2315" s="444">
        <f t="shared" ca="1" si="147"/>
        <v>-212678970.9975712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-212678970.9975712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-886162.37915654667</v>
      </c>
      <c r="L2316" s="444">
        <f t="shared" ca="1" si="147"/>
        <v>-213565133.37672776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-213565133.37672776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-889854.72240303236</v>
      </c>
      <c r="L2317" s="444">
        <f t="shared" ca="1" si="147"/>
        <v>-214454988.09913078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-214454988.09913078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-893562.45041304477</v>
      </c>
      <c r="L2318" s="444">
        <f t="shared" ca="1" si="147"/>
        <v>-215348550.54954383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-215348550.54954383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-897285.62728976598</v>
      </c>
      <c r="L2319" s="444">
        <f t="shared" ca="1" si="147"/>
        <v>-216245836.1768336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-216245836.1768336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-901024.31740347331</v>
      </c>
      <c r="L2320" s="444">
        <f t="shared" ca="1" si="147"/>
        <v>-217146860.49423707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-217146860.49423707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-904778.58539265441</v>
      </c>
      <c r="L2321" s="444">
        <f t="shared" ca="1" si="147"/>
        <v>-218051639.07962972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-218051639.07962972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-908548.49616512365</v>
      </c>
      <c r="L2322" s="444">
        <f t="shared" ca="1" si="147"/>
        <v>-218960187.57579485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-218960187.57579485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-912334.11489914532</v>
      </c>
      <c r="L2323" s="444">
        <f t="shared" ca="1" si="147"/>
        <v>-219872521.690694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-219872521.690694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-916135.5070445583</v>
      </c>
      <c r="L2324" s="444">
        <f t="shared" ca="1" si="147"/>
        <v>-220788657.19773856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-220788657.19773856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-919952.73832391063</v>
      </c>
      <c r="L2325" s="444">
        <f t="shared" ca="1" si="147"/>
        <v>-221708609.93606246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-221708609.93606246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-923785.87473359355</v>
      </c>
      <c r="L2326" s="444">
        <f t="shared" ca="1" si="147"/>
        <v>-222632395.81079605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-222632395.81079605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-927634.9825449835</v>
      </c>
      <c r="L2327" s="444">
        <f t="shared" ca="1" si="147"/>
        <v>-223560030.79334104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-223560030.79334104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-931500.12830558768</v>
      </c>
      <c r="L2328" s="444">
        <f t="shared" ca="1" si="147"/>
        <v>-224491530.92164662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-224491530.92164662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-935381.3788401942</v>
      </c>
      <c r="L2329" s="444">
        <f t="shared" ca="1" si="147"/>
        <v>-225426912.30048683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-225426912.30048683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-939278.80125202844</v>
      </c>
      <c r="L2330" s="444">
        <f t="shared" ca="1" si="147"/>
        <v>-226366191.10173887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-226366191.10173887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-943192.46292391198</v>
      </c>
      <c r="L2331" s="444">
        <f t="shared" ca="1" si="147"/>
        <v>-227309383.56466278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-227309383.56466278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-947122.43151942827</v>
      </c>
      <c r="L2332" s="444">
        <f t="shared" ca="1" si="147"/>
        <v>-228256505.9961822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-228256505.9961822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-951068.77498409245</v>
      </c>
      <c r="L2333" s="444">
        <f t="shared" ca="1" si="147"/>
        <v>-229207574.77116629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-229207574.77116629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-955031.56154652627</v>
      </c>
      <c r="L2334" s="444">
        <f t="shared" ca="1" si="147"/>
        <v>-230162606.33271283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-230162606.33271283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-959010.85971963673</v>
      </c>
      <c r="L2335" s="444">
        <f t="shared" ca="1" si="147"/>
        <v>-231121617.19243246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-231121617.19243246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-963006.73830180196</v>
      </c>
      <c r="L2336" s="444">
        <f t="shared" ca="1" si="147"/>
        <v>-232084623.93073428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-232084623.93073428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-967019.26637805952</v>
      </c>
      <c r="L2337" s="444">
        <f t="shared" ca="1" si="147"/>
        <v>-233051643.19711232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-233051643.19711232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-971048.51332130143</v>
      </c>
      <c r="L2338" s="444">
        <f t="shared" ca="1" si="147"/>
        <v>-234022691.71043363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-234022691.71043363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-975094.5487934734</v>
      </c>
      <c r="L2339" s="444">
        <f t="shared" ca="1" si="147"/>
        <v>-234997786.2592271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-234997786.2592271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-979157.44274677942</v>
      </c>
      <c r="L2340" s="444">
        <f t="shared" ca="1" si="147"/>
        <v>-235976943.70197389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-235976943.70197389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-983237.26542489114</v>
      </c>
      <c r="L2341" s="444">
        <f t="shared" ca="1" si="147"/>
        <v>-236960180.96739876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-236960180.96739876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-987334.0873641615</v>
      </c>
      <c r="L2342" s="444">
        <f t="shared" ca="1" si="147"/>
        <v>-237947515.05476293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-237947515.05476293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-991447.97939484555</v>
      </c>
      <c r="L2343" s="444">
        <f t="shared" ca="1" si="147"/>
        <v>-238938963.03415778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-238938963.03415778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-995579.01264232409</v>
      </c>
      <c r="L2344" s="444">
        <f t="shared" ca="1" si="147"/>
        <v>-239934542.04680011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-239934542.04680011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-999727.25852833374</v>
      </c>
      <c r="L2345" s="444">
        <f t="shared" ca="1" si="147"/>
        <v>-240934269.30532843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-240934269.30532843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-1003892.7887722016</v>
      </c>
      <c r="L2346" s="444">
        <f t="shared" ca="1" si="147"/>
        <v>-241938162.09410062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-241938162.09410062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-1008075.6753920859</v>
      </c>
      <c r="L2347" s="444">
        <f t="shared" ca="1" si="147"/>
        <v>-242946237.76949272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-242946237.76949272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-1012275.9907062198</v>
      </c>
      <c r="L2348" s="444">
        <f t="shared" ca="1" si="147"/>
        <v>-243958513.76019892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-243958513.76019892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-1016493.8073341623</v>
      </c>
      <c r="L2349" s="444">
        <f t="shared" ca="1" si="147"/>
        <v>-244975007.56753308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-244975007.56753308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-1020729.1981980546</v>
      </c>
      <c r="L2350" s="444">
        <f t="shared" ca="1" si="147"/>
        <v>-245995736.76573113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-245995736.76573113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-1024982.2365238798</v>
      </c>
      <c r="L2351" s="444">
        <f t="shared" ca="1" si="147"/>
        <v>-247020719.00225499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-247020719.00225499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-1029252.9958427291</v>
      </c>
      <c r="L2352" s="444">
        <f t="shared" ca="1" si="147"/>
        <v>-248049971.99809772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-248049971.99809772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-1033541.5499920738</v>
      </c>
      <c r="L2353" s="444">
        <f t="shared" ca="1" si="147"/>
        <v>-249083513.5480898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-249083513.5480898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-1037847.9731170407</v>
      </c>
      <c r="L2354" s="444">
        <f t="shared" ca="1" si="147"/>
        <v>-250121361.52120686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-250121361.52120686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-1042172.3396716953</v>
      </c>
      <c r="L2355" s="444">
        <f t="shared" ca="1" si="147"/>
        <v>-251163533.86087856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-251163533.86087856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-1046514.7244203273</v>
      </c>
      <c r="L2356" s="444">
        <f t="shared" ca="1" si="147"/>
        <v>-252210048.5852989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-252210048.5852989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-1050875.2024387454</v>
      </c>
      <c r="L2357" s="444">
        <f t="shared" ca="1" si="147"/>
        <v>-253260923.78773764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-253260923.78773764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-1055253.8491155736</v>
      </c>
      <c r="L2358" s="444">
        <f t="shared" ca="1" si="147"/>
        <v>-254316177.63685322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-254316177.63685322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-1059650.7401535548</v>
      </c>
      <c r="L2359" s="444">
        <f t="shared" ca="1" si="147"/>
        <v>-255375828.37700677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-255375828.37700677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-1064065.9515708615</v>
      </c>
      <c r="L2360" s="444">
        <f t="shared" ca="1" si="147"/>
        <v>-256439894.32857764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-256439894.32857764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-1068499.5597024069</v>
      </c>
      <c r="L2361" s="444">
        <f t="shared" ca="1" si="147"/>
        <v>-257508393.88828003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-257508393.88828003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-1072951.6412011669</v>
      </c>
      <c r="L2362" s="444">
        <f t="shared" ca="1" si="147"/>
        <v>-258581345.5294812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-258581345.5294812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-1077422.2730395049</v>
      </c>
      <c r="L2363" s="444">
        <f t="shared" ca="1" si="147"/>
        <v>-259658767.80252069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-259658767.80252069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-1081911.532510503</v>
      </c>
      <c r="L2364" s="444">
        <f t="shared" ca="1" si="147"/>
        <v>-260740679.33503118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-260740679.33503118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-1086419.4972292965</v>
      </c>
      <c r="L2365" s="444">
        <f t="shared" ca="1" si="147"/>
        <v>-261827098.83226049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-261827098.83226049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-1090946.2451344186</v>
      </c>
      <c r="L2366" s="444">
        <f t="shared" ca="1" si="147"/>
        <v>-262918045.0773949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-262918045.0773949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-1095491.8544891453</v>
      </c>
      <c r="L2367" s="444">
        <f t="shared" ca="1" si="147"/>
        <v>-264013536.93188405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-264013536.93188405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-1100056.40388285</v>
      </c>
      <c r="L2368" s="444">
        <f t="shared" ca="1" si="147"/>
        <v>-265113593.33576691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-265113593.33576691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-1104639.972232362</v>
      </c>
      <c r="L2369" s="444">
        <f t="shared" ca="1" si="147"/>
        <v>-266218233.30799928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-266218233.30799928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-1109242.6387833303</v>
      </c>
      <c r="L2370" s="444">
        <f t="shared" ca="1" si="147"/>
        <v>-267327475.94678262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-267327475.94678262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-1113864.4831115943</v>
      </c>
      <c r="L2371" s="444">
        <f t="shared" ca="1" si="147"/>
        <v>-268441340.42989421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-268441340.42989421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-1118505.5851245592</v>
      </c>
      <c r="L2372" s="444">
        <f t="shared" ca="1" si="147"/>
        <v>-269559846.01501876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-269559846.01501876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-1123166.0250625783</v>
      </c>
      <c r="L2373" s="444">
        <f t="shared" ca="1" si="147"/>
        <v>-270683012.04008132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-270683012.04008132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-1127845.8835003388</v>
      </c>
      <c r="L2374" s="444">
        <f t="shared" ca="1" si="147"/>
        <v>-271810857.92358166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-271810857.92358166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-1132545.2413482568</v>
      </c>
      <c r="L2375" s="444">
        <f t="shared" ca="1" si="147"/>
        <v>-272943403.16492993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-272943403.16492993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-1137264.1798538747</v>
      </c>
      <c r="L2376" s="444">
        <f t="shared" ca="1" si="147"/>
        <v>-274080667.34478378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-274080667.34478378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-1142002.7806032659</v>
      </c>
      <c r="L2377" s="444">
        <f t="shared" ca="1" si="147"/>
        <v>-275222670.12538707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-275222670.12538707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-1146761.1255224461</v>
      </c>
      <c r="L2378" s="444">
        <f t="shared" ca="1" si="147"/>
        <v>-276369431.25090951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-276369431.25090951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-1151539.2968787896</v>
      </c>
      <c r="L2379" s="444">
        <f t="shared" ca="1" si="147"/>
        <v>-277520970.54778832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-277520970.54778832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-1156337.3772824514</v>
      </c>
      <c r="L2380" s="444">
        <f t="shared" ca="1" si="147"/>
        <v>-278677307.92507076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-278677307.92507076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-1161155.4496877948</v>
      </c>
      <c r="L2381" s="444">
        <f t="shared" ca="1" si="147"/>
        <v>-279838463.37475854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-279838463.37475854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-1165993.5973948273</v>
      </c>
      <c r="L2382" s="444">
        <f t="shared" ca="1" si="147"/>
        <v>-281004456.97215337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-281004456.97215337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-1170851.9040506389</v>
      </c>
      <c r="L2383" s="444">
        <f t="shared" ca="1" si="147"/>
        <v>-282175308.87620401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-282175308.87620401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-1175730.4536508501</v>
      </c>
      <c r="L2384" s="444">
        <f t="shared" ca="1" si="147"/>
        <v>-283351039.32985485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-283351039.32985485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-1180629.3305410619</v>
      </c>
      <c r="L2385" s="444">
        <f t="shared" ca="1" si="147"/>
        <v>-284531668.66039592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-284531668.66039592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-1185548.6194183163</v>
      </c>
      <c r="L2386" s="444">
        <f t="shared" ca="1" si="147"/>
        <v>-285717217.27981424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-285717217.27981424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-1190488.4053325593</v>
      </c>
      <c r="L2387" s="444">
        <f t="shared" ca="1" si="147"/>
        <v>-286907705.68514681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-286907705.68514681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-1195448.7736881117</v>
      </c>
      <c r="L2388" s="444">
        <f t="shared" ca="1" si="147"/>
        <v>-288103154.45883495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-288103154.45883495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-1200429.8102451456</v>
      </c>
      <c r="L2389" s="444">
        <f t="shared" ca="1" si="147"/>
        <v>-289303584.2690801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-289303584.2690801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-1205431.6011211672</v>
      </c>
      <c r="L2390" s="444">
        <f t="shared" ca="1" si="147"/>
        <v>-290509015.87020129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-290509015.87020129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-1210454.2327925053</v>
      </c>
      <c r="L2391" s="444">
        <f t="shared" ca="1" si="147"/>
        <v>-291719470.10299379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-291719470.10299379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-1215497.7920958074</v>
      </c>
      <c r="L2392" s="444">
        <f t="shared" ca="1" si="147"/>
        <v>-292934967.89508957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-292934967.89508957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-1220562.3662295397</v>
      </c>
      <c r="L2393" s="444">
        <f t="shared" ca="1" si="147"/>
        <v>-294155530.2613191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-294155530.2613191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-1225648.0427554962</v>
      </c>
      <c r="L2394" s="444">
        <f t="shared" ca="1" si="147"/>
        <v>-295381178.30407459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-295381178.30407459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-1230754.9096003107</v>
      </c>
      <c r="L2395" s="444">
        <f t="shared" ca="1" si="147"/>
        <v>-296611933.2136749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-296611933.2136749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-1235883.0550569787</v>
      </c>
      <c r="L2396" s="444">
        <f t="shared" ca="1" si="147"/>
        <v>-297847816.26873189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-297847816.26873189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-1241032.567786383</v>
      </c>
      <c r="L2397" s="444">
        <f t="shared" ca="1" si="147"/>
        <v>-299088848.83651829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-299088848.83651829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-1246203.5368188261</v>
      </c>
      <c r="L2398" s="444">
        <f t="shared" ca="1" si="147"/>
        <v>-300335052.37333709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-300335052.37333709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-1251396.0515555711</v>
      </c>
      <c r="L2399" s="444">
        <f t="shared" ca="1" si="147"/>
        <v>-301586448.42489266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-301586448.42489266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-1256610.2017703862</v>
      </c>
      <c r="L2400" s="444">
        <f t="shared" ca="1" si="147"/>
        <v>-302843058.62666303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-302843058.62666303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-1261846.077611096</v>
      </c>
      <c r="L2401" s="444">
        <f t="shared" ca="1" si="147"/>
        <v>-304104904.70427412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-304104904.70427412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-1267103.769601142</v>
      </c>
      <c r="L2402" s="444">
        <f t="shared" ca="1" si="147"/>
        <v>-305372008.47387528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-305372008.47387528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-1272383.3686411469</v>
      </c>
      <c r="L2403" s="444">
        <f t="shared" ca="1" si="147"/>
        <v>-306644391.84251642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-306644391.84251642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-1277684.9660104851</v>
      </c>
      <c r="L2404" s="444">
        <f t="shared" ca="1" si="147"/>
        <v>-307922076.80852693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-307922076.80852693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-1283008.6533688621</v>
      </c>
      <c r="L2405" s="444">
        <f t="shared" ca="1" si="147"/>
        <v>-309205085.46189582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-309205085.46189582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-1288354.5227578992</v>
      </c>
      <c r="L2406" s="444">
        <f t="shared" ca="1" si="147"/>
        <v>-310493439.98465371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-310493439.98465371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-1293722.6666027238</v>
      </c>
      <c r="L2407" s="444">
        <f t="shared" ca="1" si="147"/>
        <v>-311787162.65125644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-311787162.65125644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-1299113.1777135686</v>
      </c>
      <c r="L2408" s="444">
        <f t="shared" ca="1" si="147"/>
        <v>-313086275.82897002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-313086275.82897002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-1304526.1492873752</v>
      </c>
      <c r="L2409" s="444">
        <f t="shared" ca="1" si="147"/>
        <v>-314390801.97825742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-314390801.97825742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-1309961.6749094059</v>
      </c>
      <c r="L2410" s="444">
        <f t="shared" ca="1" si="147"/>
        <v>-315700763.65316683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-315700763.65316683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-1315419.8485548617</v>
      </c>
      <c r="L2411" s="444">
        <f t="shared" ca="1" si="147"/>
        <v>-317016183.50172168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-317016183.50172168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-1320900.7645905069</v>
      </c>
      <c r="L2412" s="444">
        <f t="shared" ca="1" si="147"/>
        <v>-318337084.26631218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-318337084.26631218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-1326404.5177763007</v>
      </c>
      <c r="L2413" s="444">
        <f t="shared" ca="1" si="147"/>
        <v>-319663488.78408849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-319663488.78408849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-1331931.2032670353</v>
      </c>
      <c r="L2414" s="444">
        <f t="shared" ca="1" si="147"/>
        <v>-320995419.98735553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-320995419.98735553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-1337480.9166139814</v>
      </c>
      <c r="L2415" s="444">
        <f t="shared" ca="1" si="147"/>
        <v>-322332900.90396953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-322332900.90396953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-1343053.7537665397</v>
      </c>
      <c r="L2416" s="444">
        <f t="shared" ca="1" si="147"/>
        <v>-323675954.65773606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-323675954.65773606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-1348649.8110739002</v>
      </c>
      <c r="L2417" s="444">
        <f t="shared" ca="1" si="147"/>
        <v>-325024604.46880996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-325024604.46880996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-1354269.1852867082</v>
      </c>
      <c r="L2418" s="444">
        <f t="shared" ca="1" si="147"/>
        <v>-326378873.65409666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-326378873.65409666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-1359911.973558736</v>
      </c>
      <c r="L2419" s="444">
        <f t="shared" ca="1" si="147"/>
        <v>-327738785.62765539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-327738785.62765539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-1365578.2734485641</v>
      </c>
      <c r="L2420" s="444">
        <f t="shared" ca="1" si="147"/>
        <v>-329104363.90110397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-329104363.90110397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-1371268.1829212666</v>
      </c>
      <c r="L2421" s="444">
        <f t="shared" ca="1" si="147"/>
        <v>-330475632.08402526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-330475632.08402526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-1376981.8003501052</v>
      </c>
      <c r="L2422" s="444">
        <f t="shared" ca="1" si="147"/>
        <v>-331852613.88437539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-331852613.88437539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-1382719.2245182309</v>
      </c>
      <c r="L2423" s="444">
        <f t="shared" ca="1" si="147"/>
        <v>-333235333.10889363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-333235333.10889363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-1388480.5546203901</v>
      </c>
      <c r="L2424" s="444">
        <f t="shared" ca="1" si="147"/>
        <v>-334623813.66351402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-334623813.66351402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-1394265.8902646417</v>
      </c>
      <c r="L2425" s="444">
        <f t="shared" ca="1" si="147"/>
        <v>-336018079.55377865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-336018079.55377865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-1400075.3314740777</v>
      </c>
      <c r="L2426" s="444">
        <f t="shared" ca="1" si="147"/>
        <v>-337418154.88525271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-337418154.88525271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-1405908.978688553</v>
      </c>
      <c r="L2427" s="444">
        <f t="shared" ca="1" si="147"/>
        <v>-338824063.86394125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-338824063.86394125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-1411766.9327664219</v>
      </c>
      <c r="L2428" s="444">
        <f t="shared" ca="1" si="147"/>
        <v>-340235830.79670769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-340235830.79670769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-1417649.294986282</v>
      </c>
      <c r="L2429" s="444">
        <f t="shared" ca="1" si="147"/>
        <v>-341653480.091694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-341653480.091694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-1423556.1670487251</v>
      </c>
      <c r="L2430" s="444">
        <f t="shared" ca="1" si="147"/>
        <v>-343077036.25874275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-343077036.25874275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-1429487.6510780947</v>
      </c>
      <c r="L2431" s="444">
        <f t="shared" ca="1" si="147"/>
        <v>-344506523.90982085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-344506523.90982085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-1435443.8496242536</v>
      </c>
      <c r="L2432" s="444">
        <f t="shared" ca="1" si="147"/>
        <v>-345941967.75944513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-345941967.75944513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-1441424.8656643548</v>
      </c>
      <c r="L2433" s="444">
        <f t="shared" ca="1" si="147"/>
        <v>-347383392.62510949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-347383392.62510949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-1447430.8026046229</v>
      </c>
      <c r="L2434" s="444">
        <f t="shared" ca="1" si="147"/>
        <v>-348830823.42771411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-348830823.42771411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-1453461.764282142</v>
      </c>
      <c r="L2435" s="444">
        <f t="shared" ca="1" si="147"/>
        <v>-350284285.19199628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-350284285.19199628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-1459517.8549666512</v>
      </c>
      <c r="L2436" s="444">
        <f t="shared" ca="1" si="147"/>
        <v>-351743803.04696292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-351743803.04696292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-1465599.1793623455</v>
      </c>
      <c r="L2437" s="444">
        <f t="shared" ca="1" si="147"/>
        <v>-353209402.22632527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-353209402.22632527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-1471705.8426096886</v>
      </c>
      <c r="L2438" s="444">
        <f t="shared" ca="1" si="147"/>
        <v>-354681108.06893498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-354681108.06893498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-1477837.9502872291</v>
      </c>
      <c r="L2439" s="444">
        <f t="shared" ca="1" si="147"/>
        <v>-356158946.0192222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-356158946.0192222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-1483995.6084134257</v>
      </c>
      <c r="L2440" s="444">
        <f t="shared" ca="1" si="147"/>
        <v>-357642941.6276356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-357642941.6276356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-1490178.9234484816</v>
      </c>
      <c r="L2441" s="444">
        <f t="shared" ca="1" si="147"/>
        <v>-359133120.5510841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-359133120.5510841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-1496388.0022961837</v>
      </c>
      <c r="L2442" s="444">
        <f t="shared" ca="1" si="147"/>
        <v>-360629508.55338031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-360629508.55338031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-1502622.9523057514</v>
      </c>
      <c r="L2443" s="444">
        <f t="shared" ca="1" si="147"/>
        <v>-362132131.50568604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-362132131.50568604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-1508883.8812736918</v>
      </c>
      <c r="L2444" s="444">
        <f t="shared" ca="1" si="147"/>
        <v>-363641015.38695973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-363641015.38695973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-1515170.8974456654</v>
      </c>
      <c r="L2445" s="444">
        <f t="shared" ca="1" si="147"/>
        <v>-365156186.28440541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-365156186.28440541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-1521484.1095183559</v>
      </c>
      <c r="L2446" s="444">
        <f t="shared" ca="1" si="147"/>
        <v>-366677670.39392376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-366677670.39392376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-1527823.6266413489</v>
      </c>
      <c r="L2447" s="444">
        <f t="shared" ca="1" si="147"/>
        <v>-368205494.02056509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-368205494.02056509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-1534189.5584190213</v>
      </c>
      <c r="L2448" s="444">
        <f t="shared" ca="1" si="147"/>
        <v>-369739683.57898414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-369739683.57898414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-1540582.0149124339</v>
      </c>
      <c r="L2449" s="444">
        <f t="shared" ca="1" si="147"/>
        <v>-371280265.59389657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-371280265.59389657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-1547001.1066412358</v>
      </c>
      <c r="L2450" s="444">
        <f t="shared" ca="1" si="147"/>
        <v>-372827266.7005378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-372827266.7005378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-1553446.9445855741</v>
      </c>
      <c r="L2451" s="444">
        <f t="shared" ca="1" si="147"/>
        <v>-374380713.64512336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-374380713.64512336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-1559919.6401880139</v>
      </c>
      <c r="L2452" s="444">
        <f t="shared" ca="1" si="147"/>
        <v>-375940633.2853114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-375940633.2853114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-1566419.3053554641</v>
      </c>
      <c r="L2453" s="444">
        <f t="shared" ca="1" si="147"/>
        <v>-377507052.59066689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-377507052.59066689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-1572946.0524611119</v>
      </c>
      <c r="L2454" s="444">
        <f t="shared" ca="1" si="147"/>
        <v>-379079998.64312798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-379079998.64312798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-1579499.9943463665</v>
      </c>
      <c r="L2455" s="444">
        <f t="shared" ca="1" si="147"/>
        <v>-380659498.63747436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-380659498.63747436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-1586081.2443228099</v>
      </c>
      <c r="L2456" s="444">
        <f t="shared" ca="1" si="147"/>
        <v>-382245579.88179719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-382245579.88179719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-1592689.916174155</v>
      </c>
      <c r="L2457" s="444">
        <f t="shared" ca="1" si="147"/>
        <v>-383838269.79797137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-383838269.79797137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-1599326.1241582141</v>
      </c>
      <c r="L2458" s="444">
        <f t="shared" ca="1" si="147"/>
        <v>-385437595.92212957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-385437595.92212957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-1605989.9830088732</v>
      </c>
      <c r="L2459" s="444">
        <f t="shared" ca="1" si="147"/>
        <v>-387043585.90513843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-387043585.90513843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-1612681.6079380768</v>
      </c>
      <c r="L2460" s="444">
        <f t="shared" ca="1" si="147"/>
        <v>-388656267.51307648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-388656267.51307648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-1619401.1146378187</v>
      </c>
      <c r="L2461" s="444">
        <f t="shared" ca="1" si="147"/>
        <v>-390275668.62771428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-390275668.62771428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-1626148.6192821427</v>
      </c>
      <c r="L2462" s="444">
        <f t="shared" ca="1" si="147"/>
        <v>-391901817.2469964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-391901817.2469964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-1632924.2385291518</v>
      </c>
      <c r="L2463" s="444">
        <f t="shared" ca="1" si="147"/>
        <v>-393534741.48552555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-393534741.48552555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-1639728.089523023</v>
      </c>
      <c r="L2464" s="444">
        <f t="shared" ca="1" si="147"/>
        <v>-395174469.57504857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-395174469.57504857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-1646560.2898960356</v>
      </c>
      <c r="L2465" s="444">
        <f t="shared" ca="1" si="147"/>
        <v>-396821029.86494458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-396821029.86494458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-1653420.9577706023</v>
      </c>
      <c r="L2466" s="444">
        <f t="shared" ca="1" si="147"/>
        <v>-398474450.82271516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-398474450.82271516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-1660310.2117613133</v>
      </c>
      <c r="L2467" s="444">
        <f t="shared" ca="1" si="147"/>
        <v>-400134761.03447646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-400134761.03447646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-1667228.1709769852</v>
      </c>
      <c r="L2468" s="444">
        <f t="shared" ca="1" si="147"/>
        <v>-401801989.20545346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-401801989.20545346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-1674174.9550227227</v>
      </c>
      <c r="L2469" s="444">
        <f t="shared" ca="1" si="147"/>
        <v>-403476164.16047621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-403476164.16047621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-1681150.6840019841</v>
      </c>
      <c r="L2470" s="444">
        <f t="shared" ca="1" si="147"/>
        <v>-405157314.84447819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-405157314.84447819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-1688155.478518659</v>
      </c>
      <c r="L2471" s="444">
        <f t="shared" ca="1" si="147"/>
        <v>-406845470.32299685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-406845470.32299685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-1695189.4596791535</v>
      </c>
      <c r="L2472" s="444">
        <f t="shared" ca="1" si="147"/>
        <v>-408540659.78267598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-408540659.78267598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-1702252.7490944832</v>
      </c>
      <c r="L2473" s="444">
        <f t="shared" ca="1" si="147"/>
        <v>-410242912.53177047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-410242912.53177047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-1709345.468882377</v>
      </c>
      <c r="L2474" s="444">
        <f t="shared" ca="1" si="147"/>
        <v>-411952258.00065285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-411952258.00065285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-1716467.7416693869</v>
      </c>
      <c r="L2475" s="444">
        <f t="shared" ca="1" si="147"/>
        <v>-413668725.74232227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-413668725.74232227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-1723619.6905930093</v>
      </c>
      <c r="L2476" s="444">
        <f t="shared" ca="1" si="147"/>
        <v>-415392345.43291527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-415392345.43291527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-1730801.4393038135</v>
      </c>
      <c r="L2477" s="444">
        <f t="shared" ca="1" si="147"/>
        <v>-417123146.87221909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-417123146.87221909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-1738013.1119675795</v>
      </c>
      <c r="L2478" s="444">
        <f t="shared" ca="1" si="147"/>
        <v>-418861159.98418665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-418861159.98418665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-1745254.833267444</v>
      </c>
      <c r="L2479" s="444">
        <f t="shared" ca="1" si="147"/>
        <v>-420606414.8174541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-420606414.8174541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-1752526.7284060589</v>
      </c>
      <c r="L2480" s="444">
        <f t="shared" ca="1" si="147"/>
        <v>-422358941.54586017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-422358941.54586017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-1759828.9231077507</v>
      </c>
      <c r="L2481" s="444">
        <f t="shared" ca="1" si="147"/>
        <v>-424118770.46896791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-424118770.46896791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-1767161.5436206996</v>
      </c>
      <c r="L2482" s="444">
        <f t="shared" ca="1" si="147"/>
        <v>-425885932.01258862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-425885932.01258862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-1774524.7167191191</v>
      </c>
      <c r="L2483" s="444">
        <f t="shared" ca="1" si="147"/>
        <v>-427660456.72930771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-427660456.72930771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-1781918.5697054488</v>
      </c>
      <c r="L2484" s="444">
        <f t="shared" ca="1" si="147"/>
        <v>-429442375.29901314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-429442375.29901314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-1789343.2304125547</v>
      </c>
      <c r="L2485" s="444">
        <f t="shared" ca="1" si="147"/>
        <v>-431231718.52942568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-431231718.52942568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-1796798.8272059406</v>
      </c>
      <c r="L2486" s="444">
        <f t="shared" ca="1" si="147"/>
        <v>-433028517.35663164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-433028517.35663164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-1804285.4889859648</v>
      </c>
      <c r="L2487" s="444">
        <f t="shared" ca="1" si="147"/>
        <v>-434832802.84561759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-434832802.84561759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-1811803.3451900736</v>
      </c>
      <c r="L2488" s="444">
        <f t="shared" ca="1" si="147"/>
        <v>-436644606.19080764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-436644606.19080764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-1819352.5257950318</v>
      </c>
      <c r="L2489" s="444">
        <f t="shared" ca="1" si="147"/>
        <v>-438463958.71660268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-438463958.71660268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-1826933.1613191778</v>
      </c>
      <c r="L2490" s="444">
        <f t="shared" ca="1" si="147"/>
        <v>-440290891.87792188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-440290891.87792188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-1834545.3828246745</v>
      </c>
      <c r="L2491" s="444">
        <f t="shared" ca="1" si="147"/>
        <v>-442125437.26074654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-442125437.26074654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-1842189.321919777</v>
      </c>
      <c r="L2492" s="444">
        <f t="shared" ca="1" si="147"/>
        <v>-443967626.58266634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-443967626.58266634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-1849865.1107611095</v>
      </c>
      <c r="L2493" s="444">
        <f t="shared" ca="1" si="147"/>
        <v>-445817491.69342744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-445817491.69342744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-1857572.8820559476</v>
      </c>
      <c r="L2494" s="444">
        <f t="shared" ca="1" si="147"/>
        <v>-447675064.57548338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-447675064.57548338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-1865312.7690645137</v>
      </c>
      <c r="L2495" s="444">
        <f t="shared" ca="1" si="147"/>
        <v>-449540377.34454787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-449540377.34454787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-1873084.9056022831</v>
      </c>
      <c r="L2496" s="444">
        <f t="shared" ca="1" si="147"/>
        <v>-451413462.25015014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-451413462.25015014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-1880889.426042292</v>
      </c>
      <c r="L2497" s="444">
        <f t="shared" ca="1" si="147"/>
        <v>-453294351.67619246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-453294351.67619246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-1888726.4653174686</v>
      </c>
      <c r="L2498" s="444">
        <f t="shared" ca="1" si="147"/>
        <v>-455183078.14150995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-455183078.14150995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-1896596.158922958</v>
      </c>
      <c r="L2499" s="444">
        <f t="shared" ca="1" si="147"/>
        <v>-457079674.30043292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-457079674.30043292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-1904498.6429184705</v>
      </c>
      <c r="L2500" s="444">
        <f t="shared" ca="1" si="147"/>
        <v>-458984172.94335139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-458984172.94335139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-1912434.0539306307</v>
      </c>
      <c r="L2501" s="444">
        <f t="shared" ca="1" si="147"/>
        <v>-460896606.99728203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-460896606.99728203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-1920402.5291553414</v>
      </c>
      <c r="L2502" s="444">
        <f t="shared" ca="1" si="147"/>
        <v>-462817009.52643734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-462817009.52643734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-1928404.2063601555</v>
      </c>
      <c r="L2503" s="444">
        <f t="shared" ca="1" si="147"/>
        <v>-464745413.7327975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-464745413.7327975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-1936439.2238866566</v>
      </c>
      <c r="L2504" s="444">
        <f t="shared" ca="1" si="147"/>
        <v>-466681852.95668417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-466681852.95668417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-1944507.720652851</v>
      </c>
      <c r="L2505" s="444">
        <f t="shared" ca="1" si="147"/>
        <v>-468626360.67733705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-468626360.67733705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-1952609.836155571</v>
      </c>
      <c r="L2506" s="444">
        <f t="shared" ca="1" si="147"/>
        <v>-470578970.51349264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-470578970.51349264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-1960745.710472886</v>
      </c>
      <c r="L2507" s="444">
        <f t="shared" ca="1" si="147"/>
        <v>-472539716.22396553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-472539716.22396553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-1968915.484266523</v>
      </c>
      <c r="L2508" s="444">
        <f t="shared" ca="1" si="147"/>
        <v>-474508631.70823205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-474508631.70823205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-1977119.2987843002</v>
      </c>
      <c r="L2509" s="444">
        <f t="shared" ca="1" si="147"/>
        <v>-476485751.00701636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-476485751.00701636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-1985357.2958625683</v>
      </c>
      <c r="L2510" s="444">
        <f t="shared" ca="1" si="147"/>
        <v>-478471108.30287892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-478471108.30287892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-1993629.6179286621</v>
      </c>
      <c r="L2511" s="444">
        <f t="shared" ca="1" si="147"/>
        <v>-480464737.9208076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-480464737.9208076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-2001936.4080033647</v>
      </c>
      <c r="L2512" s="444">
        <f t="shared" ca="1" si="147"/>
        <v>-482466674.32881099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-482466674.32881099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-2010277.8097033792</v>
      </c>
      <c r="L2513" s="444">
        <f t="shared" ca="1" si="147"/>
        <v>-484476952.13851434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-484476952.13851434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-2018653.9672438095</v>
      </c>
      <c r="L2514" s="444">
        <f t="shared" ca="1" si="147"/>
        <v>-486495606.10575813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-486495606.10575813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-2027065.0254406589</v>
      </c>
      <c r="L2515" s="444">
        <f t="shared" ca="1" si="147"/>
        <v>-488522671.13119876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-488522671.13119876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-2035511.1297133281</v>
      </c>
      <c r="L2516" s="444">
        <f t="shared" ca="1" si="147"/>
        <v>-490558182.26091212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-490558182.26091212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-2043992.4260871338</v>
      </c>
      <c r="L2517" s="444">
        <f t="shared" ca="1" si="147"/>
        <v>-492602174.68699926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-492602174.68699926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-2052509.0611958301</v>
      </c>
      <c r="L2518" s="444">
        <f t="shared" ca="1" si="147"/>
        <v>-494654683.74819511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-494654683.74819511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-2061061.1822841463</v>
      </c>
      <c r="L2519" s="444">
        <f t="shared" ca="1" si="147"/>
        <v>-496715744.93047923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-496715744.93047923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-2069648.93721033</v>
      </c>
      <c r="L2520" s="444">
        <f t="shared" ca="1" si="147"/>
        <v>-498785393.86768955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-498785393.86768955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-2078272.4744487065</v>
      </c>
      <c r="L2521" s="444">
        <f t="shared" ca="1" si="147"/>
        <v>-500863666.34213823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-500863666.34213823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-2086931.9430922426</v>
      </c>
      <c r="L2522" s="444">
        <f t="shared" ca="1" si="147"/>
        <v>-502950598.28523046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-502950598.28523046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-2095627.492855127</v>
      </c>
      <c r="L2523" s="444">
        <f t="shared" ca="1" si="147"/>
        <v>-505046225.77808559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-505046225.77808559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-2104359.2740753568</v>
      </c>
      <c r="L2524" s="444">
        <f t="shared" ca="1" si="147"/>
        <v>-507150585.05216092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-507150585.05216092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-2113127.4377173372</v>
      </c>
      <c r="L2525" s="444">
        <f t="shared" ca="1" si="147"/>
        <v>-509263712.48987824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-509263712.48987824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-2121932.1353744925</v>
      </c>
      <c r="L2526" s="444">
        <f t="shared" ca="1" si="147"/>
        <v>-511385644.62525272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-511385644.62525272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-2130773.5192718864</v>
      </c>
      <c r="L2527" s="444">
        <f t="shared" ca="1" si="147"/>
        <v>-513516418.14452463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-513516418.14452463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-2139651.7422688524</v>
      </c>
      <c r="L2528" s="444">
        <f t="shared" ca="1" si="147"/>
        <v>-515656069.88679349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-515656069.88679349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-2148566.9578616396</v>
      </c>
      <c r="L2529" s="444">
        <f t="shared" ca="1" si="147"/>
        <v>-517804636.84465516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-517804636.84465516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-2157519.3201860632</v>
      </c>
      <c r="L2530" s="444">
        <f t="shared" ca="1" si="147"/>
        <v>-519962156.16484123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-519962156.16484123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-2166508.9840201717</v>
      </c>
      <c r="L2531" s="444">
        <f t="shared" ca="1" si="147"/>
        <v>-522128665.14886141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-522128665.14886141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-2175536.1047869227</v>
      </c>
      <c r="L2532" s="444">
        <f t="shared" ca="1" si="147"/>
        <v>-524304201.25364834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-524304201.25364834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-2184600.838556868</v>
      </c>
      <c r="L2533" s="444">
        <f t="shared" ca="1" si="147"/>
        <v>-526488802.09220523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-526488802.09220523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-2193703.3420508555</v>
      </c>
      <c r="L2534" s="444">
        <f t="shared" ca="1" si="147"/>
        <v>-528682505.43425608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-528682505.43425608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-2202843.7726427335</v>
      </c>
      <c r="L2535" s="444">
        <f t="shared" ca="1" si="147"/>
        <v>-530885349.20689881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-530885349.20689881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-2212022.2883620784</v>
      </c>
      <c r="L2536" s="444">
        <f t="shared" ca="1" si="147"/>
        <v>-533097371.49526089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-533097371.49526089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-2221239.0478969202</v>
      </c>
      <c r="L2537" s="444">
        <f t="shared" ca="1" si="147"/>
        <v>-535318610.54315782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-535318610.54315782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-2230494.2105964907</v>
      </c>
      <c r="L2538" s="444">
        <f t="shared" ca="1" si="147"/>
        <v>-537549104.75375426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-537549104.75375426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-2239787.9364739759</v>
      </c>
      <c r="L2539" s="444">
        <f t="shared" ca="1" si="147"/>
        <v>-539788892.69022822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-539788892.69022822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-2249120.3862092844</v>
      </c>
      <c r="L2540" s="444">
        <f t="shared" ca="1" si="147"/>
        <v>-542038013.07643747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-542038013.07643747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-2258491.7211518227</v>
      </c>
      <c r="L2541" s="444">
        <f t="shared" ca="1" si="147"/>
        <v>-544296504.7975893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-544296504.7975893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-2267902.1033232887</v>
      </c>
      <c r="L2542" s="444">
        <f t="shared" ca="1" si="147"/>
        <v>-546564406.90091264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-546564406.90091264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-2277351.6954204692</v>
      </c>
      <c r="L2543" s="444">
        <f t="shared" ca="1" si="147"/>
        <v>-548841758.59633315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-548841758.59633315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-2286840.6608180548</v>
      </c>
      <c r="L2544" s="444">
        <f t="shared" ca="1" si="147"/>
        <v>-551128599.25715125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-551128599.25715125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-2296369.1635714634</v>
      </c>
      <c r="L2545" s="444">
        <f t="shared" ca="1" si="147"/>
        <v>-553424968.42072272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-553424968.42072272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-2305937.368419678</v>
      </c>
      <c r="L2546" s="444">
        <f t="shared" ca="1" si="147"/>
        <v>-555730905.78914237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-555730905.78914237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-2315545.440788093</v>
      </c>
      <c r="L2547" s="444">
        <f t="shared" ca="1" si="147"/>
        <v>-558046451.22993052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-558046451.22993052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-2325193.546791377</v>
      </c>
      <c r="L2548" s="444">
        <f t="shared" ca="1" si="147"/>
        <v>-560371644.77672195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-560371644.77672195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-2334881.8532363414</v>
      </c>
      <c r="L2549" s="444">
        <f t="shared" ca="1" si="147"/>
        <v>-562706526.62995827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-562706526.62995827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-2344610.5276248259</v>
      </c>
      <c r="L2550" s="444">
        <f t="shared" ca="1" si="147"/>
        <v>-565051137.15758312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-565051137.15758312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-2354379.7381565962</v>
      </c>
      <c r="L2551" s="444">
        <f t="shared" ca="1" si="147"/>
        <v>-567405516.89573967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-567405516.89573967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-2364189.6537322486</v>
      </c>
      <c r="L2552" s="444">
        <f t="shared" ca="1" si="147"/>
        <v>-569769706.54947197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-569769706.54947197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-2374040.443956133</v>
      </c>
      <c r="L2553" s="444">
        <f t="shared" ca="1" si="147"/>
        <v>-572143746.99342811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-572143746.99342811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-2383932.2791392836</v>
      </c>
      <c r="L2554" s="444">
        <f t="shared" ca="1" si="147"/>
        <v>-574527679.27256739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-574527679.27256739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-2393865.3303023642</v>
      </c>
      <c r="L2555" s="444">
        <f t="shared" ca="1" si="147"/>
        <v>-576921544.60286975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-576921544.60286975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-2403839.7691786238</v>
      </c>
      <c r="L2556" s="444">
        <f t="shared" ca="1" si="147"/>
        <v>-579325384.37204838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-579325384.37204838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-2413855.7682168684</v>
      </c>
      <c r="L2557" s="444">
        <f t="shared" ca="1" si="147"/>
        <v>-581739240.14026523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-581739240.14026523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-2423913.5005844384</v>
      </c>
      <c r="L2558" s="444">
        <f t="shared" ref="L2558:L2812" ca="1" si="152">I2558-J2558+K2558</f>
        <v>-584163153.64084971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-584163153.64084971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-2434013.1401702072</v>
      </c>
      <c r="L2559" s="444">
        <f t="shared" ca="1" si="152"/>
        <v>-586597166.78101993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-586597166.78101993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-2444154.8615875831</v>
      </c>
      <c r="L2560" s="444">
        <f t="shared" ca="1" si="152"/>
        <v>-589041321.64260745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-589041321.64260745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-2454338.8401775309</v>
      </c>
      <c r="L2561" s="444">
        <f t="shared" ca="1" si="152"/>
        <v>-591495660.48278499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-591495660.48278499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-2464565.2520116041</v>
      </c>
      <c r="L2562" s="444">
        <f t="shared" ca="1" si="152"/>
        <v>-593960225.73479664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-593960225.73479664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-2474834.2738949861</v>
      </c>
      <c r="L2563" s="444">
        <f t="shared" ca="1" si="152"/>
        <v>-596435060.00869167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-596435060.00869167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-2485146.0833695484</v>
      </c>
      <c r="L2564" s="444">
        <f t="shared" ca="1" si="152"/>
        <v>-598920206.09206116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-598920206.09206116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-2495500.8587169214</v>
      </c>
      <c r="L2565" s="444">
        <f t="shared" ca="1" si="152"/>
        <v>-601415706.95077813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-601415706.95077813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-2505898.7789615756</v>
      </c>
      <c r="L2566" s="444">
        <f t="shared" ca="1" si="152"/>
        <v>-603921605.72973967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-603921605.72973967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-2516340.0238739154</v>
      </c>
      <c r="L2567" s="444">
        <f t="shared" ca="1" si="152"/>
        <v>-606437945.75361359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-606437945.75361359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-2526824.77397339</v>
      </c>
      <c r="L2568" s="444">
        <f t="shared" ca="1" si="152"/>
        <v>-608964770.52758694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-608964770.52758694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-2537353.2105316124</v>
      </c>
      <c r="L2569" s="444">
        <f t="shared" ca="1" si="152"/>
        <v>-611502123.73811853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-611502123.73811853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-2547925.5155754937</v>
      </c>
      <c r="L2570" s="444">
        <f t="shared" ca="1" si="152"/>
        <v>-614050049.25369406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-614050049.25369406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-2558541.8718903917</v>
      </c>
      <c r="L2571" s="444">
        <f t="shared" ca="1" si="152"/>
        <v>-616608591.12558448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-616608591.12558448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-2569202.4630232686</v>
      </c>
      <c r="L2572" s="444">
        <f t="shared" ca="1" si="152"/>
        <v>-619177793.58860779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-619177793.58860779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-2579907.473285866</v>
      </c>
      <c r="L2573" s="444">
        <f t="shared" ca="1" si="152"/>
        <v>-621757701.0618937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-621757701.0618937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-2590657.0877578906</v>
      </c>
      <c r="L2574" s="444">
        <f t="shared" ca="1" si="152"/>
        <v>-624348358.14965165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-624348358.14965165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-2601451.4922902151</v>
      </c>
      <c r="L2575" s="444">
        <f t="shared" ca="1" si="152"/>
        <v>-626949809.64194191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-626949809.64194191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-2612290.8735080911</v>
      </c>
      <c r="L2576" s="444">
        <f t="shared" ca="1" si="152"/>
        <v>-629562100.51545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-629562100.51545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-2623175.4188143751</v>
      </c>
      <c r="L2577" s="444">
        <f t="shared" ca="1" si="152"/>
        <v>-632185275.93426442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-632185275.93426442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-2634105.3163927682</v>
      </c>
      <c r="L2578" s="444">
        <f t="shared" ca="1" si="152"/>
        <v>-634819381.2506572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-634819381.2506572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-2645080.7552110716</v>
      </c>
      <c r="L2579" s="444">
        <f t="shared" ca="1" si="152"/>
        <v>-637464462.00586832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-637464462.00586832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-2656101.9250244512</v>
      </c>
      <c r="L2580" s="444">
        <f t="shared" ca="1" si="152"/>
        <v>-640120563.93089283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-640120563.93089283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-2667169.0163787203</v>
      </c>
      <c r="L2581" s="444">
        <f t="shared" ca="1" si="152"/>
        <v>-642787732.94727159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-642787732.94727159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-2678282.2206136314</v>
      </c>
      <c r="L2582" s="444">
        <f t="shared" ca="1" si="152"/>
        <v>-645466015.16788518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-645466015.16788518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-2689441.729866188</v>
      </c>
      <c r="L2583" s="444">
        <f t="shared" ca="1" si="152"/>
        <v>-648155456.89775133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-648155456.89775133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-2700647.737073964</v>
      </c>
      <c r="L2584" s="444">
        <f t="shared" ca="1" si="152"/>
        <v>-650856104.63482535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-650856104.63482535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-2711900.4359784387</v>
      </c>
      <c r="L2585" s="444">
        <f t="shared" ca="1" si="152"/>
        <v>-653568005.07080376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-653568005.07080376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-2723200.021128349</v>
      </c>
      <c r="L2586" s="444">
        <f t="shared" ca="1" si="152"/>
        <v>-656291205.09193206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-656291205.09193206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-2734546.6878830502</v>
      </c>
      <c r="L2587" s="444">
        <f t="shared" ca="1" si="152"/>
        <v>-659025751.77981508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-659025751.77981508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-2745940.6324158963</v>
      </c>
      <c r="L2588" s="444">
        <f t="shared" ca="1" si="152"/>
        <v>-661771692.41223097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-661771692.41223097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-2757382.0517176292</v>
      </c>
      <c r="L2589" s="444">
        <f t="shared" ca="1" si="152"/>
        <v>-664529074.46394861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-664529074.46394861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-2768871.1435997859</v>
      </c>
      <c r="L2590" s="444">
        <f t="shared" ca="1" si="152"/>
        <v>-667297945.60754836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-667297945.60754836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-2780408.1066981182</v>
      </c>
      <c r="L2591" s="444">
        <f t="shared" ca="1" si="152"/>
        <v>-670078353.71424651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-670078353.71424651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-2791993.140476027</v>
      </c>
      <c r="L2592" s="444">
        <f t="shared" ca="1" si="152"/>
        <v>-672870346.8547225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-672870346.8547225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-2803626.4452280104</v>
      </c>
      <c r="L2593" s="444">
        <f t="shared" ca="1" si="152"/>
        <v>-675673973.29995048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-675673973.29995048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-2815308.2220831271</v>
      </c>
      <c r="L2594" s="444">
        <f t="shared" ca="1" si="152"/>
        <v>-678489281.52203357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-678489281.52203357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-2827038.6730084731</v>
      </c>
      <c r="L2595" s="444">
        <f t="shared" ca="1" si="152"/>
        <v>-681316320.19504201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-681316320.19504201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-2838818.0008126749</v>
      </c>
      <c r="L2596" s="444">
        <f t="shared" ca="1" si="152"/>
        <v>-684155138.19585466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-684155138.19585466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-2850646.4091493944</v>
      </c>
      <c r="L2597" s="444">
        <f t="shared" ca="1" si="152"/>
        <v>-687005784.60500407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-687005784.60500407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-2862524.1025208505</v>
      </c>
      <c r="L2598" s="444">
        <f t="shared" ca="1" si="152"/>
        <v>-689868308.7075249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-689868308.7075249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-2874451.2862813538</v>
      </c>
      <c r="L2599" s="444">
        <f t="shared" ca="1" si="152"/>
        <v>-692742759.99380624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-692742759.99380624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-2886428.1666408591</v>
      </c>
      <c r="L2600" s="444">
        <f t="shared" ca="1" si="152"/>
        <v>-695629188.16044712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-695629188.16044712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-2898454.9506685296</v>
      </c>
      <c r="L2601" s="444">
        <f t="shared" ca="1" si="152"/>
        <v>-698527643.11111569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-698527643.11111569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-2910531.8462963155</v>
      </c>
      <c r="L2602" s="444">
        <f t="shared" ca="1" si="152"/>
        <v>-701438174.957412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-701438174.957412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-2922659.06232255</v>
      </c>
      <c r="L2603" s="444">
        <f t="shared" ca="1" si="152"/>
        <v>-704360834.0197345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-704360834.0197345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-2934836.8084155605</v>
      </c>
      <c r="L2604" s="444">
        <f t="shared" ca="1" si="152"/>
        <v>-707295670.82815003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-707295670.82815003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-2947065.2951172916</v>
      </c>
      <c r="L2605" s="444">
        <f t="shared" ca="1" si="152"/>
        <v>-710242736.12326729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-710242736.12326729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-2959344.7338469471</v>
      </c>
      <c r="L2606" s="444">
        <f t="shared" ca="1" si="152"/>
        <v>-713202080.8571142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-713202080.8571142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-2971675.3369046426</v>
      </c>
      <c r="L2607" s="444">
        <f t="shared" ca="1" si="152"/>
        <v>-716173756.19401884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-716173756.19401884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-2984057.3174750786</v>
      </c>
      <c r="L2608" s="444">
        <f t="shared" ca="1" si="152"/>
        <v>-719157813.51149392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-719157813.51149392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-2996490.8896312248</v>
      </c>
      <c r="L2609" s="444">
        <f t="shared" ca="1" si="152"/>
        <v>-722154304.40112519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-722154304.40112519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-3008976.2683380218</v>
      </c>
      <c r="L2610" s="444">
        <f t="shared" ca="1" si="152"/>
        <v>-725163280.66946316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-725163280.66946316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-3021513.6694560964</v>
      </c>
      <c r="L2611" s="444">
        <f t="shared" ca="1" si="152"/>
        <v>-728184794.33891928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-728184794.33891928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-3034103.3097454971</v>
      </c>
      <c r="L2612" s="444">
        <f t="shared" ca="1" si="152"/>
        <v>-731218897.64866483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-731218897.64866483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-3046745.4068694366</v>
      </c>
      <c r="L2613" s="444">
        <f t="shared" ca="1" si="152"/>
        <v>-734265643.05553424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-734265643.05553424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-3059440.1793980594</v>
      </c>
      <c r="L2614" s="444">
        <f t="shared" ca="1" si="152"/>
        <v>-737325083.2349323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-737325083.2349323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-3072187.846812218</v>
      </c>
      <c r="L2615" s="444">
        <f t="shared" ca="1" si="152"/>
        <v>-740397271.08174455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-740397271.08174455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-3084988.6295072688</v>
      </c>
      <c r="L2616" s="444">
        <f t="shared" ca="1" si="152"/>
        <v>-743482259.71125185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-743482259.71125185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-3097842.7487968826</v>
      </c>
      <c r="L2617" s="444">
        <f t="shared" ca="1" si="152"/>
        <v>-746580102.46004879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-746580102.46004879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-3110750.4269168698</v>
      </c>
      <c r="L2618" s="444">
        <f t="shared" ca="1" si="152"/>
        <v>-749690852.88696563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-749690852.88696563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-3123711.8870290234</v>
      </c>
      <c r="L2619" s="444">
        <f t="shared" ca="1" si="152"/>
        <v>-752814564.77399468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-752814564.77399468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-3136727.3532249779</v>
      </c>
      <c r="L2620" s="444">
        <f t="shared" ca="1" si="152"/>
        <v>-755951292.12721968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-755951292.12721968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-3149797.0505300821</v>
      </c>
      <c r="L2621" s="444">
        <f t="shared" ca="1" si="152"/>
        <v>-759101089.17774975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-759101089.17774975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-3162921.2049072906</v>
      </c>
      <c r="L2622" s="444">
        <f t="shared" ca="1" si="152"/>
        <v>-762264010.38265705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-762264010.38265705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-3176100.0432610712</v>
      </c>
      <c r="L2623" s="444">
        <f t="shared" ca="1" si="152"/>
        <v>-765440110.4259181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-765440110.4259181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-3189333.7934413254</v>
      </c>
      <c r="L2624" s="444">
        <f t="shared" ca="1" si="152"/>
        <v>-768629444.2193594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-768629444.2193594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-3202622.6842473308</v>
      </c>
      <c r="L2625" s="444">
        <f t="shared" ca="1" si="152"/>
        <v>-771832066.90360677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-771832066.90360677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-3215966.9454316949</v>
      </c>
      <c r="L2626" s="444">
        <f t="shared" ca="1" si="152"/>
        <v>-775048033.84903848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-775048033.84903848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-3229366.8077043272</v>
      </c>
      <c r="L2627" s="444">
        <f t="shared" ca="1" si="152"/>
        <v>-778277400.65674281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-778277400.65674281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-3242822.5027364283</v>
      </c>
      <c r="L2628" s="444">
        <f t="shared" ca="1" si="152"/>
        <v>-781520223.15947926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-781520223.15947926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-3256334.263164497</v>
      </c>
      <c r="L2629" s="444">
        <f t="shared" ca="1" si="152"/>
        <v>-784776557.42264378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-784776557.42264378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-3269902.3225943493</v>
      </c>
      <c r="L2630" s="444">
        <f t="shared" ca="1" si="152"/>
        <v>-788046459.74523818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-788046459.74523818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-3283526.915605159</v>
      </c>
      <c r="L2631" s="444">
        <f t="shared" ca="1" si="152"/>
        <v>-791329986.66084337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-791329986.66084337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-3297208.2777535142</v>
      </c>
      <c r="L2632" s="444">
        <f t="shared" ca="1" si="152"/>
        <v>-794627194.93859684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-794627194.93859684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-3310946.6455774866</v>
      </c>
      <c r="L2633" s="444">
        <f t="shared" ca="1" si="152"/>
        <v>-797938141.58417428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-797938141.58417428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-3324742.2566007259</v>
      </c>
      <c r="L2634" s="444">
        <f t="shared" ca="1" si="152"/>
        <v>-801262883.84077501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-801262883.84077501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-3338595.3493365627</v>
      </c>
      <c r="L2635" s="444">
        <f t="shared" ca="1" si="152"/>
        <v>-804601479.19011152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-804601479.19011152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-3352506.1632921314</v>
      </c>
      <c r="L2636" s="444">
        <f t="shared" ca="1" si="152"/>
        <v>-807953985.35340369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-807953985.35340369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-3366474.9389725155</v>
      </c>
      <c r="L2637" s="444">
        <f t="shared" ca="1" si="152"/>
        <v>-811320460.29237616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-811320460.29237616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-3380501.9178849007</v>
      </c>
      <c r="L2638" s="444">
        <f t="shared" ca="1" si="152"/>
        <v>-814700962.21026111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-814700962.21026111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-3394587.3425427545</v>
      </c>
      <c r="L2639" s="444">
        <f t="shared" ca="1" si="152"/>
        <v>-818095549.55280387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-818095549.55280387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-3408731.4564700159</v>
      </c>
      <c r="L2640" s="444">
        <f t="shared" ca="1" si="152"/>
        <v>-821504281.00927389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-821504281.00927389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-3422934.5042053079</v>
      </c>
      <c r="L2641" s="444">
        <f t="shared" ca="1" si="152"/>
        <v>-824927215.51347923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-824927215.51347923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-3437196.7313061636</v>
      </c>
      <c r="L2642" s="444">
        <f t="shared" ca="1" si="152"/>
        <v>-828364412.24478543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-828364412.24478543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-3451518.3843532726</v>
      </c>
      <c r="L2643" s="444">
        <f t="shared" ca="1" si="152"/>
        <v>-831815930.62913871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-831815930.62913871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-3465899.7109547444</v>
      </c>
      <c r="L2644" s="444">
        <f t="shared" ca="1" si="152"/>
        <v>-835281830.34009349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-835281830.34009349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-3480340.9597503897</v>
      </c>
      <c r="L2645" s="444">
        <f t="shared" ca="1" si="152"/>
        <v>-838762171.29984391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-838762171.29984391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-3494842.3804160161</v>
      </c>
      <c r="L2646" s="444">
        <f t="shared" ca="1" si="152"/>
        <v>-842257013.68025994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-842257013.68025994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-3509404.2236677501</v>
      </c>
      <c r="L2647" s="444">
        <f t="shared" ca="1" si="152"/>
        <v>-845766417.90392768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-845766417.90392768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-3524026.7412663652</v>
      </c>
      <c r="L2648" s="444">
        <f t="shared" ca="1" si="152"/>
        <v>-849290444.64519405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-849290444.64519405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-3538710.1860216423</v>
      </c>
      <c r="L2649" s="444">
        <f t="shared" ca="1" si="152"/>
        <v>-852829154.83121574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-852829154.83121574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-3553454.8117967322</v>
      </c>
      <c r="L2650" s="444">
        <f t="shared" ca="1" si="152"/>
        <v>-856382609.64301252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-856382609.64301252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-3568260.8735125526</v>
      </c>
      <c r="L2651" s="444">
        <f t="shared" ca="1" si="152"/>
        <v>-859950870.51652503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-859950870.51652503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-3583128.6271521882</v>
      </c>
      <c r="L2652" s="444">
        <f t="shared" ca="1" si="152"/>
        <v>-863533999.14367723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-863533999.14367723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-3598058.3297653217</v>
      </c>
      <c r="L2653" s="444">
        <f t="shared" ca="1" si="152"/>
        <v>-867132057.47344255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-867132057.47344255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-3613050.2394726775</v>
      </c>
      <c r="L2654" s="444">
        <f t="shared" ca="1" si="152"/>
        <v>-870745107.71291518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-870745107.71291518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-3628104.6154704792</v>
      </c>
      <c r="L2655" s="444">
        <f t="shared" ca="1" si="152"/>
        <v>-874373212.32838571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-874373212.32838571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-3643221.7180349403</v>
      </c>
      <c r="L2656" s="444">
        <f t="shared" ca="1" si="152"/>
        <v>-878016434.04642069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-878016434.04642069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-3658401.808526753</v>
      </c>
      <c r="L2657" s="444">
        <f t="shared" ca="1" si="152"/>
        <v>-881674835.85494745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-881674835.85494745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-3673645.1493956144</v>
      </c>
      <c r="L2658" s="444">
        <f t="shared" ca="1" si="152"/>
        <v>-885348481.00434303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-885348481.00434303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-3688952.0041847629</v>
      </c>
      <c r="L2659" s="444">
        <f t="shared" ca="1" si="152"/>
        <v>-889037433.00852776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-889037433.00852776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-3704322.6375355325</v>
      </c>
      <c r="L2660" s="444">
        <f t="shared" ca="1" si="152"/>
        <v>-892741755.64606333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-892741755.64606333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-3719757.3151919306</v>
      </c>
      <c r="L2661" s="444">
        <f t="shared" ca="1" si="152"/>
        <v>-896461512.96125531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-896461512.96125531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-3735256.3040052308</v>
      </c>
      <c r="L2662" s="444">
        <f t="shared" ca="1" si="152"/>
        <v>-900196769.26526058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-900196769.26526058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-3750819.8719385862</v>
      </c>
      <c r="L2663" s="444">
        <f t="shared" ca="1" si="152"/>
        <v>-903947589.13719916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-903947589.13719916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-3766448.2880716631</v>
      </c>
      <c r="L2664" s="444">
        <f t="shared" ca="1" si="152"/>
        <v>-907714037.4252708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-907714037.4252708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-3782141.8226052951</v>
      </c>
      <c r="L2665" s="444">
        <f t="shared" ca="1" si="152"/>
        <v>-911496179.24787605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-911496179.24787605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-3797900.7468661508</v>
      </c>
      <c r="L2666" s="444">
        <f t="shared" ca="1" si="152"/>
        <v>-915294079.99474216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-915294079.99474216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-3813725.3333114255</v>
      </c>
      <c r="L2667" s="444">
        <f t="shared" ca="1" si="152"/>
        <v>-919107805.32805359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-919107805.32805359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-3829615.855533557</v>
      </c>
      <c r="L2668" s="444">
        <f t="shared" ca="1" si="152"/>
        <v>-922937421.18358719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-922937421.18358719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-3845572.5882649459</v>
      </c>
      <c r="L2669" s="444">
        <f t="shared" ca="1" si="152"/>
        <v>-926782993.77185214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-926782993.77185214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-3861595.8073827177</v>
      </c>
      <c r="L2670" s="444">
        <f t="shared" ca="1" si="152"/>
        <v>-930644589.57923484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-930644589.57923484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-3877685.7899134788</v>
      </c>
      <c r="L2671" s="444">
        <f t="shared" ca="1" si="152"/>
        <v>-934522275.36914837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-934522275.36914837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-3893842.8140381188</v>
      </c>
      <c r="L2672" s="444">
        <f t="shared" ca="1" si="152"/>
        <v>-938416118.18318653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-938416118.18318653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-3910067.1590966112</v>
      </c>
      <c r="L2673" s="444">
        <f t="shared" ca="1" si="152"/>
        <v>-942326185.34228313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-942326185.34228313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-3926359.1055928459</v>
      </c>
      <c r="L2674" s="444">
        <f t="shared" ca="1" si="152"/>
        <v>-946252544.44787598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-946252544.44787598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-3942718.9351994838</v>
      </c>
      <c r="L2675" s="444">
        <f t="shared" ca="1" si="152"/>
        <v>-950195263.38307548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-950195263.38307548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-3959146.9307628144</v>
      </c>
      <c r="L2676" s="444">
        <f t="shared" ca="1" si="152"/>
        <v>-954154410.31383824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-954154410.31383824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-3975643.3763076593</v>
      </c>
      <c r="L2677" s="444">
        <f t="shared" ca="1" si="152"/>
        <v>-958130053.69014585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-958130053.69014585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-3992208.5570422742</v>
      </c>
      <c r="L2678" s="444">
        <f t="shared" ca="1" si="152"/>
        <v>-962122262.24718809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-962122262.24718809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-4008842.7593632839</v>
      </c>
      <c r="L2679" s="444">
        <f t="shared" ca="1" si="152"/>
        <v>-966131105.00655138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-966131105.00655138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-4025546.2708606306</v>
      </c>
      <c r="L2680" s="444">
        <f t="shared" ca="1" si="152"/>
        <v>-970156651.27741206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-970156651.27741206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-4042319.3803225495</v>
      </c>
      <c r="L2681" s="444">
        <f t="shared" ca="1" si="152"/>
        <v>-974198970.65773463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-974198970.65773463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-4059162.377740561</v>
      </c>
      <c r="L2682" s="444">
        <f t="shared" ca="1" si="152"/>
        <v>-978258133.03547513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-978258133.03547513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-4076075.5543144797</v>
      </c>
      <c r="L2683" s="444">
        <f t="shared" ca="1" si="152"/>
        <v>-982334208.58978963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-982334208.58978963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-4093059.2024574568</v>
      </c>
      <c r="L2684" s="444">
        <f t="shared" ca="1" si="152"/>
        <v>-986427267.79224706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-986427267.79224706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-4110113.6158010294</v>
      </c>
      <c r="L2685" s="444">
        <f t="shared" ca="1" si="152"/>
        <v>-990537381.40804803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-990537381.40804803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-4127239.0892002</v>
      </c>
      <c r="L2686" s="444">
        <f t="shared" ca="1" si="152"/>
        <v>-994664620.49724829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-994664620.49724829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-4144435.9187385347</v>
      </c>
      <c r="L2687" s="444">
        <f t="shared" ca="1" si="152"/>
        <v>-998809056.41598678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-998809056.41598678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-4161704.4017332783</v>
      </c>
      <c r="L2688" s="444">
        <f t="shared" ca="1" si="152"/>
        <v>-1002970760.8177201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-1002970760.8177201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-4179044.8367405008</v>
      </c>
      <c r="L2689" s="444">
        <f t="shared" ca="1" si="152"/>
        <v>-1007149805.6544605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-1007149805.6544605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-4196457.523560253</v>
      </c>
      <c r="L2690" s="444">
        <f t="shared" ca="1" si="152"/>
        <v>-1011346263.1780208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-1011346263.1780208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-4213942.763241753</v>
      </c>
      <c r="L2691" s="444">
        <f t="shared" ca="1" si="152"/>
        <v>-1015560205.9412626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-1015560205.9412626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-4231500.8580885939</v>
      </c>
      <c r="L2692" s="444">
        <f t="shared" ca="1" si="152"/>
        <v>-1019791706.7993512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-1019791706.7993512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-4249132.1116639627</v>
      </c>
      <c r="L2693" s="444">
        <f t="shared" ca="1" si="152"/>
        <v>-1024040838.9110152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-1024040838.9110152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-4266836.8287958968</v>
      </c>
      <c r="L2694" s="444">
        <f t="shared" ca="1" si="152"/>
        <v>-1028307675.7398111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-1028307675.7398111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-4284615.3155825464</v>
      </c>
      <c r="L2695" s="444">
        <f t="shared" ca="1" si="152"/>
        <v>-1032592291.0553936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-1032592291.0553936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-4302467.8793974733</v>
      </c>
      <c r="L2696" s="444">
        <f t="shared" ca="1" si="152"/>
        <v>-1036894758.9347911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-1036894758.9347911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-4320394.8288949626</v>
      </c>
      <c r="L2697" s="444">
        <f t="shared" ca="1" si="152"/>
        <v>-1041215153.7636861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-1041215153.7636861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-4338396.4740153588</v>
      </c>
      <c r="L2698" s="444">
        <f t="shared" ca="1" si="152"/>
        <v>-1045553550.2377014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-1045553550.2377014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-4356473.1259904224</v>
      </c>
      <c r="L2699" s="444">
        <f t="shared" ca="1" si="152"/>
        <v>-1049910023.3636918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-1049910023.3636918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-4374625.0973487161</v>
      </c>
      <c r="L2700" s="444">
        <f t="shared" ca="1" si="152"/>
        <v>-1054284648.4610405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-1054284648.4610405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-4392852.7019210029</v>
      </c>
      <c r="L2701" s="444">
        <f t="shared" ca="1" si="152"/>
        <v>-1058677501.1629615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-1058677501.1629615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-4411156.2548456732</v>
      </c>
      <c r="L2702" s="444">
        <f t="shared" ca="1" si="152"/>
        <v>-1063088657.4178071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-1063088657.4178071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-4429536.0725741964</v>
      </c>
      <c r="L2703" s="444">
        <f t="shared" ca="1" si="152"/>
        <v>-1067518193.4903812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-1067518193.4903812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-4447992.4728765888</v>
      </c>
      <c r="L2704" s="444">
        <f t="shared" ca="1" si="152"/>
        <v>-1071966185.9632578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-1071966185.9632578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-4466525.7748469077</v>
      </c>
      <c r="L2705" s="444">
        <f t="shared" ca="1" si="152"/>
        <v>-1076432711.7381046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-1076432711.7381046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-4485136.2989087692</v>
      </c>
      <c r="L2706" s="444">
        <f t="shared" ca="1" si="152"/>
        <v>-1080917848.0370133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-1080917848.0370133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-4503824.3668208886</v>
      </c>
      <c r="L2707" s="444">
        <f t="shared" ca="1" si="152"/>
        <v>-1085421672.4038341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-1085421672.4038341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-4522590.3016826417</v>
      </c>
      <c r="L2708" s="444">
        <f t="shared" ca="1" si="152"/>
        <v>-1089944262.7055168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-1089944262.7055168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-4541434.4279396534</v>
      </c>
      <c r="L2709" s="444">
        <f t="shared" ca="1" si="152"/>
        <v>-1094485697.1334565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-1094485697.1334565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-4560357.0713894023</v>
      </c>
      <c r="L2710" s="444">
        <f t="shared" ca="1" si="152"/>
        <v>-1099046054.2048459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-1099046054.2048459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-4579358.5591868581</v>
      </c>
      <c r="L2711" s="444">
        <f t="shared" ca="1" si="152"/>
        <v>-1103625412.7640328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-1103625412.7640328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-4598439.2198501369</v>
      </c>
      <c r="L2712" s="444">
        <f t="shared" ca="1" si="152"/>
        <v>-1108223851.9838829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-1108223851.9838829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-4617599.3832661789</v>
      </c>
      <c r="L2713" s="444">
        <f t="shared" ca="1" si="152"/>
        <v>-1112841451.3671491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-1112841451.3671491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-4636839.380696455</v>
      </c>
      <c r="L2714" s="444">
        <f t="shared" ca="1" si="152"/>
        <v>-1117478290.7478456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-1117478290.7478456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-4656159.5447826898</v>
      </c>
      <c r="L2715" s="444">
        <f t="shared" ca="1" si="152"/>
        <v>-1122134450.2926283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-1122134450.2926283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-4675560.2095526177</v>
      </c>
      <c r="L2716" s="444">
        <f t="shared" ca="1" si="152"/>
        <v>-1126810010.5021808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-1126810010.5021808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-4695041.7104257531</v>
      </c>
      <c r="L2717" s="444">
        <f t="shared" ca="1" si="152"/>
        <v>-1131505052.2126067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-1131505052.2126067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-4714604.3842191948</v>
      </c>
      <c r="L2718" s="444">
        <f t="shared" ca="1" si="152"/>
        <v>-1136219656.5968258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-1136219656.5968258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-4734248.5691534411</v>
      </c>
      <c r="L2719" s="444">
        <f t="shared" ca="1" si="152"/>
        <v>-1140953905.1659794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-1140953905.1659794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-4753974.6048582476</v>
      </c>
      <c r="L2720" s="444">
        <f t="shared" ca="1" si="152"/>
        <v>-1145707879.7708375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-1145707879.7708375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-4773782.8323784899</v>
      </c>
      <c r="L2721" s="444">
        <f t="shared" ca="1" si="152"/>
        <v>-1150481662.6032159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-1150481662.6032159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-4793673.5941800661</v>
      </c>
      <c r="L2722" s="444">
        <f t="shared" ca="1" si="152"/>
        <v>-1155275336.197396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-1155275336.197396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-4813647.234155817</v>
      </c>
      <c r="L2723" s="444">
        <f t="shared" ca="1" si="152"/>
        <v>-1160088983.4315519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-1160088983.4315519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-4833704.0976314666</v>
      </c>
      <c r="L2724" s="444">
        <f t="shared" ca="1" si="152"/>
        <v>-1164922687.5291834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-1164922687.5291834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-4853844.5313715972</v>
      </c>
      <c r="L2725" s="444">
        <f t="shared" ca="1" si="152"/>
        <v>-1169776532.060555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-1169776532.060555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-4874068.8835856458</v>
      </c>
      <c r="L2726" s="444">
        <f t="shared" ca="1" si="152"/>
        <v>-1174650600.9441407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-1174650600.9441407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-4894377.5039339196</v>
      </c>
      <c r="L2727" s="444">
        <f t="shared" ca="1" si="152"/>
        <v>-1179544978.4480746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-1179544978.4480746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-4914770.7435336439</v>
      </c>
      <c r="L2728" s="444">
        <f t="shared" ca="1" si="152"/>
        <v>-1184459749.1916082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-1184459749.1916082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-4935248.9549650345</v>
      </c>
      <c r="L2729" s="444">
        <f t="shared" ca="1" si="152"/>
        <v>-1189394998.1465733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-1189394998.1465733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-4955812.4922773885</v>
      </c>
      <c r="L2730" s="444">
        <f t="shared" ca="1" si="152"/>
        <v>-1194350810.6388507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-1194350810.6388507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-4976461.7109952113</v>
      </c>
      <c r="L2731" s="444">
        <f t="shared" ca="1" si="152"/>
        <v>-1199327272.3498459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-1199327272.3498459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-4997196.968124358</v>
      </c>
      <c r="L2732" s="444">
        <f t="shared" ca="1" si="152"/>
        <v>-1204324469.3179703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-1204324469.3179703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-5018018.6221582098</v>
      </c>
      <c r="L2733" s="444">
        <f t="shared" ca="1" si="152"/>
        <v>-1209342487.9401286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-1209342487.9401286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-5038927.0330838691</v>
      </c>
      <c r="L2734" s="444">
        <f t="shared" ca="1" si="152"/>
        <v>-1214381414.9732125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-1214381414.9732125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-5059922.5623883856</v>
      </c>
      <c r="L2735" s="444">
        <f t="shared" ca="1" si="152"/>
        <v>-1219441337.5356009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-1219441337.5356009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-5081005.5730650034</v>
      </c>
      <c r="L2736" s="444">
        <f t="shared" ca="1" si="152"/>
        <v>-1224522343.1086659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-1224522343.1086659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-5102176.4296194417</v>
      </c>
      <c r="L2737" s="444">
        <f t="shared" ca="1" si="152"/>
        <v>-1229624519.5382855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-1229624519.5382855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-5123435.4980761893</v>
      </c>
      <c r="L2738" s="444">
        <f t="shared" ca="1" si="152"/>
        <v>-1234747955.0363617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-1234747955.0363617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-5144783.1459848406</v>
      </c>
      <c r="L2739" s="444">
        <f t="shared" ca="1" si="152"/>
        <v>-1239892738.1823466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-1239892738.1823466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-5166219.7424264438</v>
      </c>
      <c r="L2740" s="444">
        <f t="shared" ca="1" si="152"/>
        <v>-1245058957.924773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-1245058957.924773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-5187745.6580198873</v>
      </c>
      <c r="L2741" s="444">
        <f t="shared" ca="1" si="152"/>
        <v>-1250246703.5827928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-1250246703.5827928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-5209361.2649283027</v>
      </c>
      <c r="L2742" s="444">
        <f t="shared" ca="1" si="152"/>
        <v>-1255456064.8477211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-1255456064.8477211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-5231066.9368655048</v>
      </c>
      <c r="L2743" s="444">
        <f t="shared" ca="1" si="152"/>
        <v>-1260687131.7845867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-1260687131.7845867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-5252863.0491024442</v>
      </c>
      <c r="L2744" s="444">
        <f t="shared" ca="1" si="152"/>
        <v>-1265939994.8336892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-1265939994.8336892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-5274749.9784737052</v>
      </c>
      <c r="L2745" s="444">
        <f t="shared" ca="1" si="152"/>
        <v>-1271214744.8121629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-1271214744.8121629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-5296728.1033840124</v>
      </c>
      <c r="L2746" s="444">
        <f t="shared" ca="1" si="152"/>
        <v>-1276511472.9155469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-1276511472.9155469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-5318797.803814779</v>
      </c>
      <c r="L2747" s="444">
        <f t="shared" ca="1" si="152"/>
        <v>-1281830270.7193618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-1281830270.7193618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-5340959.4613306737</v>
      </c>
      <c r="L2748" s="444">
        <f t="shared" ca="1" si="152"/>
        <v>-1287171230.1806924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-1287171230.1806924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-5363213.4590862188</v>
      </c>
      <c r="L2749" s="444">
        <f t="shared" ca="1" si="152"/>
        <v>-1292534443.6397786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-1292534443.6397786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-5385560.1818324104</v>
      </c>
      <c r="L2750" s="444">
        <f t="shared" ca="1" si="152"/>
        <v>-1297920003.8216109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-1297920003.8216109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-5408000.015923379</v>
      </c>
      <c r="L2751" s="444">
        <f t="shared" ca="1" si="152"/>
        <v>-1303328003.8375342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-1303328003.8375342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-5430533.3493230594</v>
      </c>
      <c r="L2752" s="444">
        <f t="shared" ca="1" si="152"/>
        <v>-1308758537.1868572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-1308758537.1868572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-5453160.5716119055</v>
      </c>
      <c r="L2753" s="444">
        <f t="shared" ca="1" si="152"/>
        <v>-1314211697.7584691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-1314211697.7584691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-5475882.0739936214</v>
      </c>
      <c r="L2754" s="444">
        <f t="shared" ca="1" si="152"/>
        <v>-1319687579.8324628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-1319687579.8324628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-5498698.2493019281</v>
      </c>
      <c r="L2755" s="444">
        <f t="shared" ca="1" si="152"/>
        <v>-1325186278.0817647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-1325186278.0817647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-5521609.4920073524</v>
      </c>
      <c r="L2756" s="444">
        <f t="shared" ca="1" si="152"/>
        <v>-1330707887.573772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-1330707887.573772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-5544616.19822405</v>
      </c>
      <c r="L2757" s="444">
        <f t="shared" ca="1" si="152"/>
        <v>-1336252503.771996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-1336252503.771996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-5567718.7657166496</v>
      </c>
      <c r="L2758" s="444">
        <f t="shared" ca="1" si="152"/>
        <v>-1341820222.5377126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-1341820222.5377126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-5590917.5939071355</v>
      </c>
      <c r="L2759" s="444">
        <f t="shared" ca="1" si="152"/>
        <v>-1347411140.1316197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-1347411140.1316197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-5614213.0838817488</v>
      </c>
      <c r="L2760" s="444">
        <f t="shared" ca="1" si="152"/>
        <v>-1353025353.2155015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-1353025353.2155015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-5637605.6383979227</v>
      </c>
      <c r="L2761" s="444">
        <f t="shared" ca="1" si="152"/>
        <v>-1358662958.8538995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-1358662958.8538995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-5661095.6618912481</v>
      </c>
      <c r="L2762" s="444">
        <f t="shared" ca="1" si="152"/>
        <v>-1364324054.5157907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-1364324054.5157907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-5684683.560482461</v>
      </c>
      <c r="L2763" s="444">
        <f t="shared" ca="1" si="152"/>
        <v>-1370008738.0762732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-1370008738.0762732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-5708369.7419844717</v>
      </c>
      <c r="L2764" s="444">
        <f t="shared" ca="1" si="152"/>
        <v>-1375717107.8182576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-1375717107.8182576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-5732154.6159094069</v>
      </c>
      <c r="L2765" s="444">
        <f t="shared" ca="1" si="152"/>
        <v>-1381449262.4341669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-1381449262.4341669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-5756038.5934756957</v>
      </c>
      <c r="L2766" s="444">
        <f t="shared" ca="1" si="152"/>
        <v>-1387205301.0276425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-1387205301.0276425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-5780022.087615177</v>
      </c>
      <c r="L2767" s="444">
        <f t="shared" ca="1" si="152"/>
        <v>-1392985323.1152577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-1392985323.1152577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-5804105.5129802404</v>
      </c>
      <c r="L2768" s="444">
        <f t="shared" ca="1" si="152"/>
        <v>-1398789428.628238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-1398789428.628238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-5828289.2859509913</v>
      </c>
      <c r="L2769" s="444">
        <f t="shared" ca="1" si="152"/>
        <v>-1404617717.9141889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-1404617717.9141889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-5852573.8246424533</v>
      </c>
      <c r="L2770" s="444">
        <f t="shared" ca="1" si="152"/>
        <v>-1410470291.7388313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-1410470291.7388313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-5876959.5489117969</v>
      </c>
      <c r="L2771" s="444">
        <f t="shared" ca="1" si="152"/>
        <v>-1416347251.2877431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-1416347251.2877431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-5901446.8803655962</v>
      </c>
      <c r="L2772" s="444">
        <f t="shared" ca="1" si="152"/>
        <v>-1422248698.1681087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-1422248698.1681087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-5926036.2423671195</v>
      </c>
      <c r="L2773" s="444">
        <f t="shared" ca="1" si="152"/>
        <v>-1428174734.4104757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-1428174734.4104757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-5950728.0600436488</v>
      </c>
      <c r="L2774" s="444">
        <f t="shared" ca="1" si="152"/>
        <v>-1434125462.4705193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-1434125462.4705193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-5975522.7602938302</v>
      </c>
      <c r="L2775" s="444">
        <f t="shared" ca="1" si="152"/>
        <v>-1440100985.230813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-1440100985.230813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-6000420.771795054</v>
      </c>
      <c r="L2776" s="444">
        <f t="shared" ca="1" si="152"/>
        <v>-1446101406.0026081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-1446101406.0026081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-6025422.525010867</v>
      </c>
      <c r="L2777" s="444">
        <f t="shared" ca="1" si="152"/>
        <v>-1452126828.5276189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-1452126828.5276189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-6050528.4521984123</v>
      </c>
      <c r="L2778" s="444">
        <f t="shared" ca="1" si="152"/>
        <v>-1458177356.9798174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-1458177356.9798174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-6075738.987415906</v>
      </c>
      <c r="L2779" s="444">
        <f t="shared" ca="1" si="152"/>
        <v>-1464253095.9672332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-1464253095.9672332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-6101054.5665301383</v>
      </c>
      <c r="L2780" s="444">
        <f t="shared" ca="1" si="152"/>
        <v>-1470354150.5337634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-1470354150.5337634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-6126475.6272240141</v>
      </c>
      <c r="L2781" s="444">
        <f t="shared" ca="1" si="152"/>
        <v>-1476480626.1609874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-1476480626.1609874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-6152002.6090041138</v>
      </c>
      <c r="L2782" s="444">
        <f t="shared" ca="1" si="152"/>
        <v>-1482632628.7699914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-1482632628.7699914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-6177635.9532082975</v>
      </c>
      <c r="L2783" s="444">
        <f t="shared" ca="1" si="152"/>
        <v>-1488810264.7231996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-1488810264.7231996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-6203376.103013332</v>
      </c>
      <c r="L2784" s="444">
        <f t="shared" ca="1" si="152"/>
        <v>-1495013640.8262129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-1495013640.8262129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-6229223.5034425538</v>
      </c>
      <c r="L2785" s="444">
        <f t="shared" ca="1" si="152"/>
        <v>-1501242864.3296554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-1501242864.3296554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-6255178.6013735645</v>
      </c>
      <c r="L2786" s="444">
        <f t="shared" ca="1" si="152"/>
        <v>-1507498042.9310291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-1507498042.9310291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-6281241.8455459541</v>
      </c>
      <c r="L2787" s="444">
        <f t="shared" ca="1" si="152"/>
        <v>-1513779284.7765751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-1513779284.7765751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-6307413.686569063</v>
      </c>
      <c r="L2788" s="444">
        <f t="shared" ca="1" si="152"/>
        <v>-1520086698.4631441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-1520086698.4631441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-6333694.5769297667</v>
      </c>
      <c r="L2789" s="444">
        <f t="shared" ca="1" si="152"/>
        <v>-1526420393.0400739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-1526420393.0400739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-6360084.9710003082</v>
      </c>
      <c r="L2790" s="444">
        <f t="shared" ca="1" si="152"/>
        <v>-1532780478.0110741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-1532780478.0110741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-6386585.3250461416</v>
      </c>
      <c r="L2791" s="444">
        <f t="shared" ca="1" si="152"/>
        <v>-1539167063.3361201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-1539167063.3361201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-6413196.0972338337</v>
      </c>
      <c r="L2792" s="444">
        <f t="shared" ca="1" si="152"/>
        <v>-1545580259.4333539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-1545580259.4333539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-6439917.7476389743</v>
      </c>
      <c r="L2793" s="444">
        <f t="shared" ca="1" si="152"/>
        <v>-1552020177.1809928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-1552020177.1809928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-6466750.7382541364</v>
      </c>
      <c r="L2794" s="444">
        <f t="shared" ca="1" si="152"/>
        <v>-1558486927.9192469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-1558486927.9192469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-6493695.5329968622</v>
      </c>
      <c r="L2795" s="444">
        <f t="shared" ca="1" si="152"/>
        <v>-1564980623.4522438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-1564980623.4522438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-6520752.5977176828</v>
      </c>
      <c r="L2796" s="444">
        <f t="shared" ca="1" si="152"/>
        <v>-1571501376.0499616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-1571501376.0499616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-6547922.4002081733</v>
      </c>
      <c r="L2797" s="444">
        <f t="shared" ca="1" si="152"/>
        <v>-1578049298.4501698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-1578049298.4501698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-6575205.4102090411</v>
      </c>
      <c r="L2798" s="444">
        <f t="shared" ca="1" si="152"/>
        <v>-1584624503.8603787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-1584624503.8603787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-6602602.0994182443</v>
      </c>
      <c r="L2799" s="444">
        <f t="shared" ca="1" si="152"/>
        <v>-1591227105.9597969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-1591227105.9597969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-6630112.9414991541</v>
      </c>
      <c r="L2800" s="444">
        <f t="shared" ca="1" si="152"/>
        <v>-1597857218.9012961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-1597857218.9012961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-6657738.4120887341</v>
      </c>
      <c r="L2801" s="444">
        <f t="shared" ca="1" si="152"/>
        <v>-1604514957.3133848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-1604514957.3133848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-6685478.9888057699</v>
      </c>
      <c r="L2802" s="444">
        <f t="shared" ca="1" si="152"/>
        <v>-1611200436.3021905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-1611200436.3021905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-6713335.1512591271</v>
      </c>
      <c r="L2803" s="444">
        <f t="shared" ca="1" si="152"/>
        <v>-1617913771.4534497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-1617913771.4534497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-6741307.3810560405</v>
      </c>
      <c r="L2804" s="444">
        <f t="shared" ca="1" si="152"/>
        <v>-1624655078.8345058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-1624655078.8345058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-6769396.1618104409</v>
      </c>
      <c r="L2805" s="444">
        <f t="shared" ca="1" si="152"/>
        <v>-1631424474.9963162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-1631424474.9963162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-6797601.9791513169</v>
      </c>
      <c r="L2806" s="444">
        <f t="shared" ca="1" si="152"/>
        <v>-1638222076.9754674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-1638222076.9754674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-6825925.3207311146</v>
      </c>
      <c r="L2807" s="444">
        <f t="shared" ca="1" si="152"/>
        <v>-1645048002.2961986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-1645048002.2961986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-6854366.6762341605</v>
      </c>
      <c r="L2808" s="444">
        <f t="shared" ca="1" si="152"/>
        <v>-1651902368.9724329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-1651902368.9724329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-6882926.5373851368</v>
      </c>
      <c r="L2809" s="444">
        <f t="shared" ca="1" si="152"/>
        <v>-1658785295.5098181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-1658785295.5098181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-6911605.3979575755</v>
      </c>
      <c r="L2810" s="444">
        <f t="shared" ca="1" si="152"/>
        <v>-1665696900.9077756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-1665696900.9077756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-6940403.7537823981</v>
      </c>
      <c r="L2811" s="444">
        <f t="shared" ca="1" si="152"/>
        <v>-1672637304.6615582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-1672637304.6615582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-6969322.1027564919</v>
      </c>
      <c r="L2812" s="444">
        <f t="shared" ca="1" si="152"/>
        <v>-1679606626.7643147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-1679606626.7643147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-6998360.9448513109</v>
      </c>
      <c r="L2813" s="444">
        <f t="shared" ref="L2813:L3067" ca="1" si="157">I2813-J2813+K2813</f>
        <v>-1686604987.709166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-1686604987.709166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-7027520.7821215251</v>
      </c>
      <c r="L2814" s="444">
        <f t="shared" ca="1" si="157"/>
        <v>-1693632508.4912875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-1693632508.4912875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-7056802.1187136974</v>
      </c>
      <c r="L2815" s="444">
        <f t="shared" ca="1" si="157"/>
        <v>-1700689310.6100011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-1700689310.6100011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-7086205.4608750045</v>
      </c>
      <c r="L2816" s="444">
        <f t="shared" ca="1" si="157"/>
        <v>-1707775516.0708761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-1707775516.0708761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-7115731.3169619851</v>
      </c>
      <c r="L2817" s="444">
        <f t="shared" ca="1" si="157"/>
        <v>-1714891247.3878381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-1714891247.3878381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-7145380.1974493256</v>
      </c>
      <c r="L2818" s="444">
        <f t="shared" ca="1" si="157"/>
        <v>-1722036627.5852873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-1722036627.5852873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-7175152.6149386968</v>
      </c>
      <c r="L2819" s="444">
        <f t="shared" ca="1" si="157"/>
        <v>-1729211780.2002261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-1729211780.2002261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-7205049.0841676071</v>
      </c>
      <c r="L2820" s="444">
        <f t="shared" ca="1" si="157"/>
        <v>-1736416829.2843938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-1736416829.2843938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-7235070.1220183065</v>
      </c>
      <c r="L2821" s="444">
        <f t="shared" ca="1" si="157"/>
        <v>-1743651899.4064121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-1743651899.4064121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-7265216.2475267174</v>
      </c>
      <c r="L2822" s="444">
        <f t="shared" ca="1" si="157"/>
        <v>-1750917115.6539388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-1750917115.6539388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-7295487.9818914123</v>
      </c>
      <c r="L2823" s="444">
        <f t="shared" ca="1" si="157"/>
        <v>-1758212603.6358302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-1758212603.6358302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-7325885.8484826256</v>
      </c>
      <c r="L2824" s="444">
        <f t="shared" ca="1" si="157"/>
        <v>-1765538489.4843128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-1765538489.4843128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-7356410.3728513019</v>
      </c>
      <c r="L2825" s="444">
        <f t="shared" ca="1" si="157"/>
        <v>-1772894899.8571641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-1772894899.8571641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-7387062.0827381844</v>
      </c>
      <c r="L2826" s="444">
        <f t="shared" ca="1" si="157"/>
        <v>-1780281961.9399023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-1780281961.9399023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-7417841.5080829263</v>
      </c>
      <c r="L2827" s="444">
        <f t="shared" ca="1" si="157"/>
        <v>-1787699803.4479852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-1787699803.4479852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-7448749.1810332704</v>
      </c>
      <c r="L2828" s="444">
        <f t="shared" ca="1" si="157"/>
        <v>-1795148552.6290185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-1795148552.6290185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-7479785.635954245</v>
      </c>
      <c r="L2829" s="444">
        <f t="shared" ca="1" si="157"/>
        <v>-1802628338.2649727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-1802628338.2649727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-7510951.4094373873</v>
      </c>
      <c r="L2830" s="444">
        <f t="shared" ca="1" si="157"/>
        <v>-1810139289.6744101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-1810139289.6744101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-7542247.040310042</v>
      </c>
      <c r="L2831" s="444">
        <f t="shared" ca="1" si="157"/>
        <v>-1817681536.7147202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-1817681536.7147202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-7573673.0696446681</v>
      </c>
      <c r="L2832" s="444">
        <f t="shared" ca="1" si="157"/>
        <v>-1825255209.7843649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-1825255209.7843649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-7605230.0407681875</v>
      </c>
      <c r="L2833" s="444">
        <f t="shared" ca="1" si="157"/>
        <v>-1832860439.8251331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-1832860439.8251331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-7636918.4992713882</v>
      </c>
      <c r="L2834" s="444">
        <f t="shared" ca="1" si="157"/>
        <v>-1840497358.3244045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-1840497358.3244045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-7668738.9930183515</v>
      </c>
      <c r="L2835" s="444">
        <f t="shared" ca="1" si="157"/>
        <v>-1848166097.3174229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-1848166097.3174229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-7700692.0721559282</v>
      </c>
      <c r="L2836" s="444">
        <f t="shared" ca="1" si="157"/>
        <v>-1855866789.3895788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-1855866789.3895788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-7732778.2891232446</v>
      </c>
      <c r="L2837" s="444">
        <f t="shared" ca="1" si="157"/>
        <v>-1863599567.6787021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-1863599567.6787021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-7764998.1986612584</v>
      </c>
      <c r="L2838" s="444">
        <f t="shared" ca="1" si="157"/>
        <v>-1871364565.8773634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-1871364565.8773634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-7797352.3578223474</v>
      </c>
      <c r="L2839" s="444">
        <f t="shared" ca="1" si="157"/>
        <v>-1879161918.2351859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-1879161918.2351859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-7829841.3259799406</v>
      </c>
      <c r="L2840" s="444">
        <f t="shared" ca="1" si="157"/>
        <v>-1886991759.5611658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-1886991759.5611658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-7862465.6648381902</v>
      </c>
      <c r="L2841" s="444">
        <f t="shared" ca="1" si="157"/>
        <v>-1894854225.2260039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-1894854225.2260039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-7895225.9384416826</v>
      </c>
      <c r="L2842" s="444">
        <f t="shared" ca="1" si="157"/>
        <v>-1902749451.1644456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-1902749451.1644456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-7928122.7131851893</v>
      </c>
      <c r="L2843" s="444">
        <f t="shared" ca="1" si="157"/>
        <v>-1910677573.8776307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-1910677573.8776307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-7961156.5578234615</v>
      </c>
      <c r="L2844" s="444">
        <f t="shared" ca="1" si="157"/>
        <v>-1918638730.4354541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-1918638730.4354541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-7994328.0434810584</v>
      </c>
      <c r="L2845" s="444">
        <f t="shared" ca="1" si="157"/>
        <v>-1926633058.4789352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-1926633058.4789352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-8027637.7436622297</v>
      </c>
      <c r="L2846" s="444">
        <f t="shared" ca="1" si="157"/>
        <v>-1934660696.2225974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-1934660696.2225974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-8061086.2342608208</v>
      </c>
      <c r="L2847" s="444">
        <f t="shared" ca="1" si="157"/>
        <v>-1942721782.4568582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-1942721782.4568582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-8094674.0935702426</v>
      </c>
      <c r="L2848" s="444">
        <f t="shared" ca="1" si="157"/>
        <v>-1950816456.5504284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-1950816456.5504284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-8128401.9022934511</v>
      </c>
      <c r="L2849" s="444">
        <f t="shared" ca="1" si="157"/>
        <v>-1958944858.4527218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-1958944858.4527218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-8162270.243553008</v>
      </c>
      <c r="L2850" s="444">
        <f t="shared" ca="1" si="157"/>
        <v>-1967107128.6962748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-1967107128.6962748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-8196279.7029011454</v>
      </c>
      <c r="L2851" s="444">
        <f t="shared" ca="1" si="157"/>
        <v>-1975303408.3991759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-1975303408.3991759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-8230430.8683298985</v>
      </c>
      <c r="L2852" s="444">
        <f t="shared" ca="1" si="157"/>
        <v>-1983533839.2675059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-1983533839.2675059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-8264724.3302812744</v>
      </c>
      <c r="L2853" s="444">
        <f t="shared" ca="1" si="157"/>
        <v>-1991798563.5977871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-1991798563.5977871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-8299160.6816574465</v>
      </c>
      <c r="L2854" s="444">
        <f t="shared" ca="1" si="157"/>
        <v>-2000097724.2794447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-2000097724.2794447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-8333740.5178310191</v>
      </c>
      <c r="L2855" s="444">
        <f t="shared" ca="1" si="157"/>
        <v>-2008431464.7972758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-2008431464.7972758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-8368464.4366553156</v>
      </c>
      <c r="L2856" s="444">
        <f t="shared" ca="1" si="157"/>
        <v>-2016799929.2339311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-2016799929.2339311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-8403333.0384747125</v>
      </c>
      <c r="L2857" s="444">
        <f t="shared" ca="1" si="157"/>
        <v>-2025203262.2724059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-2025203262.2724059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-8438346.9261350241</v>
      </c>
      <c r="L2858" s="444">
        <f t="shared" ca="1" si="157"/>
        <v>-2033641609.1985409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-2033641609.1985409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-8473506.7049939204</v>
      </c>
      <c r="L2859" s="444">
        <f t="shared" ca="1" si="157"/>
        <v>-2042115115.9035349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-2042115115.9035349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-8508812.982931396</v>
      </c>
      <c r="L2860" s="444">
        <f t="shared" ca="1" si="157"/>
        <v>-2050623928.8864663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-2050623928.8864663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-8544266.3703602757</v>
      </c>
      <c r="L2861" s="444">
        <f t="shared" ca="1" si="157"/>
        <v>-2059168195.2568266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-2059168195.2568266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-8579867.480236778</v>
      </c>
      <c r="L2862" s="444">
        <f t="shared" ca="1" si="157"/>
        <v>-2067748062.7370634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-2067748062.7370634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-8615616.9280710965</v>
      </c>
      <c r="L2863" s="444">
        <f t="shared" ca="1" si="157"/>
        <v>-2076363679.6651344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-2076363679.6651344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-8651515.33193806</v>
      </c>
      <c r="L2864" s="444">
        <f t="shared" ca="1" si="157"/>
        <v>-2085015194.9970725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-2085015194.9970725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-8687563.3124878015</v>
      </c>
      <c r="L2865" s="444">
        <f t="shared" ca="1" si="157"/>
        <v>-2093702758.3095603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-2093702758.3095603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-8723761.4929565005</v>
      </c>
      <c r="L2866" s="444">
        <f t="shared" ca="1" si="157"/>
        <v>-2102426519.8025167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-2102426519.8025167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-8760110.4991771523</v>
      </c>
      <c r="L2867" s="444">
        <f t="shared" ca="1" si="157"/>
        <v>-2111186630.3016939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-2111186630.3016939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-8796610.9595903903</v>
      </c>
      <c r="L2868" s="444">
        <f t="shared" ca="1" si="157"/>
        <v>-2119983241.2612844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-2119983241.2612844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-8833263.5052553508</v>
      </c>
      <c r="L2869" s="444">
        <f t="shared" ca="1" si="157"/>
        <v>-2128816504.7665398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-2128816504.7665398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-8870068.7698605806</v>
      </c>
      <c r="L2870" s="444">
        <f t="shared" ca="1" si="157"/>
        <v>-2137686573.5364003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-2137686573.5364003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-8907027.3897350002</v>
      </c>
      <c r="L2871" s="444">
        <f t="shared" ca="1" si="157"/>
        <v>-2146593600.9261353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-2146593600.9261353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-8944140.003858896</v>
      </c>
      <c r="L2872" s="444">
        <f t="shared" ca="1" si="157"/>
        <v>-2155537740.9299941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-2155537740.9299941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-8981407.2538749762</v>
      </c>
      <c r="L2873" s="444">
        <f t="shared" ca="1" si="157"/>
        <v>-2164519148.1838689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-2164519148.1838689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-9018829.7840994541</v>
      </c>
      <c r="L2874" s="444">
        <f t="shared" ca="1" si="157"/>
        <v>-2173537977.9679685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-2173537977.9679685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-9056408.2415332012</v>
      </c>
      <c r="L2875" s="444">
        <f t="shared" ca="1" si="157"/>
        <v>-2182594386.2095017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-2182594386.2095017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-9094143.2758729234</v>
      </c>
      <c r="L2876" s="444">
        <f t="shared" ca="1" si="157"/>
        <v>-2191688529.4853745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-2191688529.4853745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-9132035.5395223927</v>
      </c>
      <c r="L2877" s="444">
        <f t="shared" ca="1" si="157"/>
        <v>-2200820565.0248966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-2200820565.0248966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-9170085.6876037363</v>
      </c>
      <c r="L2878" s="444">
        <f t="shared" ca="1" si="157"/>
        <v>-2209990650.7125006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-2209990650.7125006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-9208294.3779687528</v>
      </c>
      <c r="L2879" s="444">
        <f t="shared" ca="1" si="157"/>
        <v>-2219198945.0904694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-2219198945.0904694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-9246662.2712102886</v>
      </c>
      <c r="L2880" s="444">
        <f t="shared" ca="1" si="157"/>
        <v>-2228445607.3616796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-2228445607.3616796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-9285190.0306736641</v>
      </c>
      <c r="L2881" s="444">
        <f t="shared" ca="1" si="157"/>
        <v>-2237730797.3923531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-2237730797.3923531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-9323878.3224681374</v>
      </c>
      <c r="L2882" s="444">
        <f t="shared" ca="1" si="157"/>
        <v>-2247054675.7148213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-2247054675.7148213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-9362727.8154784217</v>
      </c>
      <c r="L2883" s="444">
        <f t="shared" ca="1" si="157"/>
        <v>-2256417403.5302997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-2256417403.5302997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-9401739.1813762486</v>
      </c>
      <c r="L2884" s="444">
        <f t="shared" ca="1" si="157"/>
        <v>-2265819142.7116761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-2265819142.7116761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-9440913.094631983</v>
      </c>
      <c r="L2885" s="444">
        <f t="shared" ca="1" si="157"/>
        <v>-2275260055.8063083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-2275260055.8063083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-9480250.2325262837</v>
      </c>
      <c r="L2886" s="444">
        <f t="shared" ca="1" si="157"/>
        <v>-2284740306.0388346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-2284740306.0388346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-9519751.2751618102</v>
      </c>
      <c r="L2887" s="444">
        <f t="shared" ca="1" si="157"/>
        <v>-2294260057.3139963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-2294260057.3139963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-9559416.905474985</v>
      </c>
      <c r="L2888" s="444">
        <f t="shared" ca="1" si="157"/>
        <v>-2303819474.2194715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-2303819474.2194715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-9599247.8092477974</v>
      </c>
      <c r="L2889" s="444">
        <f t="shared" ca="1" si="157"/>
        <v>-2313418722.0287194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-2313418722.0287194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-9639244.6751196645</v>
      </c>
      <c r="L2890" s="444">
        <f t="shared" ca="1" si="157"/>
        <v>-2323057966.7038393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-2323057966.7038393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-9679408.1945993304</v>
      </c>
      <c r="L2891" s="444">
        <f t="shared" ca="1" si="157"/>
        <v>-2332737374.8984385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-2332737374.8984385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-9719739.0620768275</v>
      </c>
      <c r="L2892" s="444">
        <f t="shared" ca="1" si="157"/>
        <v>-2342457113.9605155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-2342457113.9605155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-9760237.9748354815</v>
      </c>
      <c r="L2893" s="444">
        <f t="shared" ca="1" si="157"/>
        <v>-2352217351.9353509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-2352217351.9353509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-9800905.6330639627</v>
      </c>
      <c r="L2894" s="444">
        <f t="shared" ca="1" si="157"/>
        <v>-2362018257.5684147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-2362018257.5684147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-9841742.739868395</v>
      </c>
      <c r="L2895" s="444">
        <f t="shared" ca="1" si="157"/>
        <v>-2371860000.3082829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-2371860000.3082829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-9882750.0012845118</v>
      </c>
      <c r="L2896" s="444">
        <f t="shared" ca="1" si="157"/>
        <v>-2381742750.3095675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-2381742750.3095675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-9923928.126289865</v>
      </c>
      <c r="L2897" s="444">
        <f t="shared" ca="1" si="157"/>
        <v>-2391666678.4358573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-2391666678.4358573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-9965277.8268160727</v>
      </c>
      <c r="L2898" s="444">
        <f t="shared" ca="1" si="157"/>
        <v>-2401631956.2626734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-2401631956.2626734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-10006799.817761138</v>
      </c>
      <c r="L2899" s="444">
        <f t="shared" ca="1" si="157"/>
        <v>-2411638756.0804343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-2411638756.0804343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-10048494.81700181</v>
      </c>
      <c r="L2900" s="444">
        <f t="shared" ca="1" si="157"/>
        <v>-2421687250.8974361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-2421687250.8974361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-10090363.545405984</v>
      </c>
      <c r="L2901" s="444">
        <f t="shared" ca="1" si="157"/>
        <v>-2431777614.442842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-2431777614.442842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-10132406.726845175</v>
      </c>
      <c r="L2902" s="444">
        <f t="shared" ca="1" si="157"/>
        <v>-2441910021.1696873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-2441910021.1696873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-10174625.088207031</v>
      </c>
      <c r="L2903" s="444">
        <f t="shared" ca="1" si="157"/>
        <v>-2452084646.2578945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-2452084646.2578945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-10217019.359407894</v>
      </c>
      <c r="L2904" s="444">
        <f t="shared" ca="1" si="157"/>
        <v>-2462301665.6173024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-2462301665.6173024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-10259590.273405427</v>
      </c>
      <c r="L2905" s="444">
        <f t="shared" ca="1" si="157"/>
        <v>-2472561255.890708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-2472561255.890708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-10302338.566211283</v>
      </c>
      <c r="L2906" s="444">
        <f t="shared" ca="1" si="157"/>
        <v>-2482863594.4569192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-2482863594.4569192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-10345264.97690383</v>
      </c>
      <c r="L2907" s="444">
        <f t="shared" ca="1" si="157"/>
        <v>-2493208859.4338231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-2493208859.4338231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-10388370.24764093</v>
      </c>
      <c r="L2908" s="444">
        <f t="shared" ca="1" si="157"/>
        <v>-2503597229.6814642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-2503597229.6814642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-10431655.123672767</v>
      </c>
      <c r="L2909" s="444">
        <f t="shared" ca="1" si="157"/>
        <v>-2514028884.8051372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-2514028884.8051372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-10475120.353354737</v>
      </c>
      <c r="L2910" s="444">
        <f t="shared" ca="1" si="157"/>
        <v>-2524504005.1584921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-2524504005.1584921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-10518766.688160384</v>
      </c>
      <c r="L2911" s="444">
        <f t="shared" ca="1" si="157"/>
        <v>-2535022771.8466525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-2535022771.8466525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-10562594.882694386</v>
      </c>
      <c r="L2912" s="444">
        <f t="shared" ca="1" si="157"/>
        <v>-2545585366.7293468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-2545585366.7293468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-10606605.694705611</v>
      </c>
      <c r="L2913" s="444">
        <f t="shared" ca="1" si="157"/>
        <v>-2556191972.4240522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-2556191972.4240522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-10650799.885100218</v>
      </c>
      <c r="L2914" s="444">
        <f t="shared" ca="1" si="157"/>
        <v>-2566842772.3091526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-2566842772.3091526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-10695178.217954803</v>
      </c>
      <c r="L2915" s="444">
        <f t="shared" ca="1" si="157"/>
        <v>-2577537950.5271072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-2577537950.5271072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-10739741.460529614</v>
      </c>
      <c r="L2916" s="444">
        <f t="shared" ca="1" si="157"/>
        <v>-2588277691.987637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-2588277691.987637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-10784490.383281821</v>
      </c>
      <c r="L2917" s="444">
        <f t="shared" ca="1" si="157"/>
        <v>-2599062182.3709188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-2599062182.3709188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-10829425.759878827</v>
      </c>
      <c r="L2918" s="444">
        <f t="shared" ca="1" si="157"/>
        <v>-2609891608.1307974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-2609891608.1307974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-10874548.367211655</v>
      </c>
      <c r="L2919" s="444">
        <f t="shared" ca="1" si="157"/>
        <v>-2620766156.4980092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-2620766156.4980092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-10919858.985408371</v>
      </c>
      <c r="L2920" s="444">
        <f t="shared" ca="1" si="157"/>
        <v>-2631686015.4834175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-2631686015.4834175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-10965358.397847572</v>
      </c>
      <c r="L2921" s="444">
        <f t="shared" ca="1" si="157"/>
        <v>-2642651373.8812652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-2642651373.8812652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-11011047.391171938</v>
      </c>
      <c r="L2922" s="444">
        <f t="shared" ca="1" si="157"/>
        <v>-2653662421.2724371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-2653662421.2724371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-11056926.755301822</v>
      </c>
      <c r="L2923" s="444">
        <f t="shared" ca="1" si="157"/>
        <v>-2664719348.027739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-2664719348.027739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-11102997.283448912</v>
      </c>
      <c r="L2924" s="444">
        <f t="shared" ca="1" si="157"/>
        <v>-2675822345.3111877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-2675822345.3111877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-11149259.772129949</v>
      </c>
      <c r="L2925" s="444">
        <f t="shared" ca="1" si="157"/>
        <v>-2686971605.0833178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-2686971605.0833178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-11195715.02118049</v>
      </c>
      <c r="L2926" s="444">
        <f t="shared" ca="1" si="157"/>
        <v>-2698167320.1044984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-2698167320.1044984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-11242363.833768744</v>
      </c>
      <c r="L2927" s="444">
        <f t="shared" ca="1" si="157"/>
        <v>-2709409683.9382672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-2709409683.9382672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-11289207.016409447</v>
      </c>
      <c r="L2928" s="444">
        <f t="shared" ca="1" si="157"/>
        <v>-2720698890.9546766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-2720698890.9546766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-11336245.378977818</v>
      </c>
      <c r="L2929" s="444">
        <f t="shared" ca="1" si="157"/>
        <v>-2732035136.3336544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-2732035136.3336544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-11383479.734723561</v>
      </c>
      <c r="L2930" s="444">
        <f t="shared" ca="1" si="157"/>
        <v>-2743418616.068378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-2743418616.068378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-11430910.900284909</v>
      </c>
      <c r="L2931" s="444">
        <f t="shared" ca="1" si="157"/>
        <v>-2754849526.9686627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-2754849526.9686627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-11478539.695702761</v>
      </c>
      <c r="L2932" s="444">
        <f t="shared" ca="1" si="157"/>
        <v>-2766328066.6643653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-2766328066.6643653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-11526366.944434855</v>
      </c>
      <c r="L2933" s="444">
        <f t="shared" ca="1" si="157"/>
        <v>-2777854433.6087999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-2777854433.6087999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-11574393.473369999</v>
      </c>
      <c r="L2934" s="444">
        <f t="shared" ca="1" si="157"/>
        <v>-2789428827.08217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-2789428827.08217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-11622620.112842375</v>
      </c>
      <c r="L2935" s="444">
        <f t="shared" ca="1" si="157"/>
        <v>-2801051447.1950126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-2801051447.1950126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-11671047.696645886</v>
      </c>
      <c r="L2936" s="444">
        <f t="shared" ca="1" si="157"/>
        <v>-2812722494.8916583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-2812722494.8916583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-11719677.062048577</v>
      </c>
      <c r="L2937" s="444">
        <f t="shared" ca="1" si="157"/>
        <v>-2824442171.9537067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-2824442171.9537067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-11768509.049807111</v>
      </c>
      <c r="L2938" s="444">
        <f t="shared" ca="1" si="157"/>
        <v>-2836210681.0035138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-2836210681.0035138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-11817544.504181307</v>
      </c>
      <c r="L2939" s="444">
        <f t="shared" ca="1" si="157"/>
        <v>-2848028225.5076952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-2848028225.5076952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-11866784.272948731</v>
      </c>
      <c r="L2940" s="444">
        <f t="shared" ca="1" si="157"/>
        <v>-2859895009.7806439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-2859895009.7806439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-11916229.207419349</v>
      </c>
      <c r="L2941" s="444">
        <f t="shared" ca="1" si="157"/>
        <v>-2871811238.9880633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-2871811238.9880633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-11965880.162450263</v>
      </c>
      <c r="L2942" s="444">
        <f t="shared" ca="1" si="157"/>
        <v>-2883777119.1505136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-2883777119.1505136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-12015737.996460473</v>
      </c>
      <c r="L2943" s="444">
        <f t="shared" ca="1" si="157"/>
        <v>-2895792857.1469741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-2895792857.1469741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-12065803.571445726</v>
      </c>
      <c r="L2944" s="444">
        <f t="shared" ca="1" si="157"/>
        <v>-2907858660.71842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-2907858660.71842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-12116077.752993416</v>
      </c>
      <c r="L2945" s="444">
        <f t="shared" ca="1" si="157"/>
        <v>-2919974738.4714136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-2919974738.4714136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-12166561.410297556</v>
      </c>
      <c r="L2946" s="444">
        <f t="shared" ca="1" si="157"/>
        <v>-2932141299.881711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-2932141299.881711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-12217255.416173795</v>
      </c>
      <c r="L2947" s="444">
        <f t="shared" ca="1" si="157"/>
        <v>-2944358555.2978849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-2944358555.2978849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-12268160.647074521</v>
      </c>
      <c r="L2948" s="444">
        <f t="shared" ca="1" si="157"/>
        <v>-2956626715.9449596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-2956626715.9449596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-12319277.983103998</v>
      </c>
      <c r="L2949" s="444">
        <f t="shared" ca="1" si="157"/>
        <v>-2968945993.9280639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-2968945993.9280639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-12370608.308033599</v>
      </c>
      <c r="L2950" s="444">
        <f t="shared" ca="1" si="157"/>
        <v>-2981316602.2360973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-2981316602.2360973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-12422152.509317072</v>
      </c>
      <c r="L2951" s="444">
        <f t="shared" ca="1" si="157"/>
        <v>-2993738754.7454143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-2993738754.7454143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-12473911.478105893</v>
      </c>
      <c r="L2952" s="444">
        <f t="shared" ca="1" si="157"/>
        <v>-3006212666.2235203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-3006212666.2235203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-12525886.109264668</v>
      </c>
      <c r="L2953" s="444">
        <f t="shared" ca="1" si="157"/>
        <v>-3018738552.3327851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-3018738552.3327851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-12578077.301386604</v>
      </c>
      <c r="L2954" s="444">
        <f t="shared" ca="1" si="157"/>
        <v>-3031316629.634172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-3031316629.634172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-12630485.956809049</v>
      </c>
      <c r="L2955" s="444">
        <f t="shared" ca="1" si="157"/>
        <v>-3043947115.590981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-3043947115.590981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-12683112.981629087</v>
      </c>
      <c r="L2956" s="444">
        <f t="shared" ca="1" si="157"/>
        <v>-3056630228.5726099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-3056630228.5726099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-12735959.285719208</v>
      </c>
      <c r="L2957" s="444">
        <f t="shared" ca="1" si="157"/>
        <v>-3069366187.8583293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-3069366187.8583293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-12789025.782743039</v>
      </c>
      <c r="L2958" s="444">
        <f t="shared" ca="1" si="157"/>
        <v>-3082155213.6410723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-3082155213.6410723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-12842313.390171135</v>
      </c>
      <c r="L2959" s="444">
        <f t="shared" ca="1" si="157"/>
        <v>-3094997527.0312433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-3094997527.0312433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-12895823.029296847</v>
      </c>
      <c r="L2960" s="444">
        <f t="shared" ca="1" si="157"/>
        <v>-3107893350.0605402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-3107893350.0605402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-12949555.625252251</v>
      </c>
      <c r="L2961" s="444">
        <f t="shared" ca="1" si="157"/>
        <v>-3120842905.6857924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-3120842905.6857924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-13003512.107024135</v>
      </c>
      <c r="L2962" s="444">
        <f t="shared" ca="1" si="157"/>
        <v>-3133846417.7928166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-3133846417.7928166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-13057693.40747007</v>
      </c>
      <c r="L2963" s="444">
        <f t="shared" ca="1" si="157"/>
        <v>-3146904111.2002869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-3146904111.2002869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-13112100.463334529</v>
      </c>
      <c r="L2964" s="444">
        <f t="shared" ca="1" si="157"/>
        <v>-3160016211.6636214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-3160016211.6636214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-13166734.21526509</v>
      </c>
      <c r="L2965" s="444">
        <f t="shared" ca="1" si="157"/>
        <v>-3173182945.8788867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-3173182945.8788867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-13221595.607828695</v>
      </c>
      <c r="L2966" s="444">
        <f t="shared" ca="1" si="157"/>
        <v>-3186404541.4867153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-3186404541.4867153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-13276685.589527979</v>
      </c>
      <c r="L2967" s="444">
        <f t="shared" ca="1" si="157"/>
        <v>-3199681227.0762434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-3199681227.0762434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-13332005.11281768</v>
      </c>
      <c r="L2968" s="444">
        <f t="shared" ca="1" si="157"/>
        <v>-3213013232.1890612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-3213013232.1890612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-13387555.134121088</v>
      </c>
      <c r="L2969" s="444">
        <f t="shared" ca="1" si="157"/>
        <v>-3226400787.3231821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-3226400787.3231821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-13443336.613846593</v>
      </c>
      <c r="L2970" s="444">
        <f t="shared" ca="1" si="157"/>
        <v>-3239844123.9370289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-3239844123.9370289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-13499350.516404286</v>
      </c>
      <c r="L2971" s="444">
        <f t="shared" ca="1" si="157"/>
        <v>-3253343474.453433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-3253343474.453433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-13555597.810222637</v>
      </c>
      <c r="L2972" s="444">
        <f t="shared" ca="1" si="157"/>
        <v>-3266899072.2636557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-3266899072.2636557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-13612079.467765233</v>
      </c>
      <c r="L2973" s="444">
        <f t="shared" ca="1" si="157"/>
        <v>-3280511151.731421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-3280511151.731421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-13668796.465547588</v>
      </c>
      <c r="L2974" s="444">
        <f t="shared" ca="1" si="157"/>
        <v>-3294179948.1969686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-3294179948.1969686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-13725749.784154035</v>
      </c>
      <c r="L2975" s="444">
        <f t="shared" ca="1" si="157"/>
        <v>-3307905697.9811225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-3307905697.9811225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-13782940.408254677</v>
      </c>
      <c r="L2976" s="444">
        <f t="shared" ca="1" si="157"/>
        <v>-3321688638.3893771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-3321688638.3893771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-13840369.326622404</v>
      </c>
      <c r="L2977" s="444">
        <f t="shared" ca="1" si="157"/>
        <v>-3335529007.7159996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-3335529007.7159996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-13898037.532149998</v>
      </c>
      <c r="L2978" s="444">
        <f t="shared" ca="1" si="157"/>
        <v>-3349427045.2481494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-3349427045.2481494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-13955946.021867288</v>
      </c>
      <c r="L2979" s="444">
        <f t="shared" ca="1" si="157"/>
        <v>-3363382991.2700167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-3363382991.2700167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-14014095.796958402</v>
      </c>
      <c r="L2980" s="444">
        <f t="shared" ca="1" si="157"/>
        <v>-3377397087.0669751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-3377397087.0669751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-14072487.862779062</v>
      </c>
      <c r="L2981" s="444">
        <f t="shared" ca="1" si="157"/>
        <v>-3391469574.9297543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-3391469574.9297543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-14131123.228873976</v>
      </c>
      <c r="L2982" s="444">
        <f t="shared" ca="1" si="157"/>
        <v>-3405600698.1586285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-3405600698.1586285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-14190002.908994285</v>
      </c>
      <c r="L2983" s="444">
        <f t="shared" ca="1" si="157"/>
        <v>-3419790701.0676227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-3419790701.0676227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-14249127.921115095</v>
      </c>
      <c r="L2984" s="444">
        <f t="shared" ca="1" si="157"/>
        <v>-3434039828.9887376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-3434039828.9887376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-14308499.287453072</v>
      </c>
      <c r="L2985" s="444">
        <f t="shared" ca="1" si="157"/>
        <v>-3448348328.2761908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-3448348328.2761908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-14368118.034484129</v>
      </c>
      <c r="L2986" s="444">
        <f t="shared" ca="1" si="157"/>
        <v>-3462716446.3106747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-3462716446.3106747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-14427985.192961143</v>
      </c>
      <c r="L2987" s="444">
        <f t="shared" ca="1" si="157"/>
        <v>-3477144431.5036359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-3477144431.5036359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-14488101.797931815</v>
      </c>
      <c r="L2988" s="444">
        <f t="shared" ca="1" si="157"/>
        <v>-3491632533.3015676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-3491632533.3015676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-14548468.888756534</v>
      </c>
      <c r="L2989" s="444">
        <f t="shared" ca="1" si="157"/>
        <v>-3506181002.1903243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-3506181002.1903243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-14609087.50912635</v>
      </c>
      <c r="L2990" s="444">
        <f t="shared" ca="1" si="157"/>
        <v>-3520790089.6994505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-3520790089.6994505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-14669958.707081044</v>
      </c>
      <c r="L2991" s="444">
        <f t="shared" ca="1" si="157"/>
        <v>-3535460048.4065313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-3535460048.4065313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-14731083.535027213</v>
      </c>
      <c r="L2992" s="444">
        <f t="shared" ca="1" si="157"/>
        <v>-3550191131.9415584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-3550191131.9415584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-14792463.049756492</v>
      </c>
      <c r="L2993" s="444">
        <f t="shared" ca="1" si="157"/>
        <v>-3564983594.9913149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-3564983594.9913149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-14854098.312463811</v>
      </c>
      <c r="L2994" s="444">
        <f t="shared" ca="1" si="157"/>
        <v>-3579837693.3037786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-3579837693.3037786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-14915990.388765743</v>
      </c>
      <c r="L2995" s="444">
        <f t="shared" ca="1" si="157"/>
        <v>-3594753683.6925445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-3594753683.6925445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-14978140.348718936</v>
      </c>
      <c r="L2996" s="444">
        <f t="shared" ca="1" si="157"/>
        <v>-3609731824.0412636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-3609731824.0412636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-15040549.266838597</v>
      </c>
      <c r="L2997" s="444">
        <f t="shared" ca="1" si="157"/>
        <v>-3624772373.3081021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-3624772373.3081021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-15103218.222117092</v>
      </c>
      <c r="L2998" s="444">
        <f t="shared" ca="1" si="157"/>
        <v>-3639875591.5302191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-3639875591.5302191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-15166148.298042579</v>
      </c>
      <c r="L2999" s="444">
        <f t="shared" ca="1" si="157"/>
        <v>-3655041739.8282619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-3655041739.8282619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-15229340.582617758</v>
      </c>
      <c r="L3000" s="444">
        <f t="shared" ca="1" si="157"/>
        <v>-3670271080.4108796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-3670271080.4108796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-15292796.168378664</v>
      </c>
      <c r="L3001" s="444">
        <f t="shared" ca="1" si="157"/>
        <v>-3685563876.5792584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-3685563876.5792584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-15356516.152413577</v>
      </c>
      <c r="L3002" s="444">
        <f t="shared" ca="1" si="157"/>
        <v>-3700920392.7316718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-3700920392.7316718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-15420501.636381965</v>
      </c>
      <c r="L3003" s="444">
        <f t="shared" ca="1" si="157"/>
        <v>-3716340894.3680539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-3716340894.3680539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-15484753.726533558</v>
      </c>
      <c r="L3004" s="444">
        <f t="shared" ca="1" si="157"/>
        <v>-3731825648.0945873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-3731825648.0945873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-15549273.533727448</v>
      </c>
      <c r="L3005" s="444">
        <f t="shared" ca="1" si="157"/>
        <v>-3747374921.628315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-3747374921.628315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-15614062.173451312</v>
      </c>
      <c r="L3006" s="444">
        <f t="shared" ca="1" si="157"/>
        <v>-3762988983.8017664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-3762988983.8017664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-15679120.765840692</v>
      </c>
      <c r="L3007" s="444">
        <f t="shared" ca="1" si="157"/>
        <v>-3778668104.5676069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-3778668104.5676069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-15744450.435698362</v>
      </c>
      <c r="L3008" s="444">
        <f t="shared" ca="1" si="157"/>
        <v>-3794412555.0033054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-3794412555.0033054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-15810052.312513772</v>
      </c>
      <c r="L3009" s="444">
        <f t="shared" ca="1" si="157"/>
        <v>-3810222607.3158193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-3810222607.3158193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-15875927.530482581</v>
      </c>
      <c r="L3010" s="444">
        <f t="shared" ca="1" si="157"/>
        <v>-3826098534.846302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-3826098534.846302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-15942077.228526257</v>
      </c>
      <c r="L3011" s="444">
        <f t="shared" ca="1" si="157"/>
        <v>-3842040612.0748281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-3842040612.0748281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-16008502.550311781</v>
      </c>
      <c r="L3012" s="444">
        <f t="shared" ca="1" si="157"/>
        <v>-3858049114.6251397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-3858049114.6251397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-16075204.644271413</v>
      </c>
      <c r="L3013" s="444">
        <f t="shared" ca="1" si="157"/>
        <v>-3874124319.2694111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-3874124319.2694111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-16142184.663622545</v>
      </c>
      <c r="L3014" s="444">
        <f t="shared" ca="1" si="157"/>
        <v>-3890266503.9330335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-3890266503.9330335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-16209443.76638764</v>
      </c>
      <c r="L3015" s="444">
        <f t="shared" ca="1" si="157"/>
        <v>-3906475947.6994209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-3906475947.6994209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-16276983.115414254</v>
      </c>
      <c r="L3016" s="444">
        <f t="shared" ca="1" si="157"/>
        <v>-3922752930.8148351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-3922752930.8148351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-16344803.878395146</v>
      </c>
      <c r="L3017" s="444">
        <f t="shared" ca="1" si="157"/>
        <v>-3939097734.6932302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-3939097734.6932302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-16412907.227888459</v>
      </c>
      <c r="L3018" s="444">
        <f t="shared" ca="1" si="157"/>
        <v>-3955510641.9211187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-3955510641.9211187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-16481294.341337992</v>
      </c>
      <c r="L3019" s="444">
        <f t="shared" ca="1" si="157"/>
        <v>-3971991936.2624569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-3971991936.2624569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-16549966.401093571</v>
      </c>
      <c r="L3020" s="444">
        <f t="shared" ca="1" si="157"/>
        <v>-3988541902.6635504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-3988541902.6635504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-16618924.59443146</v>
      </c>
      <c r="L3021" s="444">
        <f t="shared" ca="1" si="157"/>
        <v>-4005160827.2579818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-4005160827.2579818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-16688170.113574924</v>
      </c>
      <c r="L3022" s="444">
        <f t="shared" ca="1" si="157"/>
        <v>-4021848997.3715568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-4021848997.3715568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-16757704.155714819</v>
      </c>
      <c r="L3023" s="444">
        <f t="shared" ca="1" si="157"/>
        <v>-4038606701.5272717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-4038606701.5272717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-16827527.923030298</v>
      </c>
      <c r="L3024" s="444">
        <f t="shared" ca="1" si="157"/>
        <v>-4055434229.4503021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-4055434229.4503021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-16897642.622709591</v>
      </c>
      <c r="L3025" s="444">
        <f t="shared" ca="1" si="157"/>
        <v>-4072331872.0730119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-4072331872.0730119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-16968049.466970883</v>
      </c>
      <c r="L3026" s="444">
        <f t="shared" ca="1" si="157"/>
        <v>-4089299921.5399828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-4089299921.5399828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-17038749.673083261</v>
      </c>
      <c r="L3027" s="444">
        <f t="shared" ca="1" si="157"/>
        <v>-4106338671.2130661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-4106338671.2130661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-17109744.463387776</v>
      </c>
      <c r="L3028" s="444">
        <f t="shared" ca="1" si="157"/>
        <v>-4123448415.6764541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-4123448415.6764541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-17181035.065318555</v>
      </c>
      <c r="L3029" s="444">
        <f t="shared" ca="1" si="157"/>
        <v>-4140629450.7417727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-4140629450.7417727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-17252622.711424053</v>
      </c>
      <c r="L3030" s="444">
        <f t="shared" ca="1" si="157"/>
        <v>-4157882073.4531965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-4157882073.4531965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-17324508.639388319</v>
      </c>
      <c r="L3031" s="444">
        <f t="shared" ca="1" si="157"/>
        <v>-4175206582.0925846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-4175206582.0925846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-17396694.092052437</v>
      </c>
      <c r="L3032" s="444">
        <f t="shared" ca="1" si="157"/>
        <v>-4192603276.1846371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-4192603276.1846371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-17469180.317435991</v>
      </c>
      <c r="L3033" s="444">
        <f t="shared" ca="1" si="157"/>
        <v>-4210072456.5020733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-4210072456.5020733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-17541968.568758637</v>
      </c>
      <c r="L3034" s="444">
        <f t="shared" ca="1" si="157"/>
        <v>-4227614425.0708318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-4227614425.0708318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-17615060.104461797</v>
      </c>
      <c r="L3035" s="444">
        <f t="shared" ca="1" si="157"/>
        <v>-4245229485.1752934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-4245229485.1752934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-17688456.188230388</v>
      </c>
      <c r="L3036" s="444">
        <f t="shared" ca="1" si="157"/>
        <v>-4262917941.363524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-4262917941.363524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-17762158.089014679</v>
      </c>
      <c r="L3037" s="444">
        <f t="shared" ca="1" si="157"/>
        <v>-4280680099.4525385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-4280680099.4525385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-17836167.081052244</v>
      </c>
      <c r="L3038" s="444">
        <f t="shared" ca="1" si="157"/>
        <v>-4298516266.5335903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-4298516266.5335903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-17910484.443889961</v>
      </c>
      <c r="L3039" s="444">
        <f t="shared" ca="1" si="157"/>
        <v>-4316426750.9774799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-4316426750.9774799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-17985111.462406166</v>
      </c>
      <c r="L3040" s="444">
        <f t="shared" ca="1" si="157"/>
        <v>-4334411862.4398861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-4334411862.4398861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-18060049.426832858</v>
      </c>
      <c r="L3041" s="444">
        <f t="shared" ca="1" si="157"/>
        <v>-4352471911.8667192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-4352471911.8667192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-18135299.632777996</v>
      </c>
      <c r="L3042" s="444">
        <f t="shared" ca="1" si="157"/>
        <v>-4370607211.4994974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-4370607211.4994974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-18210863.381247904</v>
      </c>
      <c r="L3043" s="444">
        <f t="shared" ca="1" si="157"/>
        <v>-4388818074.8807449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-4388818074.8807449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-18286741.97866977</v>
      </c>
      <c r="L3044" s="444">
        <f t="shared" ca="1" si="157"/>
        <v>-4407104816.8594151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-4407104816.8594151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-18362936.736914229</v>
      </c>
      <c r="L3045" s="444">
        <f t="shared" ca="1" si="157"/>
        <v>-4425467753.5963297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-4425467753.5963297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-18439448.97331804</v>
      </c>
      <c r="L3046" s="444">
        <f t="shared" ca="1" si="157"/>
        <v>-4443907202.5696478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-4443907202.5696478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-18516280.010706864</v>
      </c>
      <c r="L3047" s="444">
        <f t="shared" ca="1" si="157"/>
        <v>-4462423482.5803547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-4462423482.5803547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-18593431.177418143</v>
      </c>
      <c r="L3048" s="444">
        <f t="shared" ca="1" si="157"/>
        <v>-4481016913.7577724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-4481016913.7577724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-18670903.807324052</v>
      </c>
      <c r="L3049" s="444">
        <f t="shared" ca="1" si="157"/>
        <v>-4499687817.5650969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-4499687817.5650969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-18748699.23985457</v>
      </c>
      <c r="L3050" s="444">
        <f t="shared" ca="1" si="157"/>
        <v>-4518436516.8049517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-4518436516.8049517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-18826818.820020631</v>
      </c>
      <c r="L3051" s="444">
        <f t="shared" ca="1" si="157"/>
        <v>-4537263335.6249723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-4537263335.6249723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-18905263.898437385</v>
      </c>
      <c r="L3052" s="444">
        <f t="shared" ca="1" si="157"/>
        <v>-4556168599.5234098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-4556168599.5234098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-18984035.83134754</v>
      </c>
      <c r="L3053" s="444">
        <f t="shared" ca="1" si="157"/>
        <v>-4575152635.3547573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-4575152635.3547573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-19063135.980644822</v>
      </c>
      <c r="L3054" s="444">
        <f t="shared" ca="1" si="157"/>
        <v>-4594215771.3354025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-4594215771.3354025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-19142565.713897511</v>
      </c>
      <c r="L3055" s="444">
        <f t="shared" ca="1" si="157"/>
        <v>-4613358337.0493002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-4613358337.0493002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-19222326.404372085</v>
      </c>
      <c r="L3056" s="444">
        <f t="shared" ca="1" si="157"/>
        <v>-4632580663.4536724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-4632580663.4536724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-19302419.431056969</v>
      </c>
      <c r="L3057" s="444">
        <f t="shared" ca="1" si="157"/>
        <v>-4651883082.8847294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-4651883082.8847294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-19382846.178686373</v>
      </c>
      <c r="L3058" s="444">
        <f t="shared" ca="1" si="157"/>
        <v>-4671265929.0634155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-4671265929.0634155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-19463608.037764233</v>
      </c>
      <c r="L3059" s="444">
        <f t="shared" ca="1" si="157"/>
        <v>-4690729537.1011801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-4690729537.1011801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-19544706.404588249</v>
      </c>
      <c r="L3060" s="444">
        <f t="shared" ca="1" si="157"/>
        <v>-4710274243.5057688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-4710274243.5057688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-19626142.681274038</v>
      </c>
      <c r="L3061" s="444">
        <f t="shared" ca="1" si="157"/>
        <v>-4729900386.1870432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-4729900386.1870432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-19707918.275779348</v>
      </c>
      <c r="L3062" s="444">
        <f t="shared" ca="1" si="157"/>
        <v>-4749608304.4628229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-4749608304.4628229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-19790034.601928428</v>
      </c>
      <c r="L3063" s="444">
        <f t="shared" ca="1" si="157"/>
        <v>-4769398339.0647516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-4769398339.0647516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-19872493.079436466</v>
      </c>
      <c r="L3064" s="444">
        <f t="shared" ca="1" si="157"/>
        <v>-4789270832.1441879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-4789270832.1441879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-19955295.133934118</v>
      </c>
      <c r="L3065" s="444">
        <f t="shared" ca="1" si="157"/>
        <v>-4809226127.2781219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-4809226127.2781219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-20038442.196992174</v>
      </c>
      <c r="L3066" s="444">
        <f t="shared" ca="1" si="157"/>
        <v>-4829264569.4751139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-4829264569.4751139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-20121935.706146307</v>
      </c>
      <c r="L3067" s="444">
        <f t="shared" ca="1" si="157"/>
        <v>-4849386505.1812601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-4849386505.1812601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-20205777.104921918</v>
      </c>
      <c r="L3068" s="444">
        <f t="shared" ref="L3068:L3322" ca="1" si="162">I3068-J3068+K3068</f>
        <v>-4869592282.2861824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-4869592282.2861824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-20289967.842859093</v>
      </c>
      <c r="L3069" s="444">
        <f t="shared" ca="1" si="162"/>
        <v>-4889882250.1290417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-4889882250.1290417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-20374509.375537675</v>
      </c>
      <c r="L3070" s="444">
        <f t="shared" ca="1" si="162"/>
        <v>-4910256759.5045795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-4910256759.5045795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-20459403.164602414</v>
      </c>
      <c r="L3071" s="444">
        <f t="shared" ca="1" si="162"/>
        <v>-4930716162.6691818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-4930716162.6691818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-20544650.677788258</v>
      </c>
      <c r="L3072" s="444">
        <f t="shared" ca="1" si="162"/>
        <v>-4951260813.3469696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-4951260813.3469696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-20630253.388945706</v>
      </c>
      <c r="L3073" s="444">
        <f t="shared" ca="1" si="162"/>
        <v>-4971891066.7359152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-4971891066.7359152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-20716212.778066315</v>
      </c>
      <c r="L3074" s="444">
        <f t="shared" ca="1" si="162"/>
        <v>-4992607279.5139818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-4992607279.5139818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-20802530.331308257</v>
      </c>
      <c r="L3075" s="444">
        <f t="shared" ca="1" si="162"/>
        <v>-5013409809.8452902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-5013409809.8452902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-20889207.541022044</v>
      </c>
      <c r="L3076" s="444">
        <f t="shared" ca="1" si="162"/>
        <v>-5034299017.3863125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-5034299017.3863125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-20976245.905776303</v>
      </c>
      <c r="L3077" s="444">
        <f t="shared" ca="1" si="162"/>
        <v>-5055275263.2920885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-5055275263.2920885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-21063646.930383701</v>
      </c>
      <c r="L3078" s="444">
        <f t="shared" ca="1" si="162"/>
        <v>-5076338910.2224722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-5076338910.2224722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-21151412.125926968</v>
      </c>
      <c r="L3079" s="444">
        <f t="shared" ca="1" si="162"/>
        <v>-5097490322.3483992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-5097490322.3483992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-21239543.009784997</v>
      </c>
      <c r="L3080" s="444">
        <f t="shared" ca="1" si="162"/>
        <v>-5118729865.3581839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-5118729865.3581839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-21328041.105659097</v>
      </c>
      <c r="L3081" s="444">
        <f t="shared" ca="1" si="162"/>
        <v>-5140057906.4638433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-5140057906.4638433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-21416907.943599347</v>
      </c>
      <c r="L3082" s="444">
        <f t="shared" ca="1" si="162"/>
        <v>-5161474814.407443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-5161474814.407443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-21506145.060031012</v>
      </c>
      <c r="L3083" s="444">
        <f t="shared" ca="1" si="162"/>
        <v>-5182980959.467474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-5182980959.467474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-21595753.997781143</v>
      </c>
      <c r="L3084" s="444">
        <f t="shared" ca="1" si="162"/>
        <v>-5204576713.4652548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-5204576713.4652548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-21685736.306105226</v>
      </c>
      <c r="L3085" s="444">
        <f t="shared" ca="1" si="162"/>
        <v>-5226262449.7713604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-5226262449.7713604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-21776093.540714003</v>
      </c>
      <c r="L3086" s="444">
        <f t="shared" ca="1" si="162"/>
        <v>-5248038543.3120747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-5248038543.3120747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-21866827.263800312</v>
      </c>
      <c r="L3087" s="444">
        <f t="shared" ca="1" si="162"/>
        <v>-5269905370.5758753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-5269905370.5758753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-21957939.044066146</v>
      </c>
      <c r="L3088" s="444">
        <f t="shared" ca="1" si="162"/>
        <v>-5291863309.6199417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-5291863309.6199417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-22049430.456749756</v>
      </c>
      <c r="L3089" s="444">
        <f t="shared" ca="1" si="162"/>
        <v>-5313912740.0766916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-5313912740.0766916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-22141303.08365288</v>
      </c>
      <c r="L3090" s="444">
        <f t="shared" ca="1" si="162"/>
        <v>-5336054043.1603441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-5336054043.1603441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-22233558.5131681</v>
      </c>
      <c r="L3091" s="444">
        <f t="shared" ca="1" si="162"/>
        <v>-5358287601.6735125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-5358287601.6735125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-22326198.340306301</v>
      </c>
      <c r="L3092" s="444">
        <f t="shared" ca="1" si="162"/>
        <v>-5380613800.0138187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-5380613800.0138187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-22419224.166724246</v>
      </c>
      <c r="L3093" s="444">
        <f t="shared" ca="1" si="162"/>
        <v>-5403033024.1805429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-5403033024.1805429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-22512637.600752261</v>
      </c>
      <c r="L3094" s="444">
        <f t="shared" ca="1" si="162"/>
        <v>-5425545661.7812948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-5425545661.7812948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-22606440.25742206</v>
      </c>
      <c r="L3095" s="444">
        <f t="shared" ca="1" si="162"/>
        <v>-5448152102.0387173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-5448152102.0387173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-22700633.758494657</v>
      </c>
      <c r="L3096" s="444">
        <f t="shared" ca="1" si="162"/>
        <v>-5470852735.7972116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-5470852735.7972116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-22795219.732488383</v>
      </c>
      <c r="L3097" s="444">
        <f t="shared" ca="1" si="162"/>
        <v>-5493647955.5297003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-5493647955.5297003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-22890199.814707085</v>
      </c>
      <c r="L3098" s="444">
        <f t="shared" ca="1" si="162"/>
        <v>-5516538155.3444071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-5516538155.3444071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-22985575.647268362</v>
      </c>
      <c r="L3099" s="444">
        <f t="shared" ca="1" si="162"/>
        <v>-5539523730.9916754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-5539523730.9916754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-23081348.87913198</v>
      </c>
      <c r="L3100" s="444">
        <f t="shared" ca="1" si="162"/>
        <v>-5562605079.8708076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-5562605079.8708076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-23177521.166128363</v>
      </c>
      <c r="L3101" s="444">
        <f t="shared" ca="1" si="162"/>
        <v>-5585782601.0369358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-5585782601.0369358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-23274094.170987234</v>
      </c>
      <c r="L3102" s="444">
        <f t="shared" ca="1" si="162"/>
        <v>-5609056695.2079229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-5609056695.2079229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-23371069.563366346</v>
      </c>
      <c r="L3103" s="444">
        <f t="shared" ca="1" si="162"/>
        <v>-5632427764.7712889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-5632427764.7712889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-23468449.019880369</v>
      </c>
      <c r="L3104" s="444">
        <f t="shared" ca="1" si="162"/>
        <v>-5655896213.7911692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-5655896213.7911692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-23566234.224129871</v>
      </c>
      <c r="L3105" s="444">
        <f t="shared" ca="1" si="162"/>
        <v>-5679462448.0152988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-5679462448.0152988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-23664426.866730411</v>
      </c>
      <c r="L3106" s="444">
        <f t="shared" ca="1" si="162"/>
        <v>-5703126874.8820295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-5703126874.8820295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-23763028.645341791</v>
      </c>
      <c r="L3107" s="444">
        <f t="shared" ca="1" si="162"/>
        <v>-5726889903.5273714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-5726889903.5273714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-23862041.26469738</v>
      </c>
      <c r="L3108" s="444">
        <f t="shared" ca="1" si="162"/>
        <v>-5750751944.7920685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-5750751944.7920685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-23961466.436633617</v>
      </c>
      <c r="L3109" s="444">
        <f t="shared" ca="1" si="162"/>
        <v>-5774713411.2287025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-5774713411.2287025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-24061305.880119592</v>
      </c>
      <c r="L3110" s="444">
        <f t="shared" ca="1" si="162"/>
        <v>-5798774717.1088219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-5798774717.1088219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-24161561.321286757</v>
      </c>
      <c r="L3111" s="444">
        <f t="shared" ca="1" si="162"/>
        <v>-5822936278.430109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-5822936278.430109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-24262234.493458789</v>
      </c>
      <c r="L3112" s="444">
        <f t="shared" ca="1" si="162"/>
        <v>-5847198512.9235678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-5847198512.9235678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-24363327.137181532</v>
      </c>
      <c r="L3113" s="444">
        <f t="shared" ca="1" si="162"/>
        <v>-5871561840.0607491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-5871561840.0607491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-24464841.000253122</v>
      </c>
      <c r="L3114" s="444">
        <f t="shared" ca="1" si="162"/>
        <v>-5896026681.0610018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-5896026681.0610018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-24566777.837754175</v>
      </c>
      <c r="L3115" s="444">
        <f t="shared" ca="1" si="162"/>
        <v>-5920593458.898756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-5920593458.898756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-24669139.41207815</v>
      </c>
      <c r="L3116" s="444">
        <f t="shared" ca="1" si="162"/>
        <v>-5945262598.3108339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-5945262598.3108339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-24771927.492961809</v>
      </c>
      <c r="L3117" s="444">
        <f t="shared" ca="1" si="162"/>
        <v>-5970034525.8037958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-5970034525.8037958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-24875143.857515816</v>
      </c>
      <c r="L3118" s="444">
        <f t="shared" ca="1" si="162"/>
        <v>-5994909669.6613121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-5994909669.6613121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-24978790.290255468</v>
      </c>
      <c r="L3119" s="444">
        <f t="shared" ca="1" si="162"/>
        <v>-6019888459.9515676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-6019888459.9515676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-25082868.583131533</v>
      </c>
      <c r="L3120" s="444">
        <f t="shared" ca="1" si="162"/>
        <v>-6044971328.5346994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-6044971328.5346994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-25187380.535561249</v>
      </c>
      <c r="L3121" s="444">
        <f t="shared" ca="1" si="162"/>
        <v>-6070158709.070261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-6070158709.070261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-25292327.954459421</v>
      </c>
      <c r="L3122" s="444">
        <f t="shared" ca="1" si="162"/>
        <v>-6095451037.0247202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-6095451037.0247202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-25397712.654269665</v>
      </c>
      <c r="L3123" s="444">
        <f t="shared" ca="1" si="162"/>
        <v>-6120848749.6789894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-6120848749.6789894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-25503536.456995789</v>
      </c>
      <c r="L3124" s="444">
        <f t="shared" ca="1" si="162"/>
        <v>-6146352286.1359854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-6146352286.1359854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-25609801.192233272</v>
      </c>
      <c r="L3125" s="444">
        <f t="shared" ca="1" si="162"/>
        <v>-6171962087.3282185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-6171962087.3282185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-25716508.697200909</v>
      </c>
      <c r="L3126" s="444">
        <f t="shared" ca="1" si="162"/>
        <v>-6197678596.0254192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-6197678596.0254192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-25823660.81677258</v>
      </c>
      <c r="L3127" s="444">
        <f t="shared" ca="1" si="162"/>
        <v>-6223502256.8421917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-6223502256.8421917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-25931259.403509133</v>
      </c>
      <c r="L3128" s="444">
        <f t="shared" ca="1" si="162"/>
        <v>-6249433516.2457008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-6249433516.2457008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-26039306.317690421</v>
      </c>
      <c r="L3129" s="444">
        <f t="shared" ca="1" si="162"/>
        <v>-6275472822.5633917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-6275472822.5633917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-26147803.427347466</v>
      </c>
      <c r="L3130" s="444">
        <f t="shared" ca="1" si="162"/>
        <v>-6301620625.9907389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-6301620625.9907389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-26256752.608294744</v>
      </c>
      <c r="L3131" s="444">
        <f t="shared" ca="1" si="162"/>
        <v>-6327877378.5990334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-6327877378.5990334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-26366155.744162638</v>
      </c>
      <c r="L3132" s="444">
        <f t="shared" ca="1" si="162"/>
        <v>-6354243534.3431959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-6354243534.3431959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-26476014.726429984</v>
      </c>
      <c r="L3133" s="444">
        <f t="shared" ca="1" si="162"/>
        <v>-6380719549.0696259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-6380719549.0696259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-26586331.454456773</v>
      </c>
      <c r="L3134" s="444">
        <f t="shared" ca="1" si="162"/>
        <v>-6407305880.5240822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-6407305880.5240822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-26697107.835517008</v>
      </c>
      <c r="L3135" s="444">
        <f t="shared" ca="1" si="162"/>
        <v>-6434002988.3595991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-6434002988.3595991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-26808345.784831662</v>
      </c>
      <c r="L3136" s="444">
        <f t="shared" ca="1" si="162"/>
        <v>-6460811334.1444311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-6460811334.1444311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-26920047.225601796</v>
      </c>
      <c r="L3137" s="444">
        <f t="shared" ca="1" si="162"/>
        <v>-6487731381.3700333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-6487731381.3700333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-27032214.089041803</v>
      </c>
      <c r="L3138" s="444">
        <f t="shared" ca="1" si="162"/>
        <v>-6514763595.459075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-6514763595.459075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-27144848.314412814</v>
      </c>
      <c r="L3139" s="444">
        <f t="shared" ca="1" si="162"/>
        <v>-6541908443.773488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-6541908443.773488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-27257951.849056199</v>
      </c>
      <c r="L3140" s="444">
        <f t="shared" ca="1" si="162"/>
        <v>-6569166395.6225443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-6569166395.6225443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-27371526.648427267</v>
      </c>
      <c r="L3141" s="444">
        <f t="shared" ca="1" si="162"/>
        <v>-6596537922.2709713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-6596537922.2709713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-27485574.676129047</v>
      </c>
      <c r="L3142" s="444">
        <f t="shared" ca="1" si="162"/>
        <v>-6624023496.9471006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-6624023496.9471006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-27600097.903946251</v>
      </c>
      <c r="L3143" s="444">
        <f t="shared" ca="1" si="162"/>
        <v>-6651623594.8510466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-6651623594.8510466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-27715098.311879359</v>
      </c>
      <c r="L3144" s="444">
        <f t="shared" ca="1" si="162"/>
        <v>-6679338693.1629257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-6679338693.1629257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-27830577.888178855</v>
      </c>
      <c r="L3145" s="444">
        <f t="shared" ca="1" si="162"/>
        <v>-6707169271.0511045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-6707169271.0511045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-27946538.6293796</v>
      </c>
      <c r="L3146" s="444">
        <f t="shared" ca="1" si="162"/>
        <v>-6735115809.6804838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-6735115809.6804838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-28062982.540335346</v>
      </c>
      <c r="L3147" s="444">
        <f t="shared" ca="1" si="162"/>
        <v>-6763178792.2208195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-6763178792.2208195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-28179911.634253412</v>
      </c>
      <c r="L3148" s="444">
        <f t="shared" ca="1" si="162"/>
        <v>-6791358703.855073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-6791358703.855073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-28297327.932729471</v>
      </c>
      <c r="L3149" s="444">
        <f t="shared" ca="1" si="162"/>
        <v>-6819656031.7878027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-6819656031.7878027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-28415233.465782512</v>
      </c>
      <c r="L3150" s="444">
        <f t="shared" ca="1" si="162"/>
        <v>-6848071265.2535849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-6848071265.2535849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-28533630.271889936</v>
      </c>
      <c r="L3151" s="444">
        <f t="shared" ca="1" si="162"/>
        <v>-6876604895.5254745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-6876604895.5254745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-28652520.398022804</v>
      </c>
      <c r="L3152" s="444">
        <f t="shared" ca="1" si="162"/>
        <v>-6905257415.9234972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-6905257415.9234972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-28771905.899681237</v>
      </c>
      <c r="L3153" s="444">
        <f t="shared" ca="1" si="162"/>
        <v>-6934029321.8231783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-6934029321.8231783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-28891788.840929911</v>
      </c>
      <c r="L3154" s="444">
        <f t="shared" ca="1" si="162"/>
        <v>-6962921110.6641083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-6962921110.6641083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-29012171.294433784</v>
      </c>
      <c r="L3155" s="444">
        <f t="shared" ca="1" si="162"/>
        <v>-6991933281.9585419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-6991933281.9585419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-29133055.341493923</v>
      </c>
      <c r="L3156" s="444">
        <f t="shared" ca="1" si="162"/>
        <v>-7021066337.3000355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-7021066337.3000355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-29254443.072083481</v>
      </c>
      <c r="L3157" s="444">
        <f t="shared" ca="1" si="162"/>
        <v>-7050320780.3721189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-7050320780.3721189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-29376336.584883828</v>
      </c>
      <c r="L3158" s="444">
        <f t="shared" ca="1" si="162"/>
        <v>-7079697116.9570026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-7079697116.9570026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-29498737.987320844</v>
      </c>
      <c r="L3159" s="444">
        <f t="shared" ca="1" si="162"/>
        <v>-7109195854.9443235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-7109195854.9443235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-29621649.395601347</v>
      </c>
      <c r="L3160" s="444">
        <f t="shared" ca="1" si="162"/>
        <v>-7138817504.3399248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-7138817504.3399248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-29745072.934749685</v>
      </c>
      <c r="L3161" s="444">
        <f t="shared" ca="1" si="162"/>
        <v>-7168562577.2746744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-7168562577.2746744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-29869010.738644477</v>
      </c>
      <c r="L3162" s="444">
        <f t="shared" ca="1" si="162"/>
        <v>-7198431588.013319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-7198431588.013319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-29993464.950055495</v>
      </c>
      <c r="L3163" s="444">
        <f t="shared" ca="1" si="162"/>
        <v>-7228425052.9633741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-7228425052.9633741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-30118437.720680721</v>
      </c>
      <c r="L3164" s="444">
        <f t="shared" ca="1" si="162"/>
        <v>-7258543490.6840553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-7258543490.6840553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-30243931.211183559</v>
      </c>
      <c r="L3165" s="444">
        <f t="shared" ca="1" si="162"/>
        <v>-7288787421.8952389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-7288787421.8952389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-30369947.591230161</v>
      </c>
      <c r="L3166" s="444">
        <f t="shared" ca="1" si="162"/>
        <v>-7319157369.4864693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-7319157369.4864693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-30496489.039526954</v>
      </c>
      <c r="L3167" s="444">
        <f t="shared" ca="1" si="162"/>
        <v>-7349653858.5259962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-7349653858.5259962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-30623557.743858323</v>
      </c>
      <c r="L3168" s="444">
        <f t="shared" ca="1" si="162"/>
        <v>-7380277416.2698545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-7380277416.2698545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-30751155.901124388</v>
      </c>
      <c r="L3169" s="444">
        <f t="shared" ca="1" si="162"/>
        <v>-7411028572.1709785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-7411028572.1709785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-30879285.717379078</v>
      </c>
      <c r="L3170" s="444">
        <f t="shared" ca="1" si="162"/>
        <v>-7441907857.8883572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-7441907857.8883572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-31007949.407868154</v>
      </c>
      <c r="L3171" s="444">
        <f t="shared" ca="1" si="162"/>
        <v>-7472915807.2962255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-7472915807.2962255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-31137149.197067607</v>
      </c>
      <c r="L3172" s="444">
        <f t="shared" ca="1" si="162"/>
        <v>-7504052956.4932928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-7504052956.4932928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-31266887.318722054</v>
      </c>
      <c r="L3173" s="444">
        <f t="shared" ca="1" si="162"/>
        <v>-7535319843.8120146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-7535319843.8120146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-31397166.015883394</v>
      </c>
      <c r="L3174" s="444">
        <f t="shared" ca="1" si="162"/>
        <v>-7566717009.827898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-7566717009.827898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-31527987.540949576</v>
      </c>
      <c r="L3175" s="444">
        <f t="shared" ca="1" si="162"/>
        <v>-7598244997.3688478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-7598244997.3688478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-31659354.155703533</v>
      </c>
      <c r="L3176" s="444">
        <f t="shared" ca="1" si="162"/>
        <v>-7629904351.5245514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-7629904351.5245514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-31791268.131352302</v>
      </c>
      <c r="L3177" s="444">
        <f t="shared" ca="1" si="162"/>
        <v>-7661695619.6559038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-7661695619.6559038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-31923731.748566262</v>
      </c>
      <c r="L3178" s="444">
        <f t="shared" ca="1" si="162"/>
        <v>-7693619351.4044704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-7693619351.4044704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-32056747.297518626</v>
      </c>
      <c r="L3179" s="444">
        <f t="shared" ca="1" si="162"/>
        <v>-7725676098.7019892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-7725676098.7019892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-32190317.077924956</v>
      </c>
      <c r="L3180" s="444">
        <f t="shared" ca="1" si="162"/>
        <v>-7757866415.7799139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-7757866415.7799139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-32324443.39908297</v>
      </c>
      <c r="L3181" s="444">
        <f t="shared" ca="1" si="162"/>
        <v>-7790190859.178997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-7790190859.178997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-32459128.579912487</v>
      </c>
      <c r="L3182" s="444">
        <f t="shared" ca="1" si="162"/>
        <v>-7822649987.7589092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-7822649987.7589092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-32594374.948995452</v>
      </c>
      <c r="L3183" s="444">
        <f t="shared" ca="1" si="162"/>
        <v>-7855244362.7079048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-7855244362.7079048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-32730184.844616264</v>
      </c>
      <c r="L3184" s="444">
        <f t="shared" ca="1" si="162"/>
        <v>-7887974547.5525208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-7887974547.5525208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-32866560.614802171</v>
      </c>
      <c r="L3185" s="444">
        <f t="shared" ca="1" si="162"/>
        <v>-7920841108.1673231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-7920841108.1673231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-33003504.617363844</v>
      </c>
      <c r="L3186" s="444">
        <f t="shared" ca="1" si="162"/>
        <v>-7953844612.784687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-7953844612.784687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-33141019.219936196</v>
      </c>
      <c r="L3187" s="444">
        <f t="shared" ca="1" si="162"/>
        <v>-7986985632.0046234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-7986985632.0046234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-33279106.800019268</v>
      </c>
      <c r="L3188" s="444">
        <f t="shared" ca="1" si="162"/>
        <v>-8020264738.8046427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-8020264738.8046427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-33417769.745019339</v>
      </c>
      <c r="L3189" s="444">
        <f t="shared" ca="1" si="162"/>
        <v>-8053682508.5496616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-8053682508.5496616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-33557010.452290259</v>
      </c>
      <c r="L3190" s="444">
        <f t="shared" ca="1" si="162"/>
        <v>-8087239519.0019522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-8087239519.0019522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-33696831.329174802</v>
      </c>
      <c r="L3191" s="444">
        <f t="shared" ca="1" si="162"/>
        <v>-8120936350.3311272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-8120936350.3311272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-33837234.79304637</v>
      </c>
      <c r="L3192" s="444">
        <f t="shared" ca="1" si="162"/>
        <v>-8154773585.1241732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-8154773585.1241732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-33978223.271350719</v>
      </c>
      <c r="L3193" s="444">
        <f t="shared" ca="1" si="162"/>
        <v>-8188751808.395524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-8188751808.395524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-34119799.201648019</v>
      </c>
      <c r="L3194" s="444">
        <f t="shared" ca="1" si="162"/>
        <v>-8222871607.5971718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-8222871607.5971718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-34261965.031654879</v>
      </c>
      <c r="L3195" s="444">
        <f t="shared" ca="1" si="162"/>
        <v>-8257133572.6288271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-8257133572.6288271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-34404723.219286777</v>
      </c>
      <c r="L3196" s="444">
        <f t="shared" ca="1" si="162"/>
        <v>-8291538295.848114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-8291538295.848114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-34548076.232700475</v>
      </c>
      <c r="L3197" s="444">
        <f t="shared" ca="1" si="162"/>
        <v>-8326086372.0808144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-8326086372.0808144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-34692026.550336719</v>
      </c>
      <c r="L3198" s="444">
        <f t="shared" ca="1" si="162"/>
        <v>-8360778398.6311512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-8360778398.6311512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-34836576.660963133</v>
      </c>
      <c r="L3199" s="444">
        <f t="shared" ca="1" si="162"/>
        <v>-8395614975.2921143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-8395614975.2921143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-34981729.063717142</v>
      </c>
      <c r="L3200" s="444">
        <f t="shared" ca="1" si="162"/>
        <v>-8430596704.3558311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-8430596704.3558311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-35127486.268149294</v>
      </c>
      <c r="L3201" s="444">
        <f t="shared" ca="1" si="162"/>
        <v>-8465724190.6239805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-8465724190.6239805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-35273850.794266589</v>
      </c>
      <c r="L3202" s="444">
        <f t="shared" ca="1" si="162"/>
        <v>-8500998041.4182472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-8500998041.4182472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-35420825.172576025</v>
      </c>
      <c r="L3203" s="444">
        <f t="shared" ca="1" si="162"/>
        <v>-8536418866.5908232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-8536418866.5908232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-35568411.944128431</v>
      </c>
      <c r="L3204" s="444">
        <f t="shared" ca="1" si="162"/>
        <v>-8571987278.5349512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-8571987278.5349512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-35716613.660562292</v>
      </c>
      <c r="L3205" s="444">
        <f t="shared" ca="1" si="162"/>
        <v>-8607703892.1955128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-8607703892.1955128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-35865432.884147972</v>
      </c>
      <c r="L3206" s="444">
        <f t="shared" ca="1" si="162"/>
        <v>-8643569325.0796604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-8643569325.0796604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-36014872.187831916</v>
      </c>
      <c r="L3207" s="444">
        <f t="shared" ca="1" si="162"/>
        <v>-8679584197.2674923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-8679584197.2674923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-36164934.155281216</v>
      </c>
      <c r="L3208" s="444">
        <f t="shared" ca="1" si="162"/>
        <v>-8715749131.4227734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-8715749131.4227734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-36315621.380928218</v>
      </c>
      <c r="L3209" s="444">
        <f t="shared" ca="1" si="162"/>
        <v>-8752064752.8037014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-8752064752.8037014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-36466936.470015422</v>
      </c>
      <c r="L3210" s="444">
        <f t="shared" ca="1" si="162"/>
        <v>-8788531689.273716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-8788531689.273716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-36618882.038640484</v>
      </c>
      <c r="L3211" s="444">
        <f t="shared" ca="1" si="162"/>
        <v>-8825150571.3123569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-8825150571.3123569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-36771460.713801488</v>
      </c>
      <c r="L3212" s="444">
        <f t="shared" ca="1" si="162"/>
        <v>-8861922032.0261593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-8861922032.0261593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-36924675.133442327</v>
      </c>
      <c r="L3213" s="444">
        <f t="shared" ca="1" si="162"/>
        <v>-8898846707.1596012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-8898846707.1596012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-37078527.946498334</v>
      </c>
      <c r="L3214" s="444">
        <f t="shared" ca="1" si="162"/>
        <v>-8935925235.1061001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-8935925235.1061001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-37233021.81294208</v>
      </c>
      <c r="L3215" s="444">
        <f t="shared" ca="1" si="162"/>
        <v>-8973158256.9190426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-8973158256.9190426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-37388159.403829344</v>
      </c>
      <c r="L3216" s="444">
        <f t="shared" ca="1" si="162"/>
        <v>-9010546416.3228722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-9010546416.3228722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-37543943.401345298</v>
      </c>
      <c r="L3217" s="444">
        <f t="shared" ca="1" si="162"/>
        <v>-9048090359.7242184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-9048090359.7242184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-37700376.498850912</v>
      </c>
      <c r="L3218" s="444">
        <f t="shared" ca="1" si="162"/>
        <v>-9085790736.2230701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-9085790736.2230701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-37857461.400929458</v>
      </c>
      <c r="L3219" s="444">
        <f t="shared" ca="1" si="162"/>
        <v>-9123648197.6240005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-9123648197.6240005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-38015200.823433332</v>
      </c>
      <c r="L3220" s="444">
        <f t="shared" ca="1" si="162"/>
        <v>-9161663398.4474335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-9161663398.4474335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-38173597.493530974</v>
      </c>
      <c r="L3221" s="444">
        <f t="shared" ca="1" si="162"/>
        <v>-9199836995.9409637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-9199836995.9409637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-38332654.149754018</v>
      </c>
      <c r="L3222" s="444">
        <f t="shared" ca="1" si="162"/>
        <v>-9238169650.0907173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-9238169650.0907173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-38492373.542044654</v>
      </c>
      <c r="L3223" s="444">
        <f t="shared" ca="1" si="162"/>
        <v>-9276662023.6327629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-9276662023.6327629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-38652758.431803182</v>
      </c>
      <c r="L3224" s="444">
        <f t="shared" ca="1" si="162"/>
        <v>-9315314782.0645657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-9315314782.0645657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-38813811.591935687</v>
      </c>
      <c r="L3225" s="444">
        <f t="shared" ca="1" si="162"/>
        <v>-9354128593.6565018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-9354128593.6565018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-38975535.806902088</v>
      </c>
      <c r="L3226" s="444">
        <f t="shared" ca="1" si="162"/>
        <v>-9393104129.4634037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-9393104129.4634037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-39137933.872764185</v>
      </c>
      <c r="L3227" s="444">
        <f t="shared" ca="1" si="162"/>
        <v>-9432242063.3361683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-9432242063.3361683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-39301008.597234033</v>
      </c>
      <c r="L3228" s="444">
        <f t="shared" ca="1" si="162"/>
        <v>-9471543071.933403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-9471543071.933403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-39464762.799722515</v>
      </c>
      <c r="L3229" s="444">
        <f t="shared" ca="1" si="162"/>
        <v>-9511007834.7331257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-9511007834.7331257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-39629199.311388023</v>
      </c>
      <c r="L3230" s="444">
        <f t="shared" ca="1" si="162"/>
        <v>-9550637034.0445137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-9550637034.0445137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-39794320.975185476</v>
      </c>
      <c r="L3231" s="444">
        <f t="shared" ca="1" si="162"/>
        <v>-9590431355.0196991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-9590431355.0196991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-39960130.645915411</v>
      </c>
      <c r="L3232" s="444">
        <f t="shared" ca="1" si="162"/>
        <v>-9630391485.6656151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-9630391485.6656151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-40126631.190273397</v>
      </c>
      <c r="L3233" s="444">
        <f t="shared" ca="1" si="162"/>
        <v>-9670518116.8558884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-9670518116.8558884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-40293825.486899532</v>
      </c>
      <c r="L3234" s="444">
        <f t="shared" ca="1" si="162"/>
        <v>-9710811942.3427887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-9710811942.3427887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-40461716.426428288</v>
      </c>
      <c r="L3235" s="444">
        <f t="shared" ca="1" si="162"/>
        <v>-9751273658.7692165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-9751273658.7692165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-40630306.9115384</v>
      </c>
      <c r="L3236" s="444">
        <f t="shared" ca="1" si="162"/>
        <v>-9791903965.6807556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-9791903965.6807556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-40799599.857003145</v>
      </c>
      <c r="L3237" s="444">
        <f t="shared" ca="1" si="162"/>
        <v>-9832703565.5377579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-9832703565.5377579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-40969598.189740658</v>
      </c>
      <c r="L3238" s="444">
        <f t="shared" ca="1" si="162"/>
        <v>-9873673163.727499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-9873673163.727499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-41140304.848864578</v>
      </c>
      <c r="L3239" s="444">
        <f t="shared" ca="1" si="162"/>
        <v>-9914813468.5763645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-9914813468.5763645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-41311722.785734855</v>
      </c>
      <c r="L3240" s="444">
        <f t="shared" ca="1" si="162"/>
        <v>-9956125191.3620987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-9956125191.3620987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-41483854.964008741</v>
      </c>
      <c r="L3241" s="444">
        <f t="shared" ca="1" si="162"/>
        <v>-9997609046.326107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-9997609046.326107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-41656704.359692112</v>
      </c>
      <c r="L3242" s="444">
        <f t="shared" ca="1" si="162"/>
        <v>-10039265750.685799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-10039265750.685799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-41830273.961190827</v>
      </c>
      <c r="L3243" s="444">
        <f t="shared" ca="1" si="162"/>
        <v>-10081096024.64699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-10081096024.64699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-42004566.769362457</v>
      </c>
      <c r="L3244" s="444">
        <f t="shared" ca="1" si="162"/>
        <v>-10123100591.416353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-10123100591.416353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-42179585.797568135</v>
      </c>
      <c r="L3245" s="444">
        <f t="shared" ca="1" si="162"/>
        <v>-10165280177.213921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-10165280177.213921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-42355334.071724668</v>
      </c>
      <c r="L3246" s="444">
        <f t="shared" ca="1" si="162"/>
        <v>-10207635511.285645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-10207635511.285645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-42531814.630356848</v>
      </c>
      <c r="L3247" s="444">
        <f t="shared" ca="1" si="162"/>
        <v>-10250167325.916002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-10250167325.916002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-42709030.524650007</v>
      </c>
      <c r="L3248" s="444">
        <f t="shared" ca="1" si="162"/>
        <v>-10292876356.440653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-10292876356.440653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-42886984.818502717</v>
      </c>
      <c r="L3249" s="444">
        <f t="shared" ca="1" si="162"/>
        <v>-10335763341.259155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-10335763341.259155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-43065680.588579811</v>
      </c>
      <c r="L3250" s="444">
        <f t="shared" ca="1" si="162"/>
        <v>-10378829021.847734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-10378829021.847734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-43245120.924365558</v>
      </c>
      <c r="L3251" s="444">
        <f t="shared" ca="1" si="162"/>
        <v>-10422074142.7721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-10422074142.7721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-43425308.928217083</v>
      </c>
      <c r="L3252" s="444">
        <f t="shared" ca="1" si="162"/>
        <v>-10465499451.700317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-10465499451.700317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-43606247.715417989</v>
      </c>
      <c r="L3253" s="444">
        <f t="shared" ca="1" si="162"/>
        <v>-10509105699.415735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-10509105699.415735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-43787940.414232232</v>
      </c>
      <c r="L3254" s="444">
        <f t="shared" ca="1" si="162"/>
        <v>-10552893639.829967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-10552893639.829967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-43970390.165958196</v>
      </c>
      <c r="L3255" s="444">
        <f t="shared" ca="1" si="162"/>
        <v>-10596864029.995926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-10596864029.995926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-44153600.124983028</v>
      </c>
      <c r="L3256" s="444">
        <f t="shared" ca="1" si="162"/>
        <v>-10641017630.120909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-10641017630.120909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-44337573.458837122</v>
      </c>
      <c r="L3257" s="444">
        <f t="shared" ca="1" si="162"/>
        <v>-10685355203.579746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-10685355203.579746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-44522313.348248944</v>
      </c>
      <c r="L3258" s="444">
        <f t="shared" ca="1" si="162"/>
        <v>-10729877516.927996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-10729877516.927996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-44707822.987199984</v>
      </c>
      <c r="L3259" s="444">
        <f t="shared" ca="1" si="162"/>
        <v>-10774585339.915195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-10774585339.915195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-44894105.582979977</v>
      </c>
      <c r="L3260" s="444">
        <f t="shared" ca="1" si="162"/>
        <v>-10819479445.498175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-10819479445.498175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-45081164.356242396</v>
      </c>
      <c r="L3261" s="444">
        <f t="shared" ca="1" si="162"/>
        <v>-10864560609.854418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-10864560609.854418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-45269002.541060075</v>
      </c>
      <c r="L3262" s="444">
        <f t="shared" ca="1" si="162"/>
        <v>-10909829612.395477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-10909829612.395477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-45457623.384981155</v>
      </c>
      <c r="L3263" s="444">
        <f t="shared" ca="1" si="162"/>
        <v>-10955287235.780458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-10955287235.780458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-45647030.149085246</v>
      </c>
      <c r="L3264" s="444">
        <f t="shared" ca="1" si="162"/>
        <v>-11000934265.929544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-11000934265.929544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-45837226.108039767</v>
      </c>
      <c r="L3265" s="444">
        <f t="shared" ca="1" si="162"/>
        <v>-11046771492.037584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-11046771492.037584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-46028214.550156601</v>
      </c>
      <c r="L3266" s="444">
        <f t="shared" ca="1" si="162"/>
        <v>-11092799706.587742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-11092799706.587742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-46219998.777448922</v>
      </c>
      <c r="L3267" s="444">
        <f t="shared" ca="1" si="162"/>
        <v>-11139019705.365191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-11139019705.365191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-46412582.105688296</v>
      </c>
      <c r="L3268" s="444">
        <f t="shared" ca="1" si="162"/>
        <v>-11185432287.470879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-11185432287.470879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-46605967.864461996</v>
      </c>
      <c r="L3269" s="444">
        <f t="shared" ca="1" si="162"/>
        <v>-11232038255.33534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-11232038255.33534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-46800159.397230588</v>
      </c>
      <c r="L3270" s="444">
        <f t="shared" ca="1" si="162"/>
        <v>-11278838414.732571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-11278838414.732571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-46995160.061385714</v>
      </c>
      <c r="L3271" s="444">
        <f t="shared" ca="1" si="162"/>
        <v>-11325833574.793957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-11325833574.793957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-47190973.228308156</v>
      </c>
      <c r="L3272" s="444">
        <f t="shared" ca="1" si="162"/>
        <v>-11373024548.022264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-11373024548.022264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-47387602.283426099</v>
      </c>
      <c r="L3273" s="444">
        <f t="shared" ca="1" si="162"/>
        <v>-11420412150.305691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-11420412150.305691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-47585050.626273714</v>
      </c>
      <c r="L3274" s="444">
        <f t="shared" ca="1" si="162"/>
        <v>-11467997200.931965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-11467997200.931965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-47783321.670549855</v>
      </c>
      <c r="L3275" s="444">
        <f t="shared" ca="1" si="162"/>
        <v>-11515780522.602514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-11515780522.602514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-47982418.844177142</v>
      </c>
      <c r="L3276" s="444">
        <f t="shared" ca="1" si="162"/>
        <v>-11563762941.446692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-11563762941.446692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-48182345.589361213</v>
      </c>
      <c r="L3277" s="444">
        <f t="shared" ca="1" si="162"/>
        <v>-11611945287.036053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-11611945287.036053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-48383105.362650216</v>
      </c>
      <c r="L3278" s="444">
        <f t="shared" ca="1" si="162"/>
        <v>-11660328392.398703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-11660328392.398703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-48584701.634994596</v>
      </c>
      <c r="L3279" s="444">
        <f t="shared" ca="1" si="162"/>
        <v>-11708913094.033697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-11708913094.033697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-48787137.891807072</v>
      </c>
      <c r="L3280" s="444">
        <f t="shared" ca="1" si="162"/>
        <v>-11757700231.925505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-11757700231.925505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-48990417.633022934</v>
      </c>
      <c r="L3281" s="444">
        <f t="shared" ca="1" si="162"/>
        <v>-11806690649.558527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-11806690649.558527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-49194544.373160526</v>
      </c>
      <c r="L3282" s="444">
        <f t="shared" ca="1" si="162"/>
        <v>-11855885193.931688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-11855885193.931688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-49399521.641382031</v>
      </c>
      <c r="L3283" s="444">
        <f t="shared" ca="1" si="162"/>
        <v>-11905284715.573071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-11905284715.573071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-49605352.981554464</v>
      </c>
      <c r="L3284" s="444">
        <f t="shared" ca="1" si="162"/>
        <v>-11954890068.554625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-11954890068.554625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-49812041.952310935</v>
      </c>
      <c r="L3285" s="444">
        <f t="shared" ca="1" si="162"/>
        <v>-12004702110.506935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-12004702110.506935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-50019592.127112232</v>
      </c>
      <c r="L3286" s="444">
        <f t="shared" ca="1" si="162"/>
        <v>-12054721702.634047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-12054721702.634047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-50228007.094308525</v>
      </c>
      <c r="L3287" s="444">
        <f t="shared" ca="1" si="162"/>
        <v>-12104949709.728355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-12104949709.728355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-50437290.457201481</v>
      </c>
      <c r="L3288" s="444">
        <f t="shared" ca="1" si="162"/>
        <v>-12155387000.185556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-12155387000.185556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-50647445.834106483</v>
      </c>
      <c r="L3289" s="444">
        <f t="shared" ca="1" si="162"/>
        <v>-12206034446.019663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-12206034446.019663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-50858476.858415261</v>
      </c>
      <c r="L3290" s="444">
        <f t="shared" ca="1" si="162"/>
        <v>-12256892922.878078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-12256892922.878078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-51070387.178658657</v>
      </c>
      <c r="L3291" s="444">
        <f t="shared" ca="1" si="162"/>
        <v>-12307963310.056738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-12307963310.056738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-51283180.458569743</v>
      </c>
      <c r="L3292" s="444">
        <f t="shared" ca="1" si="162"/>
        <v>-12359246490.515308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-12359246490.515308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-51496860.377147116</v>
      </c>
      <c r="L3293" s="444">
        <f t="shared" ca="1" si="162"/>
        <v>-12410743350.892456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-12410743350.892456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-51711430.62871857</v>
      </c>
      <c r="L3294" s="444">
        <f t="shared" ca="1" si="162"/>
        <v>-12462454781.521175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-12462454781.521175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-51926894.923004895</v>
      </c>
      <c r="L3295" s="444">
        <f t="shared" ca="1" si="162"/>
        <v>-12514381676.44418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-12514381676.44418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-52143256.985184081</v>
      </c>
      <c r="L3296" s="444">
        <f t="shared" ca="1" si="162"/>
        <v>-12566524933.429363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-12566524933.429363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-52360520.555955678</v>
      </c>
      <c r="L3297" s="444">
        <f t="shared" ca="1" si="162"/>
        <v>-12618885453.985319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-12618885453.985319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-52578689.391605496</v>
      </c>
      <c r="L3298" s="444">
        <f t="shared" ca="1" si="162"/>
        <v>-12671464143.376925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-12671464143.376925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-52797767.264070518</v>
      </c>
      <c r="L3299" s="444">
        <f t="shared" ca="1" si="162"/>
        <v>-12724261910.640995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-12724261910.640995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-53017757.961004145</v>
      </c>
      <c r="L3300" s="444">
        <f t="shared" ca="1" si="162"/>
        <v>-12777279668.601999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-12777279668.601999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-53238665.285841666</v>
      </c>
      <c r="L3301" s="444">
        <f t="shared" ca="1" si="162"/>
        <v>-12830518333.88784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-12830518333.88784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-53460493.057866</v>
      </c>
      <c r="L3302" s="444">
        <f t="shared" ca="1" si="162"/>
        <v>-12883978826.945705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-12883978826.945705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-53683245.112273775</v>
      </c>
      <c r="L3303" s="444">
        <f t="shared" ca="1" si="162"/>
        <v>-12937662072.05798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-12937662072.05798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-53906925.300241582</v>
      </c>
      <c r="L3304" s="444">
        <f t="shared" ca="1" si="162"/>
        <v>-12991568997.358221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-12991568997.358221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-54131537.488992587</v>
      </c>
      <c r="L3305" s="444">
        <f t="shared" ca="1" si="162"/>
        <v>-13045700534.847214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-13045700534.847214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-54357085.561863393</v>
      </c>
      <c r="L3306" s="444">
        <f t="shared" ca="1" si="162"/>
        <v>-13100057620.409077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-13100057620.409077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-54583573.418371148</v>
      </c>
      <c r="L3307" s="444">
        <f t="shared" ca="1" si="162"/>
        <v>-13154641193.827448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-13154641193.827448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-54811004.974281035</v>
      </c>
      <c r="L3308" s="444">
        <f t="shared" ca="1" si="162"/>
        <v>-13209452198.801729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-13209452198.801729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-55039384.161673874</v>
      </c>
      <c r="L3309" s="444">
        <f t="shared" ca="1" si="162"/>
        <v>-13264491582.963404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-13264491582.963404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-55268714.929014184</v>
      </c>
      <c r="L3310" s="444">
        <f t="shared" ca="1" si="162"/>
        <v>-13319760297.892418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-13319760297.892418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-55499001.24121841</v>
      </c>
      <c r="L3311" s="444">
        <f t="shared" ca="1" si="162"/>
        <v>-13375259299.133636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-13375259299.133636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-55730247.079723485</v>
      </c>
      <c r="L3312" s="444">
        <f t="shared" ca="1" si="162"/>
        <v>-13430989546.21336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-13430989546.21336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-55962456.442555659</v>
      </c>
      <c r="L3313" s="444">
        <f t="shared" ca="1" si="162"/>
        <v>-13486952002.655916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-13486952002.655916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-56195633.344399653</v>
      </c>
      <c r="L3314" s="444">
        <f t="shared" ca="1" si="162"/>
        <v>-13543147636.000317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-13543147636.000317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-56429781.816667981</v>
      </c>
      <c r="L3315" s="444">
        <f t="shared" ca="1" si="162"/>
        <v>-13599577417.816984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-13599577417.816984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-56664905.907570772</v>
      </c>
      <c r="L3316" s="444">
        <f t="shared" ca="1" si="162"/>
        <v>-13656242323.724554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-13656242323.724554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-56901009.682185642</v>
      </c>
      <c r="L3317" s="444">
        <f t="shared" ca="1" si="162"/>
        <v>-13713143333.40674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-13713143333.40674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-57138097.222528093</v>
      </c>
      <c r="L3318" s="444">
        <f t="shared" ca="1" si="162"/>
        <v>-13770281430.629269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-13770281430.629269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-57376172.627621949</v>
      </c>
      <c r="L3319" s="444">
        <f t="shared" ca="1" si="162"/>
        <v>-13827657603.256891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-13827657603.256891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-57615240.013570376</v>
      </c>
      <c r="L3320" s="444">
        <f t="shared" ca="1" si="162"/>
        <v>-13885272843.270462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-13885272843.270462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-57855303.513626933</v>
      </c>
      <c r="L3321" s="444">
        <f t="shared" ca="1" si="162"/>
        <v>-13943128146.784088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-13943128146.784088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-58096367.278267026</v>
      </c>
      <c r="L3322" s="444">
        <f t="shared" ca="1" si="162"/>
        <v>-14001224514.062355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-14001224514.062355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-58338435.475259803</v>
      </c>
      <c r="L3323" s="444">
        <f t="shared" ref="L3323:L3577" ca="1" si="167">I3323-J3323+K3323</f>
        <v>-14059562949.537615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-14059562949.537615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-58581512.289740071</v>
      </c>
      <c r="L3324" s="444">
        <f t="shared" ca="1" si="167"/>
        <v>-14118144461.827354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-14118144461.827354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-58825601.924280643</v>
      </c>
      <c r="L3325" s="444">
        <f t="shared" ca="1" si="167"/>
        <v>-14176970063.751635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-14176970063.751635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-59070708.598965146</v>
      </c>
      <c r="L3326" s="444">
        <f t="shared" ca="1" si="167"/>
        <v>-14236040772.350599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-14236040772.350599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-59316836.551460825</v>
      </c>
      <c r="L3327" s="444">
        <f t="shared" ca="1" si="167"/>
        <v>-14295357608.90206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-14295357608.90206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-59563990.037091903</v>
      </c>
      <c r="L3328" s="444">
        <f t="shared" ca="1" si="167"/>
        <v>-14354921598.939152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-14354921598.939152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-59812173.328913137</v>
      </c>
      <c r="L3329" s="444">
        <f t="shared" ca="1" si="167"/>
        <v>-14414733772.268064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-14414733772.268064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-60061390.7177836</v>
      </c>
      <c r="L3330" s="444">
        <f t="shared" ca="1" si="167"/>
        <v>-14474795162.985847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-14474795162.985847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-60311646.512441032</v>
      </c>
      <c r="L3331" s="444">
        <f t="shared" ca="1" si="167"/>
        <v>-14535106809.498289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-14535106809.498289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-60562945.039576203</v>
      </c>
      <c r="L3332" s="444">
        <f t="shared" ca="1" si="167"/>
        <v>-14595669754.537865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-14595669754.537865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-60815290.643907771</v>
      </c>
      <c r="L3333" s="444">
        <f t="shared" ca="1" si="167"/>
        <v>-14656485045.181772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-14656485045.181772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-61068687.688257389</v>
      </c>
      <c r="L3334" s="444">
        <f t="shared" ca="1" si="167"/>
        <v>-14717553732.870029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-14717553732.870029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-61323140.553625122</v>
      </c>
      <c r="L3335" s="444">
        <f t="shared" ca="1" si="167"/>
        <v>-14778876873.423655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-14778876873.423655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-61578653.639265224</v>
      </c>
      <c r="L3336" s="444">
        <f t="shared" ca="1" si="167"/>
        <v>-14840455527.06292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-14840455527.06292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-61835231.362762161</v>
      </c>
      <c r="L3337" s="444">
        <f t="shared" ca="1" si="167"/>
        <v>-14902290758.425682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-14902290758.425682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-62092878.160107017</v>
      </c>
      <c r="L3338" s="444">
        <f t="shared" ca="1" si="167"/>
        <v>-14964383636.585789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-14964383636.585789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-62351598.485774107</v>
      </c>
      <c r="L3339" s="444">
        <f t="shared" ca="1" si="167"/>
        <v>-15026735235.071564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-15026735235.071564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-62611396.81279818</v>
      </c>
      <c r="L3340" s="444">
        <f t="shared" ca="1" si="167"/>
        <v>-15089346631.884361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-15089346631.884361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-62872277.632851511</v>
      </c>
      <c r="L3341" s="444">
        <f t="shared" ca="1" si="167"/>
        <v>-15152218909.517212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-15152218909.517212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-63134245.456321724</v>
      </c>
      <c r="L3342" s="444">
        <f t="shared" ca="1" si="167"/>
        <v>-15215353154.973534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-15215353154.973534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-63397304.812389724</v>
      </c>
      <c r="L3343" s="444">
        <f t="shared" ca="1" si="167"/>
        <v>-15278750459.785923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-15278750459.785923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-63661460.249108009</v>
      </c>
      <c r="L3344" s="444">
        <f t="shared" ca="1" si="167"/>
        <v>-15342411920.03503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-15342411920.03503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-63926716.333479293</v>
      </c>
      <c r="L3345" s="444">
        <f t="shared" ca="1" si="167"/>
        <v>-15406338636.368509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-15406338636.368509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-64193077.651535459</v>
      </c>
      <c r="L3346" s="444">
        <f t="shared" ca="1" si="167"/>
        <v>-15470531714.020044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-15470531714.020044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-64460548.808416858</v>
      </c>
      <c r="L3347" s="444">
        <f t="shared" ca="1" si="167"/>
        <v>-15534992262.828461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-15534992262.828461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-64729134.428451918</v>
      </c>
      <c r="L3348" s="444">
        <f t="shared" ca="1" si="167"/>
        <v>-15599721397.256912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-15599721397.256912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-64998839.155237131</v>
      </c>
      <c r="L3349" s="444">
        <f t="shared" ca="1" si="167"/>
        <v>-15664720236.412149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-15664720236.412149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-65269667.65171729</v>
      </c>
      <c r="L3350" s="444">
        <f t="shared" ca="1" si="167"/>
        <v>-15729989904.063868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-15729989904.063868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-65541624.600266114</v>
      </c>
      <c r="L3351" s="444">
        <f t="shared" ca="1" si="167"/>
        <v>-15795531528.664133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-15795531528.664133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-65814714.702767231</v>
      </c>
      <c r="L3352" s="444">
        <f t="shared" ca="1" si="167"/>
        <v>-15861346243.366899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-15861346243.366899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-66088942.680695422</v>
      </c>
      <c r="L3353" s="444">
        <f t="shared" ca="1" si="167"/>
        <v>-15927435186.047594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-15927435186.047594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-66364313.275198311</v>
      </c>
      <c r="L3354" s="444">
        <f t="shared" ca="1" si="167"/>
        <v>-15993799499.322792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-15993799499.322792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-66640831.247178309</v>
      </c>
      <c r="L3355" s="444">
        <f t="shared" ca="1" si="167"/>
        <v>-16060440330.569971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-16060440330.569971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-66918501.37737488</v>
      </c>
      <c r="L3356" s="444">
        <f t="shared" ca="1" si="167"/>
        <v>-16127358831.947346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-16127358831.947346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-67197328.466447279</v>
      </c>
      <c r="L3357" s="444">
        <f t="shared" ca="1" si="167"/>
        <v>-16194556160.413794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-16194556160.413794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-67477317.335057482</v>
      </c>
      <c r="L3358" s="444">
        <f t="shared" ca="1" si="167"/>
        <v>-16262033477.748852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-16262033477.748852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-67758472.823953554</v>
      </c>
      <c r="L3359" s="444">
        <f t="shared" ca="1" si="167"/>
        <v>-16329791950.572805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-16329791950.572805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-68040799.794053361</v>
      </c>
      <c r="L3360" s="444">
        <f t="shared" ca="1" si="167"/>
        <v>-16397832750.366859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-16397832750.366859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-68324303.126528576</v>
      </c>
      <c r="L3361" s="444">
        <f t="shared" ca="1" si="167"/>
        <v>-16466157053.493387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-16466157053.493387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-68608987.72288911</v>
      </c>
      <c r="L3362" s="444">
        <f t="shared" ca="1" si="167"/>
        <v>-16534766041.216276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-16534766041.216276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-68894858.50506781</v>
      </c>
      <c r="L3363" s="444">
        <f t="shared" ca="1" si="167"/>
        <v>-16603660899.721344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-16603660899.721344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-69181920.415505603</v>
      </c>
      <c r="L3364" s="444">
        <f t="shared" ca="1" si="167"/>
        <v>-16672842820.13685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-16672842820.13685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-69470178.417236879</v>
      </c>
      <c r="L3365" s="444">
        <f t="shared" ca="1" si="167"/>
        <v>-16742312998.554087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-16742312998.554087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-69759637.493975356</v>
      </c>
      <c r="L3366" s="444">
        <f t="shared" ca="1" si="167"/>
        <v>-16812072636.048061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-16812072636.048061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-70050302.650200248</v>
      </c>
      <c r="L3367" s="444">
        <f t="shared" ca="1" si="167"/>
        <v>-16882122938.698261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-16882122938.698261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-70342178.911242753</v>
      </c>
      <c r="L3368" s="444">
        <f t="shared" ca="1" si="167"/>
        <v>-16952465117.609505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-16952465117.609505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-70635271.32337293</v>
      </c>
      <c r="L3369" s="444">
        <f t="shared" ca="1" si="167"/>
        <v>-17023100388.932878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-17023100388.932878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-70929584.953886986</v>
      </c>
      <c r="L3370" s="444">
        <f t="shared" ca="1" si="167"/>
        <v>-17094029973.886765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-17094029973.886765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-71225124.89119485</v>
      </c>
      <c r="L3371" s="444">
        <f t="shared" ca="1" si="167"/>
        <v>-17165255098.77796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-17165255098.77796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-71521896.244908169</v>
      </c>
      <c r="L3372" s="444">
        <f t="shared" ca="1" si="167"/>
        <v>-17236776995.022869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-17236776995.022869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-71819904.145928621</v>
      </c>
      <c r="L3373" s="444">
        <f t="shared" ca="1" si="167"/>
        <v>-17308596899.168797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-17308596899.168797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-72119153.746536657</v>
      </c>
      <c r="L3374" s="444">
        <f t="shared" ca="1" si="167"/>
        <v>-17380716052.915333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-17380716052.915333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-72419650.220480546</v>
      </c>
      <c r="L3375" s="444">
        <f t="shared" ca="1" si="167"/>
        <v>-17453135703.135815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-17453135703.135815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-72721398.763065889</v>
      </c>
      <c r="L3376" s="444">
        <f t="shared" ca="1" si="167"/>
        <v>-17525857101.89888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-17525857101.89888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-73024404.591245338</v>
      </c>
      <c r="L3377" s="444">
        <f t="shared" ca="1" si="167"/>
        <v>-17598881506.490124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-17598881506.490124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-73328672.943708852</v>
      </c>
      <c r="L3378" s="444">
        <f t="shared" ca="1" si="167"/>
        <v>-17672210179.433834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-17672210179.433834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-73634209.080974311</v>
      </c>
      <c r="L3379" s="444">
        <f t="shared" ca="1" si="167"/>
        <v>-17745844388.514809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-17745844388.514809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-73941018.285478368</v>
      </c>
      <c r="L3380" s="444">
        <f t="shared" ca="1" si="167"/>
        <v>-17819785406.800285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-17819785406.800285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-74249105.861667857</v>
      </c>
      <c r="L3381" s="444">
        <f t="shared" ca="1" si="167"/>
        <v>-17894034512.661953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-17894034512.661953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-74558477.136091471</v>
      </c>
      <c r="L3382" s="444">
        <f t="shared" ca="1" si="167"/>
        <v>-17968592989.798046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-17968592989.798046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-74869137.45749186</v>
      </c>
      <c r="L3383" s="444">
        <f t="shared" ca="1" si="167"/>
        <v>-18043462127.255539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-18043462127.255539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-75181092.196898073</v>
      </c>
      <c r="L3384" s="444">
        <f t="shared" ca="1" si="167"/>
        <v>-18118643219.452438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-18118643219.452438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-75494346.747718498</v>
      </c>
      <c r="L3385" s="444">
        <f t="shared" ca="1" si="167"/>
        <v>-18194137566.200157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-18194137566.200157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-75808906.525833994</v>
      </c>
      <c r="L3386" s="444">
        <f t="shared" ca="1" si="167"/>
        <v>-18269946472.72599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-18269946472.72599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-76124776.969691619</v>
      </c>
      <c r="L3387" s="444">
        <f t="shared" ca="1" si="167"/>
        <v>-18346071249.695683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-18346071249.695683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-76441963.540398672</v>
      </c>
      <c r="L3388" s="444">
        <f t="shared" ca="1" si="167"/>
        <v>-18422513213.23608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-18422513213.23608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-76760471.721817002</v>
      </c>
      <c r="L3389" s="444">
        <f t="shared" ca="1" si="167"/>
        <v>-18499273684.957897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-18499273684.957897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-77080307.020657897</v>
      </c>
      <c r="L3390" s="444">
        <f t="shared" ca="1" si="167"/>
        <v>-18576353991.978554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-18576353991.978554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-77401474.966577306</v>
      </c>
      <c r="L3391" s="444">
        <f t="shared" ca="1" si="167"/>
        <v>-18653755466.945129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-18653755466.945129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-77723981.112271369</v>
      </c>
      <c r="L3392" s="444">
        <f t="shared" ca="1" si="167"/>
        <v>-18731479448.0574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-18731479448.0574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-78047831.033572495</v>
      </c>
      <c r="L3393" s="444">
        <f t="shared" ca="1" si="167"/>
        <v>-18809527279.090973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-18809527279.090973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-78373030.329545721</v>
      </c>
      <c r="L3394" s="444">
        <f t="shared" ca="1" si="167"/>
        <v>-18887900309.420517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-18887900309.420517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-78699584.62258549</v>
      </c>
      <c r="L3395" s="444">
        <f t="shared" ca="1" si="167"/>
        <v>-18966599894.043102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-18966599894.043102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-79027499.558512926</v>
      </c>
      <c r="L3396" s="444">
        <f t="shared" ca="1" si="167"/>
        <v>-19045627393.601616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-19045627393.601616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-79356780.806673393</v>
      </c>
      <c r="L3397" s="444">
        <f t="shared" ca="1" si="167"/>
        <v>-19124984174.408291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-19124984174.408291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-79687434.060034543</v>
      </c>
      <c r="L3398" s="444">
        <f t="shared" ca="1" si="167"/>
        <v>-19204671608.468327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-19204671608.468327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-80019465.035284698</v>
      </c>
      <c r="L3399" s="444">
        <f t="shared" ca="1" si="167"/>
        <v>-19284691073.503613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-19284691073.503613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-80352879.472931713</v>
      </c>
      <c r="L3400" s="444">
        <f t="shared" ca="1" si="167"/>
        <v>-19365043952.976543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-19365043952.976543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-80687683.137402266</v>
      </c>
      <c r="L3401" s="444">
        <f t="shared" ca="1" si="167"/>
        <v>-19445731636.113945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-19445731636.113945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-81023881.817141443</v>
      </c>
      <c r="L3402" s="444">
        <f t="shared" ca="1" si="167"/>
        <v>-19526755517.931087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-19526755517.931087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-81361481.324712858</v>
      </c>
      <c r="L3403" s="444">
        <f t="shared" ca="1" si="167"/>
        <v>-19608116999.255802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-19608116999.255802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-81700487.496899173</v>
      </c>
      <c r="L3404" s="444">
        <f t="shared" ca="1" si="167"/>
        <v>-19689817486.752701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-19689817486.752701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-82040906.194802925</v>
      </c>
      <c r="L3405" s="444">
        <f t="shared" ca="1" si="167"/>
        <v>-19771858392.947502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-19771858392.947502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-82382743.303947926</v>
      </c>
      <c r="L3406" s="444">
        <f t="shared" ca="1" si="167"/>
        <v>-19854241136.25145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-19854241136.25145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-82726004.734381035</v>
      </c>
      <c r="L3407" s="444">
        <f t="shared" ca="1" si="167"/>
        <v>-19936967140.985832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-19936967140.985832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-83070696.420774296</v>
      </c>
      <c r="L3408" s="444">
        <f t="shared" ca="1" si="167"/>
        <v>-20020037837.406605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-20020037837.406605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-83416824.322527513</v>
      </c>
      <c r="L3409" s="444">
        <f t="shared" ca="1" si="167"/>
        <v>-20103454661.729134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-20103454661.729134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-83764394.423871383</v>
      </c>
      <c r="L3410" s="444">
        <f t="shared" ca="1" si="167"/>
        <v>-20187219056.153004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-20187219056.153004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-84113412.733970851</v>
      </c>
      <c r="L3411" s="444">
        <f t="shared" ca="1" si="167"/>
        <v>-20271332468.886974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-20271332468.886974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-84463885.287029058</v>
      </c>
      <c r="L3412" s="444">
        <f t="shared" ca="1" si="167"/>
        <v>-20355796354.174004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-20355796354.174004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-84815818.142391682</v>
      </c>
      <c r="L3413" s="444">
        <f t="shared" ca="1" si="167"/>
        <v>-20440612172.316395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-20440612172.316395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-85169217.384651646</v>
      </c>
      <c r="L3414" s="444">
        <f t="shared" ca="1" si="167"/>
        <v>-20525781389.701046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-20525781389.701046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-85524089.123754352</v>
      </c>
      <c r="L3415" s="444">
        <f t="shared" ca="1" si="167"/>
        <v>-20611305478.824799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-20611305478.824799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-85880439.495103329</v>
      </c>
      <c r="L3416" s="444">
        <f t="shared" ca="1" si="167"/>
        <v>-20697185918.319901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-20697185918.319901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-86238274.659666255</v>
      </c>
      <c r="L3417" s="444">
        <f t="shared" ca="1" si="167"/>
        <v>-20783424192.979568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-20783424192.979568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-86597600.804081529</v>
      </c>
      <c r="L3418" s="444">
        <f t="shared" ca="1" si="167"/>
        <v>-20870021793.783649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-20870021793.783649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-86958424.140765205</v>
      </c>
      <c r="L3419" s="444">
        <f t="shared" ca="1" si="167"/>
        <v>-20956980217.924416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-20956980217.924416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-87320750.908018395</v>
      </c>
      <c r="L3420" s="444">
        <f t="shared" ca="1" si="167"/>
        <v>-21044300968.832436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-21044300968.832436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-87684587.370135143</v>
      </c>
      <c r="L3421" s="444">
        <f t="shared" ca="1" si="167"/>
        <v>-21131985556.202572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-21131985556.202572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-88049939.817510709</v>
      </c>
      <c r="L3422" s="444">
        <f t="shared" ca="1" si="167"/>
        <v>-21220035496.020084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-21220035496.020084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-88416814.566750348</v>
      </c>
      <c r="L3423" s="444">
        <f t="shared" ca="1" si="167"/>
        <v>-21308452310.586834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-21308452310.586834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-88785217.960778475</v>
      </c>
      <c r="L3424" s="444">
        <f t="shared" ca="1" si="167"/>
        <v>-21397237528.547611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-21397237528.547611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-89155156.368948385</v>
      </c>
      <c r="L3425" s="444">
        <f t="shared" ca="1" si="167"/>
        <v>-21486392684.916561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-21486392684.916561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-89526636.187152341</v>
      </c>
      <c r="L3426" s="444">
        <f t="shared" ca="1" si="167"/>
        <v>-21575919321.103714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-21575919321.103714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-89899663.83793214</v>
      </c>
      <c r="L3427" s="444">
        <f t="shared" ca="1" si="167"/>
        <v>-21665818984.941647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-21665818984.941647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-90274245.770590186</v>
      </c>
      <c r="L3428" s="444">
        <f t="shared" ca="1" si="167"/>
        <v>-21756093230.712238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-21756093230.712238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-90650388.461300999</v>
      </c>
      <c r="L3429" s="444">
        <f t="shared" ca="1" si="167"/>
        <v>-21846743619.173538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-21846743619.173538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-91028098.413223073</v>
      </c>
      <c r="L3430" s="444">
        <f t="shared" ca="1" si="167"/>
        <v>-21937771717.586761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-21937771717.586761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-91407382.156611502</v>
      </c>
      <c r="L3431" s="444">
        <f t="shared" ca="1" si="167"/>
        <v>-22029179099.743374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-22029179099.743374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-91788246.248930722</v>
      </c>
      <c r="L3432" s="444">
        <f t="shared" ca="1" si="167"/>
        <v>-22120967345.992306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-22120967345.992306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-92170697.274967939</v>
      </c>
      <c r="L3433" s="444">
        <f t="shared" ca="1" si="167"/>
        <v>-22213138043.267273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-22213138043.267273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-92554741.84694697</v>
      </c>
      <c r="L3434" s="444">
        <f t="shared" ca="1" si="167"/>
        <v>-22305692785.11422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-22305692785.11422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-92940386.604642585</v>
      </c>
      <c r="L3435" s="444">
        <f t="shared" ca="1" si="167"/>
        <v>-22398633171.718861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-22398633171.718861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-93327638.215495259</v>
      </c>
      <c r="L3436" s="444">
        <f t="shared" ca="1" si="167"/>
        <v>-22491960809.934357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-22491960809.934357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-93716503.374726489</v>
      </c>
      <c r="L3437" s="444">
        <f t="shared" ca="1" si="167"/>
        <v>-22585677313.309082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-22585677313.309082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-94106988.805454507</v>
      </c>
      <c r="L3438" s="444">
        <f t="shared" ca="1" si="167"/>
        <v>-22679784302.114536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-22679784302.114536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-94499101.258810565</v>
      </c>
      <c r="L3439" s="444">
        <f t="shared" ca="1" si="167"/>
        <v>-22774283403.373348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-22774283403.373348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-94892847.51405561</v>
      </c>
      <c r="L3440" s="444">
        <f t="shared" ca="1" si="167"/>
        <v>-22869176250.887405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-22869176250.887405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-95288234.378697515</v>
      </c>
      <c r="L3441" s="444">
        <f t="shared" ca="1" si="167"/>
        <v>-22964464485.266102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-22964464485.266102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-95685268.688608751</v>
      </c>
      <c r="L3442" s="444">
        <f t="shared" ca="1" si="167"/>
        <v>-23060149753.954712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-23060149753.954712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-96083957.308144629</v>
      </c>
      <c r="L3443" s="444">
        <f t="shared" ca="1" si="167"/>
        <v>-23156233711.262856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-23156233711.262856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-96484307.130261898</v>
      </c>
      <c r="L3444" s="444">
        <f t="shared" ca="1" si="167"/>
        <v>-23252718018.393116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-23252718018.393116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-96886325.076637983</v>
      </c>
      <c r="L3445" s="444">
        <f t="shared" ca="1" si="167"/>
        <v>-23349604343.469753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-23349604343.469753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-97290018.097790644</v>
      </c>
      <c r="L3446" s="444">
        <f t="shared" ca="1" si="167"/>
        <v>-23446894361.567543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-23446894361.567543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-97695393.173198089</v>
      </c>
      <c r="L3447" s="444">
        <f t="shared" ca="1" si="167"/>
        <v>-23544589754.740742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-23544589754.740742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-98102457.311419755</v>
      </c>
      <c r="L3448" s="444">
        <f t="shared" ca="1" si="167"/>
        <v>-23642692212.052162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-23642692212.052162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-98511217.550217345</v>
      </c>
      <c r="L3449" s="444">
        <f t="shared" ca="1" si="167"/>
        <v>-23741203429.602379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-23741203429.602379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-98921680.956676573</v>
      </c>
      <c r="L3450" s="444">
        <f t="shared" ca="1" si="167"/>
        <v>-23840125110.559055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-23840125110.559055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-99333854.627329394</v>
      </c>
      <c r="L3451" s="444">
        <f t="shared" ca="1" si="167"/>
        <v>-23939458965.186386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-23939458965.186386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-99747745.688276604</v>
      </c>
      <c r="L3452" s="444">
        <f t="shared" ca="1" si="167"/>
        <v>-24039206710.874664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-24039206710.874664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-100163361.29531109</v>
      </c>
      <c r="L3453" s="444">
        <f t="shared" ca="1" si="167"/>
        <v>-24139370072.169975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-24139370072.169975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-100580708.63404156</v>
      </c>
      <c r="L3454" s="444">
        <f t="shared" ca="1" si="167"/>
        <v>-24239950780.804016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-24239950780.804016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-100999794.92001674</v>
      </c>
      <c r="L3455" s="444">
        <f t="shared" ca="1" si="167"/>
        <v>-24340950575.724033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-24340950575.724033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-101420627.39885014</v>
      </c>
      <c r="L3456" s="444">
        <f t="shared" ca="1" si="167"/>
        <v>-24442371203.122883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-24442371203.122883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-101843213.34634535</v>
      </c>
      <c r="L3457" s="444">
        <f t="shared" ca="1" si="167"/>
        <v>-24544214416.469227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-24544214416.469227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-102267560.06862178</v>
      </c>
      <c r="L3458" s="444">
        <f t="shared" ca="1" si="167"/>
        <v>-24646481976.537849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-24646481976.537849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-102693674.90224104</v>
      </c>
      <c r="L3459" s="444">
        <f t="shared" ca="1" si="167"/>
        <v>-24749175651.44009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-24749175651.44009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-103121565.21433371</v>
      </c>
      <c r="L3460" s="444">
        <f t="shared" ca="1" si="167"/>
        <v>-24852297216.654423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-24852297216.654423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-103551238.40272675</v>
      </c>
      <c r="L3461" s="444">
        <f t="shared" ca="1" si="167"/>
        <v>-24955848455.057148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-24955848455.057148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-103982701.89607145</v>
      </c>
      <c r="L3462" s="444">
        <f t="shared" ca="1" si="167"/>
        <v>-25059831156.95322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-25059831156.95322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-104415963.15397175</v>
      </c>
      <c r="L3463" s="444">
        <f t="shared" ca="1" si="167"/>
        <v>-25164247120.107193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-25164247120.107193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-104851029.6671133</v>
      </c>
      <c r="L3464" s="444">
        <f t="shared" ca="1" si="167"/>
        <v>-25269098149.774307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-25269098149.774307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-105287908.95739295</v>
      </c>
      <c r="L3465" s="444">
        <f t="shared" ca="1" si="167"/>
        <v>-25374386058.731701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-25374386058.731701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-105726608.57804875</v>
      </c>
      <c r="L3466" s="444">
        <f t="shared" ca="1" si="167"/>
        <v>-25480112667.30975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-25480112667.30975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-106167136.11379062</v>
      </c>
      <c r="L3467" s="444">
        <f t="shared" ca="1" si="167"/>
        <v>-25586279803.423542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-25586279803.423542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-106609499.18093142</v>
      </c>
      <c r="L3468" s="444">
        <f t="shared" ca="1" si="167"/>
        <v>-25692889302.604473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-25692889302.604473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-107053705.42751864</v>
      </c>
      <c r="L3469" s="444">
        <f t="shared" ca="1" si="167"/>
        <v>-25799943008.03199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-25799943008.03199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-107499762.53346662</v>
      </c>
      <c r="L3470" s="444">
        <f t="shared" ca="1" si="167"/>
        <v>-25907442770.565456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-25907442770.565456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-107947678.2106894</v>
      </c>
      <c r="L3471" s="444">
        <f t="shared" ca="1" si="167"/>
        <v>-26015390448.776146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-26015390448.776146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-108397460.20323394</v>
      </c>
      <c r="L3472" s="444">
        <f t="shared" ca="1" si="167"/>
        <v>-26123787908.979382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-26123787908.979382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-108849116.28741409</v>
      </c>
      <c r="L3473" s="444">
        <f t="shared" ca="1" si="167"/>
        <v>-26232637025.266796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-26232637025.266796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-109302654.27194498</v>
      </c>
      <c r="L3474" s="444">
        <f t="shared" ca="1" si="167"/>
        <v>-26341939679.538742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-26341939679.538742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-109758081.99807809</v>
      </c>
      <c r="L3475" s="444">
        <f t="shared" ca="1" si="167"/>
        <v>-26451697761.536819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-26451697761.536819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-110215407.33973674</v>
      </c>
      <c r="L3476" s="444">
        <f t="shared" ca="1" si="167"/>
        <v>-26561913168.876556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-26561913168.876556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-110674638.20365232</v>
      </c>
      <c r="L3477" s="444">
        <f t="shared" ca="1" si="167"/>
        <v>-26672587807.080208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-26672587807.080208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-111135782.52950086</v>
      </c>
      <c r="L3478" s="444">
        <f t="shared" ca="1" si="167"/>
        <v>-26783723589.609707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-26783723589.609707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-111598848.29004045</v>
      </c>
      <c r="L3479" s="444">
        <f t="shared" ca="1" si="167"/>
        <v>-26895322437.899746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-26895322437.899746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-112063843.49124894</v>
      </c>
      <c r="L3480" s="444">
        <f t="shared" ca="1" si="167"/>
        <v>-27007386281.390995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-27007386281.390995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-112530776.17246248</v>
      </c>
      <c r="L3481" s="444">
        <f t="shared" ca="1" si="167"/>
        <v>-27119917057.563457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-27119917057.563457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-112999654.40651441</v>
      </c>
      <c r="L3482" s="444">
        <f t="shared" ca="1" si="167"/>
        <v>-27232916711.969971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-27232916711.969971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-113470486.29987489</v>
      </c>
      <c r="L3483" s="444">
        <f t="shared" ca="1" si="167"/>
        <v>-27346387198.269844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-27346387198.269844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-113943279.992791</v>
      </c>
      <c r="L3484" s="444">
        <f t="shared" ca="1" si="167"/>
        <v>-27460330478.262634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-27460330478.262634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-114418043.65942764</v>
      </c>
      <c r="L3485" s="444">
        <f t="shared" ca="1" si="167"/>
        <v>-27574748521.922062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-27574748521.922062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-114894785.50800857</v>
      </c>
      <c r="L3486" s="444">
        <f t="shared" ca="1" si="167"/>
        <v>-27689643307.430069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-27689643307.430069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-115373513.78095861</v>
      </c>
      <c r="L3487" s="444">
        <f t="shared" ca="1" si="167"/>
        <v>-27805016821.211029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-27805016821.211029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-115854236.75504595</v>
      </c>
      <c r="L3488" s="444">
        <f t="shared" ca="1" si="167"/>
        <v>-27920871057.966076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-27920871057.966076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-116336962.74152534</v>
      </c>
      <c r="L3489" s="444">
        <f t="shared" ca="1" si="167"/>
        <v>-28037208020.7076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-28037208020.7076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-116821700.08628166</v>
      </c>
      <c r="L3490" s="444">
        <f t="shared" ca="1" si="167"/>
        <v>-28154029720.79388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-28154029720.79388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-117308457.16997449</v>
      </c>
      <c r="L3491" s="444">
        <f t="shared" ca="1" si="167"/>
        <v>-28271338177.963856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-28271338177.963856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-117797242.40818271</v>
      </c>
      <c r="L3492" s="444">
        <f t="shared" ca="1" si="167"/>
        <v>-28389135420.37204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-28389135420.37204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-118288064.25155017</v>
      </c>
      <c r="L3493" s="444">
        <f t="shared" ca="1" si="167"/>
        <v>-28507423484.623589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-28507423484.623589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-118780931.18593164</v>
      </c>
      <c r="L3494" s="444">
        <f t="shared" ca="1" si="167"/>
        <v>-28626204415.809521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-28626204415.809521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-119275851.73253967</v>
      </c>
      <c r="L3495" s="444">
        <f t="shared" ca="1" si="167"/>
        <v>-28745480267.542061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-28745480267.542061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-119772834.44809192</v>
      </c>
      <c r="L3496" s="444">
        <f t="shared" ca="1" si="167"/>
        <v>-28865253101.990154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-28865253101.990154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-120271887.92495897</v>
      </c>
      <c r="L3497" s="444">
        <f t="shared" ca="1" si="167"/>
        <v>-28985524989.915112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-28985524989.915112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-120773020.79131296</v>
      </c>
      <c r="L3498" s="444">
        <f t="shared" ca="1" si="167"/>
        <v>-29106298010.706425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-29106298010.706425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-121276241.71127678</v>
      </c>
      <c r="L3499" s="444">
        <f t="shared" ca="1" si="167"/>
        <v>-29227574252.417702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-29227574252.417702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-121781559.38507375</v>
      </c>
      <c r="L3500" s="444">
        <f t="shared" ca="1" si="167"/>
        <v>-29349355811.802776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-29349355811.802776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-122288982.54917823</v>
      </c>
      <c r="L3501" s="444">
        <f t="shared" ca="1" si="167"/>
        <v>-29471644794.351955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-29471644794.351955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-122798519.97646649</v>
      </c>
      <c r="L3502" s="444">
        <f t="shared" ca="1" si="167"/>
        <v>-29594443314.328423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-29594443314.328423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-123310180.47636844</v>
      </c>
      <c r="L3503" s="444">
        <f t="shared" ca="1" si="167"/>
        <v>-29717753494.80479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-29717753494.80479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-123823972.89501996</v>
      </c>
      <c r="L3504" s="444">
        <f t="shared" ca="1" si="167"/>
        <v>-29841577467.69981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-29841577467.69981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-124339906.11541587</v>
      </c>
      <c r="L3505" s="444">
        <f t="shared" ca="1" si="167"/>
        <v>-29965917373.815228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-29965917373.815228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-124857989.05756347</v>
      </c>
      <c r="L3506" s="444">
        <f t="shared" ca="1" si="167"/>
        <v>-30090775362.872791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-30090775362.872791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-125378230.67863661</v>
      </c>
      <c r="L3507" s="444">
        <f t="shared" ca="1" si="167"/>
        <v>-30216153593.55143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-30216153593.55143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-125900639.97313096</v>
      </c>
      <c r="L3508" s="444">
        <f t="shared" ca="1" si="167"/>
        <v>-30342054233.524559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-30342054233.524559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-126425225.97301897</v>
      </c>
      <c r="L3509" s="444">
        <f t="shared" ca="1" si="167"/>
        <v>-30468479459.497578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-30468479459.497578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-126951997.74790657</v>
      </c>
      <c r="L3510" s="444">
        <f t="shared" ca="1" si="167"/>
        <v>-30595431457.245483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-30595431457.245483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-127480964.40518951</v>
      </c>
      <c r="L3511" s="444">
        <f t="shared" ca="1" si="167"/>
        <v>-30722912421.650673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-30722912421.650673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-128012135.09021115</v>
      </c>
      <c r="L3512" s="444">
        <f t="shared" ca="1" si="167"/>
        <v>-30850924556.740883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-30850924556.740883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-128545518.98642036</v>
      </c>
      <c r="L3513" s="444">
        <f t="shared" ca="1" si="167"/>
        <v>-30979470075.727303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-30979470075.727303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-129081125.3155304</v>
      </c>
      <c r="L3514" s="444">
        <f t="shared" ca="1" si="167"/>
        <v>-31108551201.042831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-31108551201.042831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-129618963.33767846</v>
      </c>
      <c r="L3515" s="444">
        <f t="shared" ca="1" si="167"/>
        <v>-31238170164.380508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-31238170164.380508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-130159042.35158545</v>
      </c>
      <c r="L3516" s="444">
        <f t="shared" ca="1" si="167"/>
        <v>-31368329206.732094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-31368329206.732094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-130701371.69471705</v>
      </c>
      <c r="L3517" s="444">
        <f t="shared" ca="1" si="167"/>
        <v>-31499030578.426811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-31499030578.426811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-131245960.74344504</v>
      </c>
      <c r="L3518" s="444">
        <f t="shared" ca="1" si="167"/>
        <v>-31630276539.170258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-31630276539.170258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-131792818.91320939</v>
      </c>
      <c r="L3519" s="444">
        <f t="shared" ca="1" si="167"/>
        <v>-31762069358.083466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-31762069358.083466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-132341955.65868111</v>
      </c>
      <c r="L3520" s="444">
        <f t="shared" ca="1" si="167"/>
        <v>-31894411313.742146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-31894411313.742146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-132893380.47392561</v>
      </c>
      <c r="L3521" s="444">
        <f t="shared" ca="1" si="167"/>
        <v>-32027304694.216072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-32027304694.216072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-133447102.89256696</v>
      </c>
      <c r="L3522" s="444">
        <f t="shared" ca="1" si="167"/>
        <v>-32160751797.108639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-32160751797.108639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-134003132.48795266</v>
      </c>
      <c r="L3523" s="444">
        <f t="shared" ca="1" si="167"/>
        <v>-32294754929.596592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-32294754929.596592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-134561478.87331912</v>
      </c>
      <c r="L3524" s="444">
        <f t="shared" ca="1" si="167"/>
        <v>-32429316408.46991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-32429316408.46991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-135122151.70195794</v>
      </c>
      <c r="L3525" s="444">
        <f t="shared" ca="1" si="167"/>
        <v>-32564438560.171867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-32564438560.171867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-135685160.66738278</v>
      </c>
      <c r="L3526" s="444">
        <f t="shared" ca="1" si="167"/>
        <v>-32700123720.839249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-32700123720.839249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-136250515.50349686</v>
      </c>
      <c r="L3527" s="444">
        <f t="shared" ca="1" si="167"/>
        <v>-32836374236.342747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-32836374236.342747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-136818225.98476145</v>
      </c>
      <c r="L3528" s="444">
        <f t="shared" ca="1" si="167"/>
        <v>-32973192462.327507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-32973192462.327507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-137388301.9263646</v>
      </c>
      <c r="L3529" s="444">
        <f t="shared" ca="1" si="167"/>
        <v>-33110580764.253872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-33110580764.253872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-137960753.18439114</v>
      </c>
      <c r="L3530" s="444">
        <f t="shared" ca="1" si="167"/>
        <v>-33248541517.438263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-33248541517.438263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-138535589.65599275</v>
      </c>
      <c r="L3531" s="444">
        <f t="shared" ca="1" si="167"/>
        <v>-33387077107.094257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-33387077107.094257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-139112821.2795594</v>
      </c>
      <c r="L3532" s="444">
        <f t="shared" ca="1" si="167"/>
        <v>-33526189928.373817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-33526189928.373817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-139692458.03489089</v>
      </c>
      <c r="L3533" s="444">
        <f t="shared" ca="1" si="167"/>
        <v>-33665882386.408707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-33665882386.408707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-140274509.9433696</v>
      </c>
      <c r="L3534" s="444">
        <f t="shared" ca="1" si="167"/>
        <v>-33806156896.352077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-33806156896.352077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-140858987.06813365</v>
      </c>
      <c r="L3535" s="444">
        <f t="shared" ca="1" si="167"/>
        <v>-33947015883.420212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-33947015883.420212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-141445899.5142509</v>
      </c>
      <c r="L3536" s="444">
        <f t="shared" ca="1" si="167"/>
        <v>-34088461782.934464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-34088461782.934464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-142035257.4288936</v>
      </c>
      <c r="L3537" s="444">
        <f t="shared" ca="1" si="167"/>
        <v>-34230497040.363358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-34230497040.363358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-142627071.00151399</v>
      </c>
      <c r="L3538" s="444">
        <f t="shared" ca="1" si="167"/>
        <v>-34373124111.364868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-34373124111.364868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-143221350.46402028</v>
      </c>
      <c r="L3539" s="444">
        <f t="shared" ca="1" si="167"/>
        <v>-34516345461.828888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-34516345461.828888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-143818106.09095371</v>
      </c>
      <c r="L3540" s="444">
        <f t="shared" ca="1" si="167"/>
        <v>-34660163567.919838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-34660163567.919838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-144417348.19966599</v>
      </c>
      <c r="L3541" s="444">
        <f t="shared" ca="1" si="167"/>
        <v>-34804580916.119507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-34804580916.119507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-145019087.15049794</v>
      </c>
      <c r="L3542" s="444">
        <f t="shared" ca="1" si="167"/>
        <v>-34949600003.270004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-34949600003.270004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-145623333.34695834</v>
      </c>
      <c r="L3543" s="444">
        <f t="shared" ca="1" si="167"/>
        <v>-35095223336.616966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-35095223336.616966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-146230097.23590404</v>
      </c>
      <c r="L3544" s="444">
        <f t="shared" ca="1" si="167"/>
        <v>-35241453433.852867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-35241453433.852867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-146839389.30772027</v>
      </c>
      <c r="L3545" s="444">
        <f t="shared" ca="1" si="167"/>
        <v>-35388292823.160591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-35388292823.160591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-147451220.09650245</v>
      </c>
      <c r="L3546" s="444">
        <f t="shared" ca="1" si="167"/>
        <v>-35535744043.257095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-35535744043.257095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-148065600.18023789</v>
      </c>
      <c r="L3547" s="444">
        <f t="shared" ca="1" si="167"/>
        <v>-35683809643.437332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-35683809643.437332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-148682540.18098888</v>
      </c>
      <c r="L3548" s="444">
        <f t="shared" ca="1" si="167"/>
        <v>-35832492183.618324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-35832492183.618324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-149302050.76507634</v>
      </c>
      <c r="L3549" s="444">
        <f t="shared" ca="1" si="167"/>
        <v>-35981794234.3834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-35981794234.3834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-149924142.64326417</v>
      </c>
      <c r="L3550" s="444">
        <f t="shared" ca="1" si="167"/>
        <v>-36131718377.026665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-36131718377.026665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-150548826.57094443</v>
      </c>
      <c r="L3551" s="444">
        <f t="shared" ca="1" si="167"/>
        <v>-36282267203.59761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-36282267203.59761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-151176113.34832337</v>
      </c>
      <c r="L3552" s="444">
        <f t="shared" ca="1" si="167"/>
        <v>-36433443316.94593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-36433443316.94593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-151806013.82060805</v>
      </c>
      <c r="L3553" s="444">
        <f t="shared" ca="1" si="167"/>
        <v>-36585249330.766541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-36585249330.766541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-152438538.87819391</v>
      </c>
      <c r="L3554" s="444">
        <f t="shared" ca="1" si="167"/>
        <v>-36737687869.644737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-36737687869.644737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-153073699.45685306</v>
      </c>
      <c r="L3555" s="444">
        <f t="shared" ca="1" si="167"/>
        <v>-36890761569.101593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-36890761569.101593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-153711506.53792331</v>
      </c>
      <c r="L3556" s="444">
        <f t="shared" ca="1" si="167"/>
        <v>-37044473075.639519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-37044473075.639519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-154351971.148498</v>
      </c>
      <c r="L3557" s="444">
        <f t="shared" ca="1" si="167"/>
        <v>-37198825046.788017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-37198825046.788017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-154995104.36161673</v>
      </c>
      <c r="L3558" s="444">
        <f t="shared" ca="1" si="167"/>
        <v>-37353820151.149635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-37353820151.149635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-155640917.29645681</v>
      </c>
      <c r="L3559" s="444">
        <f t="shared" ca="1" si="167"/>
        <v>-37509461068.446091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-37509461068.446091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-156289421.11852539</v>
      </c>
      <c r="L3560" s="444">
        <f t="shared" ca="1" si="167"/>
        <v>-37665750489.564613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-37665750489.564613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-156940627.03985256</v>
      </c>
      <c r="L3561" s="444">
        <f t="shared" ca="1" si="167"/>
        <v>-37822691116.604469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-37822691116.604469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-157594546.31918529</v>
      </c>
      <c r="L3562" s="444">
        <f t="shared" ca="1" si="167"/>
        <v>-37980285662.923653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-37980285662.923653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-158251190.26218188</v>
      </c>
      <c r="L3563" s="444">
        <f t="shared" ca="1" si="167"/>
        <v>-38138536853.185837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-38138536853.185837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-158910570.22160766</v>
      </c>
      <c r="L3564" s="444">
        <f t="shared" ca="1" si="167"/>
        <v>-38297447423.407448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-38297447423.407448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-159572697.59753102</v>
      </c>
      <c r="L3565" s="444">
        <f t="shared" ca="1" si="167"/>
        <v>-38457020121.004982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-38457020121.004982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-160237583.83752075</v>
      </c>
      <c r="L3566" s="444">
        <f t="shared" ca="1" si="167"/>
        <v>-38617257704.842506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-38617257704.842506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-160905240.43684378</v>
      </c>
      <c r="L3567" s="444">
        <f t="shared" ca="1" si="167"/>
        <v>-38778162945.27935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-38778162945.27935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-161575678.93866396</v>
      </c>
      <c r="L3568" s="444">
        <f t="shared" ca="1" si="167"/>
        <v>-38939738624.218018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-38939738624.218018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-162248910.93424174</v>
      </c>
      <c r="L3569" s="444">
        <f t="shared" ca="1" si="167"/>
        <v>-39101987535.15226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-39101987535.15226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-162924948.0631344</v>
      </c>
      <c r="L3570" s="444">
        <f t="shared" ca="1" si="167"/>
        <v>-39264912483.215393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-39264912483.215393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-163603802.01339746</v>
      </c>
      <c r="L3571" s="444">
        <f t="shared" ca="1" si="167"/>
        <v>-39428516285.22879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-39428516285.22879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-164285484.52178663</v>
      </c>
      <c r="L3572" s="444">
        <f t="shared" ca="1" si="167"/>
        <v>-39592801769.75058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-39592801769.75058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-164970007.37396073</v>
      </c>
      <c r="L3573" s="444">
        <f t="shared" ca="1" si="167"/>
        <v>-39757771777.124542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-39757771777.124542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-165657382.40468559</v>
      </c>
      <c r="L3574" s="444">
        <f t="shared" ca="1" si="167"/>
        <v>-39923429159.529228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-39923429159.529228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-166347621.49803844</v>
      </c>
      <c r="L3575" s="444">
        <f t="shared" ca="1" si="167"/>
        <v>-40089776781.027267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-40089776781.027267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-167040736.58761361</v>
      </c>
      <c r="L3576" s="444">
        <f t="shared" ca="1" si="167"/>
        <v>-40256817517.614883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-40256817517.614883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-167736739.65672868</v>
      </c>
      <c r="L3577" s="444">
        <f t="shared" ca="1" si="167"/>
        <v>-40424554257.271614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-40424554257.271614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-168435642.73863173</v>
      </c>
      <c r="L3578" s="444">
        <f t="shared" ref="L3578:L3832" ca="1" si="172">I3578-J3578+K3578</f>
        <v>-40592989900.010246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-40592989900.010246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-169137457.91670936</v>
      </c>
      <c r="L3579" s="444">
        <f t="shared" ca="1" si="172"/>
        <v>-40762127357.926956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-40762127357.926956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-169842197.32469565</v>
      </c>
      <c r="L3580" s="444">
        <f t="shared" ca="1" si="172"/>
        <v>-40931969555.251656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-40931969555.251656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-170549873.14688191</v>
      </c>
      <c r="L3581" s="444">
        <f t="shared" ca="1" si="172"/>
        <v>-41102519428.398537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-41102519428.398537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-171260497.61832723</v>
      </c>
      <c r="L3582" s="444">
        <f t="shared" ca="1" si="172"/>
        <v>-41273779926.016861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-41273779926.016861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-171974083.02507025</v>
      </c>
      <c r="L3583" s="444">
        <f t="shared" ca="1" si="172"/>
        <v>-41445754009.041931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-41445754009.041931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-172690641.70434138</v>
      </c>
      <c r="L3584" s="444">
        <f t="shared" ca="1" si="172"/>
        <v>-41618444650.746269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-41618444650.746269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-173410186.04477611</v>
      </c>
      <c r="L3585" s="444">
        <f t="shared" ca="1" si="172"/>
        <v>-41791854836.791046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-41791854836.791046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-174132728.48662937</v>
      </c>
      <c r="L3586" s="444">
        <f t="shared" ca="1" si="172"/>
        <v>-41965987565.277672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-41965987565.277672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-174858281.5219903</v>
      </c>
      <c r="L3587" s="444">
        <f t="shared" ca="1" si="172"/>
        <v>-42140845846.79966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-42140845846.79966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-175586857.69499859</v>
      </c>
      <c r="L3588" s="444">
        <f t="shared" ca="1" si="172"/>
        <v>-42316432704.494659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-42316432704.494659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-176318469.60206109</v>
      </c>
      <c r="L3589" s="444">
        <f t="shared" ca="1" si="172"/>
        <v>-42492751174.096718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-42492751174.096718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-177053129.89206967</v>
      </c>
      <c r="L3590" s="444">
        <f t="shared" ca="1" si="172"/>
        <v>-42669804303.988785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-42669804303.988785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-177790851.26661992</v>
      </c>
      <c r="L3591" s="444">
        <f t="shared" ca="1" si="172"/>
        <v>-42847595155.255402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-42847595155.255402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-178531646.48023084</v>
      </c>
      <c r="L3592" s="444">
        <f t="shared" ca="1" si="172"/>
        <v>-43026126801.735634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-43026126801.735634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-179275528.34056515</v>
      </c>
      <c r="L3593" s="444">
        <f t="shared" ca="1" si="172"/>
        <v>-43205402330.076202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-43205402330.076202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-180022509.70865083</v>
      </c>
      <c r="L3594" s="444">
        <f t="shared" ca="1" si="172"/>
        <v>-43385424839.784851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-43385424839.784851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-180772603.49910355</v>
      </c>
      <c r="L3595" s="444">
        <f t="shared" ca="1" si="172"/>
        <v>-43566197443.283951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-43566197443.283951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-181525822.6803498</v>
      </c>
      <c r="L3596" s="444">
        <f t="shared" ca="1" si="172"/>
        <v>-43747723265.964302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-43747723265.964302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-182282180.27485126</v>
      </c>
      <c r="L3597" s="444">
        <f t="shared" ca="1" si="172"/>
        <v>-43930005446.239151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-43930005446.239151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-183041689.35932979</v>
      </c>
      <c r="L3598" s="444">
        <f t="shared" ca="1" si="172"/>
        <v>-44113047135.59848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-44113047135.59848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-183804363.06499368</v>
      </c>
      <c r="L3599" s="444">
        <f t="shared" ca="1" si="172"/>
        <v>-44296851498.663475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-44296851498.663475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-184570214.57776448</v>
      </c>
      <c r="L3600" s="444">
        <f t="shared" ca="1" si="172"/>
        <v>-44481421713.241241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-44481421713.241241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-185339257.13850516</v>
      </c>
      <c r="L3601" s="444">
        <f t="shared" ca="1" si="172"/>
        <v>-44666760970.379745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-44666760970.379745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-186111504.04324895</v>
      </c>
      <c r="L3602" s="444">
        <f t="shared" ca="1" si="172"/>
        <v>-44852872474.422997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-44852872474.422997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-186886968.64342916</v>
      </c>
      <c r="L3603" s="444">
        <f t="shared" ca="1" si="172"/>
        <v>-45039759443.066429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-45039759443.066429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-187665664.34611011</v>
      </c>
      <c r="L3604" s="444">
        <f t="shared" ca="1" si="172"/>
        <v>-45227425107.412537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-45227425107.412537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-188447604.61421889</v>
      </c>
      <c r="L3605" s="444">
        <f t="shared" ca="1" si="172"/>
        <v>-45415872712.026756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-45415872712.026756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-189232802.96677816</v>
      </c>
      <c r="L3606" s="444">
        <f t="shared" ca="1" si="172"/>
        <v>-45605105514.993538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-45605105514.993538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-190021272.97913975</v>
      </c>
      <c r="L3607" s="444">
        <f t="shared" ca="1" si="172"/>
        <v>-45795126787.972679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-45795126787.972679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-190813028.28321949</v>
      </c>
      <c r="L3608" s="444">
        <f t="shared" ca="1" si="172"/>
        <v>-45985939816.255898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-45985939816.255898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-191608082.5677329</v>
      </c>
      <c r="L3609" s="444">
        <f t="shared" ca="1" si="172"/>
        <v>-46177547898.823631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-46177547898.823631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-192406449.57843179</v>
      </c>
      <c r="L3610" s="444">
        <f t="shared" ca="1" si="172"/>
        <v>-46369954348.402061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-46369954348.402061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-193208143.11834192</v>
      </c>
      <c r="L3611" s="444">
        <f t="shared" ca="1" si="172"/>
        <v>-46563162491.520401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-46563162491.520401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-194013177.04800168</v>
      </c>
      <c r="L3612" s="444">
        <f t="shared" ca="1" si="172"/>
        <v>-46757175668.568405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-46757175668.568405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-194821565.28570169</v>
      </c>
      <c r="L3613" s="444">
        <f t="shared" ca="1" si="172"/>
        <v>-46951997233.854103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-46951997233.854103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-195633321.80772543</v>
      </c>
      <c r="L3614" s="444">
        <f t="shared" ca="1" si="172"/>
        <v>-47147630555.661827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-47147630555.661827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-196448460.64859095</v>
      </c>
      <c r="L3615" s="444">
        <f t="shared" ca="1" si="172"/>
        <v>-47344079016.310417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-47344079016.310417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-197266995.9012934</v>
      </c>
      <c r="L3616" s="444">
        <f t="shared" ca="1" si="172"/>
        <v>-47541346012.211708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-47541346012.211708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-198088941.71754879</v>
      </c>
      <c r="L3617" s="444">
        <f t="shared" ca="1" si="172"/>
        <v>-47739434953.92926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-47739434953.92926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-198914312.30803859</v>
      </c>
      <c r="L3618" s="444">
        <f t="shared" ca="1" si="172"/>
        <v>-47938349266.237297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-47938349266.237297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-199743121.94265541</v>
      </c>
      <c r="L3619" s="444">
        <f t="shared" ca="1" si="172"/>
        <v>-48138092388.179955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-48138092388.179955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-200575384.95074981</v>
      </c>
      <c r="L3620" s="444">
        <f t="shared" ca="1" si="172"/>
        <v>-48338667773.130707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-48338667773.130707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-201411115.72137794</v>
      </c>
      <c r="L3621" s="444">
        <f t="shared" ca="1" si="172"/>
        <v>-48540078888.852081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-48540078888.852081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-202250328.70355034</v>
      </c>
      <c r="L3622" s="444">
        <f t="shared" ca="1" si="172"/>
        <v>-48742329217.555634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-48742329217.555634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-203093038.4064818</v>
      </c>
      <c r="L3623" s="444">
        <f t="shared" ca="1" si="172"/>
        <v>-48945422255.962112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-48945422255.962112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-203939259.39984214</v>
      </c>
      <c r="L3624" s="444">
        <f t="shared" ca="1" si="172"/>
        <v>-49149361515.361954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-49149361515.361954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-204789006.31400815</v>
      </c>
      <c r="L3625" s="444">
        <f t="shared" ca="1" si="172"/>
        <v>-49354150521.675964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-49354150521.675964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-205642293.8403165</v>
      </c>
      <c r="L3626" s="444">
        <f t="shared" ca="1" si="172"/>
        <v>-49559792815.516281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-49559792815.516281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-206499136.73131785</v>
      </c>
      <c r="L3627" s="444">
        <f t="shared" ca="1" si="172"/>
        <v>-49766291952.247597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-49766291952.247597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-207359549.80103165</v>
      </c>
      <c r="L3628" s="444">
        <f t="shared" ca="1" si="172"/>
        <v>-49973651502.04863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-49973651502.04863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-208223547.92520261</v>
      </c>
      <c r="L3629" s="444">
        <f t="shared" ca="1" si="172"/>
        <v>-50181875049.973831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-50181875049.973831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-209091146.04155764</v>
      </c>
      <c r="L3630" s="444">
        <f t="shared" ca="1" si="172"/>
        <v>-50390966196.015388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-50390966196.015388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-209962359.15006411</v>
      </c>
      <c r="L3631" s="444">
        <f t="shared" ca="1" si="172"/>
        <v>-50600928555.165451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-50600928555.165451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-210837202.31318939</v>
      </c>
      <c r="L3632" s="444">
        <f t="shared" ca="1" si="172"/>
        <v>-50811765757.478638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-50811765757.478638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-211715690.65616098</v>
      </c>
      <c r="L3633" s="444">
        <f t="shared" ca="1" si="172"/>
        <v>-51023481448.134796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-51023481448.134796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-212597839.36722833</v>
      </c>
      <c r="L3634" s="444">
        <f t="shared" ca="1" si="172"/>
        <v>-51236079287.502022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-51236079287.502022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-213483663.69792509</v>
      </c>
      <c r="L3635" s="444">
        <f t="shared" ca="1" si="172"/>
        <v>-51449562951.199944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-51449562951.199944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-214373178.9633331</v>
      </c>
      <c r="L3636" s="444">
        <f t="shared" ca="1" si="172"/>
        <v>-51663936130.163277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-51663936130.163277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-215266400.54234698</v>
      </c>
      <c r="L3637" s="444">
        <f t="shared" ca="1" si="172"/>
        <v>-51879202530.705627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-51879202530.705627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-216163343.87794012</v>
      </c>
      <c r="L3638" s="444">
        <f t="shared" ca="1" si="172"/>
        <v>-52095365874.583565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-52095365874.583565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-217064024.47743151</v>
      </c>
      <c r="L3639" s="444">
        <f t="shared" ca="1" si="172"/>
        <v>-52312429899.060997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-52312429899.060997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-217968457.91275415</v>
      </c>
      <c r="L3640" s="444">
        <f t="shared" ca="1" si="172"/>
        <v>-52530398356.973755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-52530398356.973755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-218876659.82072398</v>
      </c>
      <c r="L3641" s="444">
        <f t="shared" ca="1" si="172"/>
        <v>-52749275016.794479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-52749275016.794479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-219788645.90331033</v>
      </c>
      <c r="L3642" s="444">
        <f t="shared" ca="1" si="172"/>
        <v>-52969063662.697792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-52969063662.697792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-220704431.92790747</v>
      </c>
      <c r="L3643" s="444">
        <f t="shared" ca="1" si="172"/>
        <v>-53189768094.625702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-53189768094.625702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-221624033.7276071</v>
      </c>
      <c r="L3644" s="444">
        <f t="shared" ca="1" si="172"/>
        <v>-53411392128.35331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-53411392128.35331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-222547467.20147213</v>
      </c>
      <c r="L3645" s="444">
        <f t="shared" ca="1" si="172"/>
        <v>-53633939595.554779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-53633939595.554779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-223474748.31481159</v>
      </c>
      <c r="L3646" s="444">
        <f t="shared" ca="1" si="172"/>
        <v>-53857414343.869591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-53857414343.869591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-224405893.09945658</v>
      </c>
      <c r="L3647" s="444">
        <f t="shared" ca="1" si="172"/>
        <v>-54081820236.969048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-54081820236.969048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-225340917.65403771</v>
      </c>
      <c r="L3648" s="444">
        <f t="shared" ca="1" si="172"/>
        <v>-54307161154.623085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-54307161154.623085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-226279838.14426285</v>
      </c>
      <c r="L3649" s="444">
        <f t="shared" ca="1" si="172"/>
        <v>-54533440992.767349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-54533440992.767349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-227222670.80319726</v>
      </c>
      <c r="L3650" s="444">
        <f t="shared" ca="1" si="172"/>
        <v>-54760663663.570549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-54760663663.570549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-228169431.93154395</v>
      </c>
      <c r="L3651" s="444">
        <f t="shared" ca="1" si="172"/>
        <v>-54988833095.50209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-54988833095.50209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-229120137.89792538</v>
      </c>
      <c r="L3652" s="444">
        <f t="shared" ca="1" si="172"/>
        <v>-55217953233.400017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-55217953233.400017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-230074805.13916674</v>
      </c>
      <c r="L3653" s="444">
        <f t="shared" ca="1" si="172"/>
        <v>-55448028038.539185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-55448028038.539185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-231033450.16057989</v>
      </c>
      <c r="L3654" s="444">
        <f t="shared" ca="1" si="172"/>
        <v>-55679061488.699768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-55679061488.699768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-231996089.53624904</v>
      </c>
      <c r="L3655" s="444">
        <f t="shared" ca="1" si="172"/>
        <v>-55911057578.236015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-55911057578.236015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-232962739.90931675</v>
      </c>
      <c r="L3656" s="444">
        <f t="shared" ca="1" si="172"/>
        <v>-56144020318.145332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-56144020318.145332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-233933417.99227217</v>
      </c>
      <c r="L3657" s="444">
        <f t="shared" ca="1" si="172"/>
        <v>-56377953736.137604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-56377953736.137604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-234908140.56724</v>
      </c>
      <c r="L3658" s="444">
        <f t="shared" ca="1" si="172"/>
        <v>-56612861876.704842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-56612861876.704842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-235886924.48627019</v>
      </c>
      <c r="L3659" s="444">
        <f t="shared" ca="1" si="172"/>
        <v>-56848748801.191109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-56848748801.191109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-236869786.67162958</v>
      </c>
      <c r="L3660" s="444">
        <f t="shared" ca="1" si="172"/>
        <v>-57085618587.86274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-57085618587.86274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-237856744.11609477</v>
      </c>
      <c r="L3661" s="444">
        <f t="shared" ca="1" si="172"/>
        <v>-57323475331.978836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-57323475331.978836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-238847813.88324514</v>
      </c>
      <c r="L3662" s="444">
        <f t="shared" ca="1" si="172"/>
        <v>-57562323145.862083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-57562323145.862083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-239843013.10775864</v>
      </c>
      <c r="L3663" s="444">
        <f t="shared" ca="1" si="172"/>
        <v>-57802166158.969841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-57802166158.969841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-240842358.99570766</v>
      </c>
      <c r="L3664" s="444">
        <f t="shared" ca="1" si="172"/>
        <v>-58043008517.965546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-58043008517.965546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-241845868.82485643</v>
      </c>
      <c r="L3665" s="444">
        <f t="shared" ca="1" si="172"/>
        <v>-58284854386.790405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-58284854386.790405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-242853559.94496003</v>
      </c>
      <c r="L3666" s="444">
        <f t="shared" ca="1" si="172"/>
        <v>-58527707946.735367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-58527707946.735367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-243865449.77806401</v>
      </c>
      <c r="L3667" s="444">
        <f t="shared" ca="1" si="172"/>
        <v>-58771573396.513428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-58771573396.513428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-244881555.8188059</v>
      </c>
      <c r="L3668" s="444">
        <f t="shared" ca="1" si="172"/>
        <v>-59016454952.332237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-59016454952.332237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-245901895.63471761</v>
      </c>
      <c r="L3669" s="444">
        <f t="shared" ca="1" si="172"/>
        <v>-59262356847.966957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-59262356847.966957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-246926486.86652899</v>
      </c>
      <c r="L3670" s="444">
        <f t="shared" ca="1" si="172"/>
        <v>-59509283334.833488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-59509283334.833488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-247955347.22847286</v>
      </c>
      <c r="L3671" s="444">
        <f t="shared" ca="1" si="172"/>
        <v>-59757238682.061958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-59757238682.061958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-248988494.5085915</v>
      </c>
      <c r="L3672" s="444">
        <f t="shared" ca="1" si="172"/>
        <v>-60006227176.570549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-60006227176.570549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-250025946.56904396</v>
      </c>
      <c r="L3673" s="444">
        <f t="shared" ca="1" si="172"/>
        <v>-60256253123.139595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-60256253123.139595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-251067721.34641498</v>
      </c>
      <c r="L3674" s="444">
        <f t="shared" ca="1" si="172"/>
        <v>-60507320844.486008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-60507320844.486008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-252113836.85202503</v>
      </c>
      <c r="L3675" s="444">
        <f t="shared" ca="1" si="172"/>
        <v>-60759434681.338036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-60759434681.338036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-253164311.17224181</v>
      </c>
      <c r="L3676" s="444">
        <f t="shared" ca="1" si="172"/>
        <v>-61012598992.510277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-61012598992.510277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-254219162.46879283</v>
      </c>
      <c r="L3677" s="444">
        <f t="shared" ca="1" si="172"/>
        <v>-61266818154.979073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-61266818154.979073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-255278408.97907946</v>
      </c>
      <c r="L3678" s="444">
        <f t="shared" ca="1" si="172"/>
        <v>-61522096563.958153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-61522096563.958153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-256342069.01649231</v>
      </c>
      <c r="L3679" s="444">
        <f t="shared" ca="1" si="172"/>
        <v>-61778438632.974648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-61778438632.974648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-257410160.97072768</v>
      </c>
      <c r="L3680" s="444">
        <f t="shared" ca="1" si="172"/>
        <v>-62035848793.945374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-62035848793.945374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-258482703.30810571</v>
      </c>
      <c r="L3681" s="444">
        <f t="shared" ca="1" si="172"/>
        <v>-62294331497.253479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-62294331497.253479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-259559714.57188949</v>
      </c>
      <c r="L3682" s="444">
        <f t="shared" ca="1" si="172"/>
        <v>-62553891211.825371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-62553891211.825371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-260641213.38260567</v>
      </c>
      <c r="L3683" s="444">
        <f t="shared" ca="1" si="172"/>
        <v>-62814532425.207977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-62814532425.207977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-261727218.43836653</v>
      </c>
      <c r="L3684" s="444">
        <f t="shared" ca="1" si="172"/>
        <v>-63076259643.646347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-63076259643.646347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-262817748.51519313</v>
      </c>
      <c r="L3685" s="444">
        <f t="shared" ca="1" si="172"/>
        <v>-63339077392.161537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-63339077392.161537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-263912822.46733975</v>
      </c>
      <c r="L3686" s="444">
        <f t="shared" ca="1" si="172"/>
        <v>-63602990214.628876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-63602990214.628876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-265012459.2276203</v>
      </c>
      <c r="L3687" s="444">
        <f t="shared" ca="1" si="172"/>
        <v>-63868002673.856499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-63868002673.856499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-266116677.80773541</v>
      </c>
      <c r="L3688" s="444">
        <f t="shared" ca="1" si="172"/>
        <v>-64134119351.66423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-64134119351.66423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-267225497.29860094</v>
      </c>
      <c r="L3689" s="444">
        <f t="shared" ca="1" si="172"/>
        <v>-64401344848.96283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-64401344848.96283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-268338936.87067845</v>
      </c>
      <c r="L3690" s="444">
        <f t="shared" ca="1" si="172"/>
        <v>-64669683785.833511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-64669683785.833511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-269457015.77430624</v>
      </c>
      <c r="L3691" s="444">
        <f t="shared" ca="1" si="172"/>
        <v>-64939140801.607819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-64939140801.607819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-270579753.34003252</v>
      </c>
      <c r="L3692" s="444">
        <f t="shared" ca="1" si="172"/>
        <v>-65209720554.947853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-65209720554.947853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-271707168.97894937</v>
      </c>
      <c r="L3693" s="444">
        <f t="shared" ca="1" si="172"/>
        <v>-65481427723.926804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-65481427723.926804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-272839282.1830284</v>
      </c>
      <c r="L3694" s="444">
        <f t="shared" ca="1" si="172"/>
        <v>-65754267006.109833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-65754267006.109833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-273976112.52545762</v>
      </c>
      <c r="L3695" s="444">
        <f t="shared" ca="1" si="172"/>
        <v>-66028243118.635292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-66028243118.635292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-275117679.6609804</v>
      </c>
      <c r="L3696" s="444">
        <f t="shared" ca="1" si="172"/>
        <v>-66303360798.296272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-66303360798.296272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-276264003.32623446</v>
      </c>
      <c r="L3697" s="444">
        <f t="shared" ca="1" si="172"/>
        <v>-66579624801.622505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-66579624801.622505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-277415103.34009379</v>
      </c>
      <c r="L3698" s="444">
        <f t="shared" ca="1" si="172"/>
        <v>-66857039904.962601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-66857039904.962601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-278570999.60401082</v>
      </c>
      <c r="L3699" s="444">
        <f t="shared" ca="1" si="172"/>
        <v>-67135610904.566612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-67135610904.566612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-279731712.1023609</v>
      </c>
      <c r="L3700" s="444">
        <f t="shared" ca="1" si="172"/>
        <v>-67415342616.668976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-67415342616.668976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-280897260.90278739</v>
      </c>
      <c r="L3701" s="444">
        <f t="shared" ca="1" si="172"/>
        <v>-67696239877.571762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-67696239877.571762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-282067666.15654898</v>
      </c>
      <c r="L3702" s="444">
        <f t="shared" ca="1" si="172"/>
        <v>-67978307543.72831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-67978307543.72831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-283242948.09886795</v>
      </c>
      <c r="L3703" s="444">
        <f t="shared" ca="1" si="172"/>
        <v>-68261550491.827179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-68261550491.827179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-284423127.04927993</v>
      </c>
      <c r="L3704" s="444">
        <f t="shared" ca="1" si="172"/>
        <v>-68545973618.876457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-68545973618.876457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-285608223.41198522</v>
      </c>
      <c r="L3705" s="444">
        <f t="shared" ca="1" si="172"/>
        <v>-68831581842.288437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-68831581842.288437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-286798257.67620182</v>
      </c>
      <c r="L3706" s="444">
        <f t="shared" ca="1" si="172"/>
        <v>-69118380099.964645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-69118380099.964645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-287993250.41651934</v>
      </c>
      <c r="L3707" s="444">
        <f t="shared" ca="1" si="172"/>
        <v>-69406373350.381165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-69406373350.381165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-289193222.29325485</v>
      </c>
      <c r="L3708" s="444">
        <f t="shared" ca="1" si="172"/>
        <v>-69695566572.674423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-69695566572.674423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-290398194.05281007</v>
      </c>
      <c r="L3709" s="444">
        <f t="shared" ca="1" si="172"/>
        <v>-69985964766.727234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-69985964766.727234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-291608186.52803016</v>
      </c>
      <c r="L3710" s="444">
        <f t="shared" ca="1" si="172"/>
        <v>-70277572953.255264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-70277572953.255264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-292823220.63856357</v>
      </c>
      <c r="L3711" s="444">
        <f t="shared" ca="1" si="172"/>
        <v>-70570396173.893829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-70570396173.893829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-294043317.39122427</v>
      </c>
      <c r="L3712" s="444">
        <f t="shared" ca="1" si="172"/>
        <v>-70864439491.285049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-70864439491.285049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-295268497.88035434</v>
      </c>
      <c r="L3713" s="444">
        <f t="shared" ca="1" si="172"/>
        <v>-71159707989.165405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-71159707989.165405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-296498783.28818917</v>
      </c>
      <c r="L3714" s="444">
        <f t="shared" ca="1" si="172"/>
        <v>-71456206772.453598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-71456206772.453598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-297734194.88522333</v>
      </c>
      <c r="L3715" s="444">
        <f t="shared" ca="1" si="172"/>
        <v>-71753940967.338821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-71753940967.338821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-298974754.03057843</v>
      </c>
      <c r="L3716" s="444">
        <f t="shared" ca="1" si="172"/>
        <v>-72052915721.3694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-72052915721.3694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-300220482.17237252</v>
      </c>
      <c r="L3717" s="444">
        <f t="shared" ca="1" si="172"/>
        <v>-72353136203.541779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-72353136203.541779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-301471400.84809077</v>
      </c>
      <c r="L3718" s="444">
        <f t="shared" ca="1" si="172"/>
        <v>-72654607604.389862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-72654607604.389862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-302727531.68495774</v>
      </c>
      <c r="L3719" s="444">
        <f t="shared" ca="1" si="172"/>
        <v>-72957335136.074814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-72957335136.074814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-303988896.40031171</v>
      </c>
      <c r="L3720" s="444">
        <f t="shared" ca="1" si="172"/>
        <v>-73261324032.475128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-73261324032.475128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-305255516.80197972</v>
      </c>
      <c r="L3721" s="444">
        <f t="shared" ca="1" si="172"/>
        <v>-73566579549.277115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-73566579549.277115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-306527414.78865463</v>
      </c>
      <c r="L3722" s="444">
        <f t="shared" ca="1" si="172"/>
        <v>-73873106964.065765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-73873106964.065765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-307804612.35027403</v>
      </c>
      <c r="L3723" s="444">
        <f t="shared" ca="1" si="172"/>
        <v>-74180911576.416046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-74180911576.416046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-309087131.5684002</v>
      </c>
      <c r="L3724" s="444">
        <f t="shared" ca="1" si="172"/>
        <v>-74489998707.984451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-74489998707.984451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-310374994.61660188</v>
      </c>
      <c r="L3725" s="444">
        <f t="shared" ca="1" si="172"/>
        <v>-74800373702.601059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-74800373702.601059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-311668223.76083773</v>
      </c>
      <c r="L3726" s="444">
        <f t="shared" ca="1" si="172"/>
        <v>-75112041926.361893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-75112041926.361893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-312966841.35984123</v>
      </c>
      <c r="L3727" s="444">
        <f t="shared" ca="1" si="172"/>
        <v>-75425008767.721741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-75425008767.721741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-314270869.86550725</v>
      </c>
      <c r="L3728" s="444">
        <f t="shared" ca="1" si="172"/>
        <v>-75739279637.58725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-75739279637.58725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-315580331.82328022</v>
      </c>
      <c r="L3729" s="444">
        <f t="shared" ca="1" si="172"/>
        <v>-76054859969.410522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-76054859969.410522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-316895249.87254381</v>
      </c>
      <c r="L3730" s="444">
        <f t="shared" ca="1" si="172"/>
        <v>-76371755219.283066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-76371755219.283066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-318215646.74701279</v>
      </c>
      <c r="L3731" s="444">
        <f t="shared" ca="1" si="172"/>
        <v>-76689970866.030075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-76689970866.030075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-319541545.27512532</v>
      </c>
      <c r="L3732" s="444">
        <f t="shared" ca="1" si="172"/>
        <v>-77009512411.305206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-77009512411.305206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-320872968.38043833</v>
      </c>
      <c r="L3733" s="444">
        <f t="shared" ca="1" si="172"/>
        <v>-77330385379.685638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-77330385379.685638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-322209939.0820235</v>
      </c>
      <c r="L3734" s="444">
        <f t="shared" ca="1" si="172"/>
        <v>-77652595318.767654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-77652595318.767654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-323552480.49486524</v>
      </c>
      <c r="L3735" s="444">
        <f t="shared" ca="1" si="172"/>
        <v>-77976147799.262512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-77976147799.262512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-324900615.83026046</v>
      </c>
      <c r="L3736" s="444">
        <f t="shared" ca="1" si="172"/>
        <v>-78301048415.092773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-78301048415.092773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-326254368.39621991</v>
      </c>
      <c r="L3737" s="444">
        <f t="shared" ca="1" si="172"/>
        <v>-78627302783.488998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-78627302783.488998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-327613761.59787083</v>
      </c>
      <c r="L3738" s="444">
        <f t="shared" ca="1" si="172"/>
        <v>-78954916545.086868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-78954916545.086868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-328978818.93786192</v>
      </c>
      <c r="L3739" s="444">
        <f t="shared" ca="1" si="172"/>
        <v>-79283895364.024734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-79283895364.024734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-330349564.01676971</v>
      </c>
      <c r="L3740" s="444">
        <f t="shared" ca="1" si="172"/>
        <v>-79614244928.041504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-79614244928.041504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-331726020.53350627</v>
      </c>
      <c r="L3741" s="444">
        <f t="shared" ca="1" si="172"/>
        <v>-79945970948.575012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-79945970948.575012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-333108212.28572923</v>
      </c>
      <c r="L3742" s="444">
        <f t="shared" ca="1" si="172"/>
        <v>-80279079160.860748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-80279079160.860748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-334496163.1702531</v>
      </c>
      <c r="L3743" s="444">
        <f t="shared" ca="1" si="172"/>
        <v>-80613575324.031006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-80613575324.031006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-335889897.1834625</v>
      </c>
      <c r="L3744" s="444">
        <f t="shared" ca="1" si="172"/>
        <v>-80949465221.214462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-80949465221.214462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-337289438.42172694</v>
      </c>
      <c r="L3745" s="444">
        <f t="shared" ca="1" si="172"/>
        <v>-81286754659.636185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-81286754659.636185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-338694811.08181745</v>
      </c>
      <c r="L3746" s="444">
        <f t="shared" ca="1" si="172"/>
        <v>-81625449470.718002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-81625449470.718002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-340106039.46132499</v>
      </c>
      <c r="L3747" s="444">
        <f t="shared" ca="1" si="172"/>
        <v>-81965555510.179321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-81965555510.179321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-341523147.95908052</v>
      </c>
      <c r="L3748" s="444">
        <f t="shared" ca="1" si="172"/>
        <v>-82307078658.138397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-82307078658.138397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-342946161.07557666</v>
      </c>
      <c r="L3749" s="444">
        <f t="shared" ca="1" si="172"/>
        <v>-82650024819.213974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-82650024819.213974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-344375103.41339153</v>
      </c>
      <c r="L3750" s="444">
        <f t="shared" ca="1" si="172"/>
        <v>-82994399922.627365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-82994399922.627365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-345809999.67761403</v>
      </c>
      <c r="L3751" s="444">
        <f t="shared" ca="1" si="172"/>
        <v>-83340209922.304977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-83340209922.304977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-347250874.67627072</v>
      </c>
      <c r="L3752" s="444">
        <f t="shared" ca="1" si="172"/>
        <v>-83687460796.981247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-83687460796.981247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-348697753.32075518</v>
      </c>
      <c r="L3753" s="444">
        <f t="shared" ca="1" si="172"/>
        <v>-84036158550.302002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-84036158550.302002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-350150660.62625831</v>
      </c>
      <c r="L3754" s="444">
        <f t="shared" ca="1" si="172"/>
        <v>-84386309210.928253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-84386309210.928253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-351609621.71220106</v>
      </c>
      <c r="L3755" s="444">
        <f t="shared" ca="1" si="172"/>
        <v>-84737918832.640457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-84737918832.640457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-353074661.80266857</v>
      </c>
      <c r="L3756" s="444">
        <f t="shared" ca="1" si="172"/>
        <v>-85090993494.44313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-85090993494.44313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-354545806.2268464</v>
      </c>
      <c r="L3757" s="444">
        <f t="shared" ca="1" si="172"/>
        <v>-85445539300.669983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-85445539300.669983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-356023080.41945827</v>
      </c>
      <c r="L3758" s="444">
        <f t="shared" ca="1" si="172"/>
        <v>-85801562381.089447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-85801562381.089447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-357506509.921206</v>
      </c>
      <c r="L3759" s="444">
        <f t="shared" ca="1" si="172"/>
        <v>-86159068891.010651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-86159068891.010651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-358996120.37921107</v>
      </c>
      <c r="L3760" s="444">
        <f t="shared" ca="1" si="172"/>
        <v>-86518065011.389862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-86518065011.389862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-360491937.54745775</v>
      </c>
      <c r="L3761" s="444">
        <f t="shared" ca="1" si="172"/>
        <v>-86878556948.937317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-86878556948.937317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-361993987.28723884</v>
      </c>
      <c r="L3762" s="444">
        <f t="shared" ca="1" si="172"/>
        <v>-87240550936.224548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-87240550936.224548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-363502295.56760228</v>
      </c>
      <c r="L3763" s="444">
        <f t="shared" ca="1" si="172"/>
        <v>-87604053231.792145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-87604053231.792145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-365016888.46580058</v>
      </c>
      <c r="L3764" s="444">
        <f t="shared" ca="1" si="172"/>
        <v>-87969070120.25795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-87969070120.25795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-366537792.16774148</v>
      </c>
      <c r="L3765" s="444">
        <f t="shared" ca="1" si="172"/>
        <v>-88335607912.42569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-88335607912.42569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-368065032.96844035</v>
      </c>
      <c r="L3766" s="444">
        <f t="shared" ca="1" si="172"/>
        <v>-88703672945.394135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-88703672945.394135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-369598637.27247554</v>
      </c>
      <c r="L3767" s="444">
        <f t="shared" ca="1" si="172"/>
        <v>-89073271582.666611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-89073271582.666611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-371138631.59444422</v>
      </c>
      <c r="L3768" s="444">
        <f t="shared" ca="1" si="172"/>
        <v>-89444410214.261047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-89444410214.261047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-372685042.559421</v>
      </c>
      <c r="L3769" s="444">
        <f t="shared" ca="1" si="172"/>
        <v>-89817095256.820465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-89817095256.820465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-374237896.9034186</v>
      </c>
      <c r="L3770" s="444">
        <f t="shared" ca="1" si="172"/>
        <v>-90191333153.723877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-90191333153.723877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-375797221.47384948</v>
      </c>
      <c r="L3771" s="444">
        <f t="shared" ca="1" si="172"/>
        <v>-90567130375.197723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-90567130375.197723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-377363043.22999048</v>
      </c>
      <c r="L3772" s="444">
        <f t="shared" ca="1" si="172"/>
        <v>-90944493418.427719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-90944493418.427719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-378935389.24344885</v>
      </c>
      <c r="L3773" s="444">
        <f t="shared" ca="1" si="172"/>
        <v>-91323428807.671173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-91323428807.671173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-380514286.69862986</v>
      </c>
      <c r="L3774" s="444">
        <f t="shared" ca="1" si="172"/>
        <v>-91703943094.369797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-91703943094.369797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-382099762.89320749</v>
      </c>
      <c r="L3775" s="444">
        <f t="shared" ca="1" si="172"/>
        <v>-92086042857.263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-92086042857.263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-383691845.23859584</v>
      </c>
      <c r="L3776" s="444">
        <f t="shared" ca="1" si="172"/>
        <v>-92469734702.501602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-92469734702.501602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-385290561.26042336</v>
      </c>
      <c r="L3777" s="444">
        <f t="shared" ca="1" si="172"/>
        <v>-92855025263.762024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-92855025263.762024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-386895938.59900844</v>
      </c>
      <c r="L3778" s="444">
        <f t="shared" ca="1" si="172"/>
        <v>-93241921202.361038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-93241921202.361038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-388508005.00983763</v>
      </c>
      <c r="L3779" s="444">
        <f t="shared" ca="1" si="172"/>
        <v>-93630429207.37088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-93630429207.37088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-390126788.36404532</v>
      </c>
      <c r="L3780" s="444">
        <f t="shared" ca="1" si="172"/>
        <v>-94020555995.734924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-94020555995.734924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-391752316.6488955</v>
      </c>
      <c r="L3781" s="444">
        <f t="shared" ca="1" si="172"/>
        <v>-94412308312.38382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-94412308312.38382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-393384617.96826589</v>
      </c>
      <c r="L3782" s="444">
        <f t="shared" ca="1" si="172"/>
        <v>-94805692930.352081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-94805692930.352081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-395023720.54313368</v>
      </c>
      <c r="L3783" s="444">
        <f t="shared" ca="1" si="172"/>
        <v>-95200716650.895218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-95200716650.895218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-396669652.71206343</v>
      </c>
      <c r="L3784" s="444">
        <f t="shared" ca="1" si="172"/>
        <v>-95597386303.607285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-95597386303.607285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-398322442.93169701</v>
      </c>
      <c r="L3785" s="444">
        <f t="shared" ca="1" si="172"/>
        <v>-95995708746.538986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-95995708746.538986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-399982119.77724576</v>
      </c>
      <c r="L3786" s="444">
        <f t="shared" ca="1" si="172"/>
        <v>-96395690866.316238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-96395690866.316238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-401648711.94298434</v>
      </c>
      <c r="L3787" s="444">
        <f t="shared" ca="1" si="172"/>
        <v>-96797339578.259216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-96797339578.259216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-403322248.24274671</v>
      </c>
      <c r="L3788" s="444">
        <f t="shared" ca="1" si="172"/>
        <v>-97200661826.501968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-97200661826.501968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-405002757.61042488</v>
      </c>
      <c r="L3789" s="444">
        <f t="shared" ca="1" si="172"/>
        <v>-97605664584.112396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-97605664584.112396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-406690269.10046834</v>
      </c>
      <c r="L3790" s="444">
        <f t="shared" ca="1" si="172"/>
        <v>-98012354853.21286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-98012354853.21286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-408384811.88838691</v>
      </c>
      <c r="L3791" s="444">
        <f t="shared" ca="1" si="172"/>
        <v>-98420739665.101242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-98420739665.101242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-410086415.2712552</v>
      </c>
      <c r="L3792" s="444">
        <f t="shared" ca="1" si="172"/>
        <v>-98830826080.372498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-98830826080.372498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-411795108.66821873</v>
      </c>
      <c r="L3793" s="444">
        <f t="shared" ca="1" si="172"/>
        <v>-99242621189.04071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-99242621189.04071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-413510921.62100297</v>
      </c>
      <c r="L3794" s="444">
        <f t="shared" ca="1" si="172"/>
        <v>-99656132110.661713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-99656132110.661713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-415233883.79442382</v>
      </c>
      <c r="L3795" s="444">
        <f t="shared" ca="1" si="172"/>
        <v>-100071365994.45613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-100071365994.45613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-416964024.97690052</v>
      </c>
      <c r="L3796" s="444">
        <f t="shared" ca="1" si="172"/>
        <v>-100488330019.43303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-100488330019.43303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-418701375.08097094</v>
      </c>
      <c r="L3797" s="444">
        <f t="shared" ca="1" si="172"/>
        <v>-100907031394.51401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-100907031394.51401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-420445964.14380836</v>
      </c>
      <c r="L3798" s="444">
        <f t="shared" ca="1" si="172"/>
        <v>-101327477358.65782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-101327477358.65782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-422197822.32774091</v>
      </c>
      <c r="L3799" s="444">
        <f t="shared" ca="1" si="172"/>
        <v>-101749675180.98557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-101749675180.98557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-423956979.92077321</v>
      </c>
      <c r="L3800" s="444">
        <f t="shared" ca="1" si="172"/>
        <v>-102173632160.90634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-102173632160.90634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-425723467.33710974</v>
      </c>
      <c r="L3801" s="444">
        <f t="shared" ca="1" si="172"/>
        <v>-102599355628.24345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-102599355628.24345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-427497315.11768103</v>
      </c>
      <c r="L3802" s="444">
        <f t="shared" ca="1" si="172"/>
        <v>-103026852943.36113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-103026852943.36113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-429278553.93067139</v>
      </c>
      <c r="L3803" s="444">
        <f t="shared" ca="1" si="172"/>
        <v>-103456131497.29179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-103456131497.29179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-431067214.57204914</v>
      </c>
      <c r="L3804" s="444">
        <f t="shared" ca="1" si="172"/>
        <v>-103887198711.86385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-103887198711.86385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-432863327.96609932</v>
      </c>
      <c r="L3805" s="444">
        <f t="shared" ca="1" si="172"/>
        <v>-104320062039.82994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-104320062039.82994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-434666925.16595811</v>
      </c>
      <c r="L3806" s="444">
        <f t="shared" ca="1" si="172"/>
        <v>-104754728964.9959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-104754728964.9959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-436478037.35414958</v>
      </c>
      <c r="L3807" s="444">
        <f t="shared" ca="1" si="172"/>
        <v>-105191207002.35005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-105191207002.35005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-438296695.84312522</v>
      </c>
      <c r="L3808" s="444">
        <f t="shared" ca="1" si="172"/>
        <v>-105629503698.19318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-105629503698.19318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-440122932.07580489</v>
      </c>
      <c r="L3809" s="444">
        <f t="shared" ca="1" si="172"/>
        <v>-106069626630.26898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-106069626630.26898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-441956777.62612075</v>
      </c>
      <c r="L3810" s="444">
        <f t="shared" ca="1" si="172"/>
        <v>-106511583407.8951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-106511583407.8951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-443798264.19956291</v>
      </c>
      <c r="L3811" s="444">
        <f t="shared" ca="1" si="172"/>
        <v>-106955381672.09467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-106955381672.09467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-445647423.63372779</v>
      </c>
      <c r="L3812" s="444">
        <f t="shared" ca="1" si="172"/>
        <v>-107401029095.72839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-107401029095.72839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-447504287.89886832</v>
      </c>
      <c r="L3813" s="444">
        <f t="shared" ca="1" si="172"/>
        <v>-107848533383.62726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-107848533383.62726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-449368889.09844691</v>
      </c>
      <c r="L3814" s="444">
        <f t="shared" ca="1" si="172"/>
        <v>-108297902272.72571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-108297902272.72571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-451241259.46969044</v>
      </c>
      <c r="L3815" s="444">
        <f t="shared" ca="1" si="172"/>
        <v>-108749143532.1954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-108749143532.1954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-453121431.38414747</v>
      </c>
      <c r="L3816" s="444">
        <f t="shared" ca="1" si="172"/>
        <v>-109202264963.57954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-109202264963.57954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-455009437.34824806</v>
      </c>
      <c r="L3817" s="444">
        <f t="shared" ca="1" si="172"/>
        <v>-109657274400.9278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-109657274400.9278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-456905310.00386572</v>
      </c>
      <c r="L3818" s="444">
        <f t="shared" ca="1" si="172"/>
        <v>-110114179710.93166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-110114179710.93166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-458809082.12888187</v>
      </c>
      <c r="L3819" s="444">
        <f t="shared" ca="1" si="172"/>
        <v>-110572988793.06053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-110572988793.06053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-460720786.63775223</v>
      </c>
      <c r="L3820" s="444">
        <f t="shared" ca="1" si="172"/>
        <v>-111033709579.69829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-111033709579.69829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-462640456.58207619</v>
      </c>
      <c r="L3821" s="444">
        <f t="shared" ca="1" si="172"/>
        <v>-111496350036.28036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-111496350036.28036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-464568125.15116817</v>
      </c>
      <c r="L3822" s="444">
        <f t="shared" ca="1" si="172"/>
        <v>-111960918161.43153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-111960918161.43153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-466503825.67263138</v>
      </c>
      <c r="L3823" s="444">
        <f t="shared" ca="1" si="172"/>
        <v>-112427421987.10417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-112427421987.10417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-468447591.61293405</v>
      </c>
      <c r="L3824" s="444">
        <f t="shared" ca="1" si="172"/>
        <v>-112895869578.7171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-112895869578.7171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-470399456.57798791</v>
      </c>
      <c r="L3825" s="444">
        <f t="shared" ca="1" si="172"/>
        <v>-113366269035.29509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-113366269035.29509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-472359454.31372947</v>
      </c>
      <c r="L3826" s="444">
        <f t="shared" ca="1" si="172"/>
        <v>-113838628489.60883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-113838628489.60883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-474327618.70670342</v>
      </c>
      <c r="L3827" s="444">
        <f t="shared" ca="1" si="172"/>
        <v>-114312956108.31554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-114312956108.31554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-476303983.78464806</v>
      </c>
      <c r="L3828" s="444">
        <f t="shared" ca="1" si="172"/>
        <v>-114789260092.10019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-114789260092.10019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-478288583.71708411</v>
      </c>
      <c r="L3829" s="444">
        <f t="shared" ca="1" si="172"/>
        <v>-115267548675.81728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-115267548675.81728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-480281452.81590533</v>
      </c>
      <c r="L3830" s="444">
        <f t="shared" ca="1" si="172"/>
        <v>-115747830128.63318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-115747830128.63318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-482282625.53597164</v>
      </c>
      <c r="L3831" s="444">
        <f t="shared" ca="1" si="172"/>
        <v>-116230112754.16914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-116230112754.16914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-484292136.47570467</v>
      </c>
      <c r="L3832" s="444">
        <f t="shared" ca="1" si="172"/>
        <v>-116714404890.64485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-116714404890.64485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-486310020.3776868</v>
      </c>
      <c r="L3833" s="444">
        <f t="shared" ref="L3833:L4087" ca="1" si="177">I3833-J3833+K3833</f>
        <v>-117200714911.02254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-117200714911.02254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-488336312.12926054</v>
      </c>
      <c r="L3834" s="444">
        <f t="shared" ca="1" si="177"/>
        <v>-117689051223.15179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-117689051223.15179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-490371046.76313239</v>
      </c>
      <c r="L3835" s="444">
        <f t="shared" ca="1" si="177"/>
        <v>-118179422269.91493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-118179422269.91493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-492414259.45797879</v>
      </c>
      <c r="L3836" s="444">
        <f t="shared" ca="1" si="177"/>
        <v>-118671836529.37291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-118671836529.37291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-494465985.53905386</v>
      </c>
      <c r="L3837" s="444">
        <f t="shared" ca="1" si="177"/>
        <v>-119166302514.91196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-119166302514.91196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-496526260.47879976</v>
      </c>
      <c r="L3838" s="444">
        <f t="shared" ca="1" si="177"/>
        <v>-119662828775.39076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-119662828775.39076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-498595119.89746147</v>
      </c>
      <c r="L3839" s="444">
        <f t="shared" ca="1" si="177"/>
        <v>-120161423895.28822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-120161423895.28822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-500672599.56370091</v>
      </c>
      <c r="L3840" s="444">
        <f t="shared" ca="1" si="177"/>
        <v>-120662096494.85193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-120662096494.85193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-502758735.39521635</v>
      </c>
      <c r="L3841" s="444">
        <f t="shared" ca="1" si="177"/>
        <v>-121164855230.24715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-121164855230.24715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-504853563.4593631</v>
      </c>
      <c r="L3842" s="444">
        <f t="shared" ca="1" si="177"/>
        <v>-121669708793.70651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-121669708793.70651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-506957119.97377717</v>
      </c>
      <c r="L3843" s="444">
        <f t="shared" ca="1" si="177"/>
        <v>-122176665913.68028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-122176665913.68028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-509069441.30700117</v>
      </c>
      <c r="L3844" s="444">
        <f t="shared" ca="1" si="177"/>
        <v>-122685735354.98729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-122685735354.98729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-511190563.97911376</v>
      </c>
      <c r="L3845" s="444">
        <f t="shared" ca="1" si="177"/>
        <v>-123196925918.9664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-123196925918.9664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-513320524.66236001</v>
      </c>
      <c r="L3846" s="444">
        <f t="shared" ca="1" si="177"/>
        <v>-123710246443.62875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-123710246443.62875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-515459360.18178648</v>
      </c>
      <c r="L3847" s="444">
        <f t="shared" ca="1" si="177"/>
        <v>-124225705803.81055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-124225705803.81055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-517607107.51587719</v>
      </c>
      <c r="L3848" s="444">
        <f t="shared" ca="1" si="177"/>
        <v>-124743312911.32643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-124743312911.32643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-519763803.79719353</v>
      </c>
      <c r="L3849" s="444">
        <f t="shared" ca="1" si="177"/>
        <v>-125263076715.12363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-125263076715.12363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-521929486.31301504</v>
      </c>
      <c r="L3850" s="444">
        <f t="shared" ca="1" si="177"/>
        <v>-125785006201.43665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-125785006201.43665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-524104192.50598603</v>
      </c>
      <c r="L3851" s="444">
        <f t="shared" ca="1" si="177"/>
        <v>-126309110393.94263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-126309110393.94263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-526287959.97476095</v>
      </c>
      <c r="L3852" s="444">
        <f t="shared" ca="1" si="177"/>
        <v>-126835398353.91739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-126835398353.91739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-528480826.47465581</v>
      </c>
      <c r="L3853" s="444">
        <f t="shared" ca="1" si="177"/>
        <v>-127363879180.39204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-127363879180.39204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-530682829.91830015</v>
      </c>
      <c r="L3854" s="444">
        <f t="shared" ca="1" si="177"/>
        <v>-127894562010.31035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-127894562010.31035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-532894008.37629318</v>
      </c>
      <c r="L3855" s="444">
        <f t="shared" ca="1" si="177"/>
        <v>-128427456018.68665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-128427456018.68665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-535114400.07786101</v>
      </c>
      <c r="L3856" s="444">
        <f t="shared" ca="1" si="177"/>
        <v>-128962570418.76451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-128962570418.76451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-537344043.41151881</v>
      </c>
      <c r="L3857" s="444">
        <f t="shared" ca="1" si="177"/>
        <v>-129499914462.17603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-129499914462.17603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-539582976.92573333</v>
      </c>
      <c r="L3858" s="444">
        <f t="shared" ca="1" si="177"/>
        <v>-130039497439.10176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-130039497439.10176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-541831239.32959068</v>
      </c>
      <c r="L3859" s="444">
        <f t="shared" ca="1" si="177"/>
        <v>-130581328678.43135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-130581328678.43135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-544088869.49346399</v>
      </c>
      <c r="L3860" s="444">
        <f t="shared" ca="1" si="177"/>
        <v>-131125417547.92482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-131125417547.92482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-546355906.44968665</v>
      </c>
      <c r="L3861" s="444">
        <f t="shared" ca="1" si="177"/>
        <v>-131671773454.37451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-131671773454.37451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-548632389.3932271</v>
      </c>
      <c r="L3862" s="444">
        <f t="shared" ca="1" si="177"/>
        <v>-132220405843.76775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-132220405843.76775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-550918357.68236566</v>
      </c>
      <c r="L3863" s="444">
        <f t="shared" ca="1" si="177"/>
        <v>-132771324201.45012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-132771324201.45012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-553213850.8393755</v>
      </c>
      <c r="L3864" s="444">
        <f t="shared" ca="1" si="177"/>
        <v>-133324538052.28949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-133324538052.28949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-555518908.55120623</v>
      </c>
      <c r="L3865" s="444">
        <f t="shared" ca="1" si="177"/>
        <v>-133880056960.8407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-133880056960.8407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-557833570.67016947</v>
      </c>
      <c r="L3866" s="444">
        <f t="shared" ca="1" si="177"/>
        <v>-134437890531.51086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-134437890531.51086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-560157877.21462858</v>
      </c>
      <c r="L3867" s="444">
        <f t="shared" ca="1" si="177"/>
        <v>-134998048408.72549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-134998048408.72549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-562491868.36968958</v>
      </c>
      <c r="L3868" s="444">
        <f t="shared" ca="1" si="177"/>
        <v>-135560540277.09518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-135560540277.09518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-564835584.48789656</v>
      </c>
      <c r="L3869" s="444">
        <f t="shared" ca="1" si="177"/>
        <v>-136125375861.58308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-136125375861.58308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-567189066.08992946</v>
      </c>
      <c r="L3870" s="444">
        <f t="shared" ca="1" si="177"/>
        <v>-136692564927.67302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-136692564927.67302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-569552353.86530423</v>
      </c>
      <c r="L3871" s="444">
        <f t="shared" ca="1" si="177"/>
        <v>-137262117281.53833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-137262117281.53833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-571925488.67307639</v>
      </c>
      <c r="L3872" s="444">
        <f t="shared" ca="1" si="177"/>
        <v>-137834042770.2114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-137834042770.2114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-574308511.54254746</v>
      </c>
      <c r="L3873" s="444">
        <f t="shared" ca="1" si="177"/>
        <v>-138408351281.75394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-138408351281.75394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-576701463.67397475</v>
      </c>
      <c r="L3874" s="444">
        <f t="shared" ca="1" si="177"/>
        <v>-138985052745.42792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-138985052745.42792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-579104386.43928301</v>
      </c>
      <c r="L3875" s="444">
        <f t="shared" ca="1" si="177"/>
        <v>-139564157131.86719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-139564157131.86719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-581517321.38277996</v>
      </c>
      <c r="L3876" s="444">
        <f t="shared" ca="1" si="177"/>
        <v>-140145674453.24997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-140145674453.24997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-583940310.22187483</v>
      </c>
      <c r="L3877" s="444">
        <f t="shared" ca="1" si="177"/>
        <v>-140729614763.47183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-140729614763.47183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-586373394.8477993</v>
      </c>
      <c r="L3878" s="444">
        <f t="shared" ca="1" si="177"/>
        <v>-141315988158.31964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-141315988158.31964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-588816617.32633185</v>
      </c>
      <c r="L3879" s="444">
        <f t="shared" ca="1" si="177"/>
        <v>-141904804775.64597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-141904804775.64597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-591270019.89852488</v>
      </c>
      <c r="L3880" s="444">
        <f t="shared" ca="1" si="177"/>
        <v>-142496074795.54449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-142496074795.54449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-593733644.98143542</v>
      </c>
      <c r="L3881" s="444">
        <f t="shared" ca="1" si="177"/>
        <v>-143089808440.52594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-143089808440.52594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-596207535.16885805</v>
      </c>
      <c r="L3882" s="444">
        <f t="shared" ca="1" si="177"/>
        <v>-143686015975.69479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-143686015975.69479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-598691733.23206162</v>
      </c>
      <c r="L3883" s="444">
        <f t="shared" ca="1" si="177"/>
        <v>-144284707708.92685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-144284707708.92685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-601186282.12052858</v>
      </c>
      <c r="L3884" s="444">
        <f t="shared" ca="1" si="177"/>
        <v>-144885893991.04736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-144885893991.04736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-603691224.96269739</v>
      </c>
      <c r="L3885" s="444">
        <f t="shared" ca="1" si="177"/>
        <v>-145489585216.01007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-145489585216.01007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-606206605.06670856</v>
      </c>
      <c r="L3886" s="444">
        <f t="shared" ca="1" si="177"/>
        <v>-146095791821.07678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-146095791821.07678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-608732465.92115331</v>
      </c>
      <c r="L3887" s="444">
        <f t="shared" ca="1" si="177"/>
        <v>-146704524286.99792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-146704524286.99792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-611268851.19582462</v>
      </c>
      <c r="L3888" s="444">
        <f t="shared" ca="1" si="177"/>
        <v>-147315793138.19376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-147315793138.19376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-613815804.74247396</v>
      </c>
      <c r="L3889" s="444">
        <f t="shared" ca="1" si="177"/>
        <v>-147929608942.93622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-147929608942.93622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-616373370.59556758</v>
      </c>
      <c r="L3890" s="444">
        <f t="shared" ca="1" si="177"/>
        <v>-148545982313.5318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-148545982313.5318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-618941592.97304916</v>
      </c>
      <c r="L3891" s="444">
        <f t="shared" ca="1" si="177"/>
        <v>-149164923906.50485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-149164923906.50485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-621520516.27710354</v>
      </c>
      <c r="L3892" s="444">
        <f t="shared" ca="1" si="177"/>
        <v>-149786444422.78195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-149786444422.78195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-624110185.09492481</v>
      </c>
      <c r="L3893" s="444">
        <f t="shared" ca="1" si="177"/>
        <v>-150410554607.87686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-150410554607.87686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-626710644.19948697</v>
      </c>
      <c r="L3894" s="444">
        <f t="shared" ca="1" si="177"/>
        <v>-151037265252.07635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-151037265252.07635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-629321938.55031812</v>
      </c>
      <c r="L3895" s="444">
        <f t="shared" ca="1" si="177"/>
        <v>-151666587190.62668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-151666587190.62668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-631944113.29427779</v>
      </c>
      <c r="L3896" s="444">
        <f t="shared" ca="1" si="177"/>
        <v>-152298531303.92096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-152298531303.92096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-634577213.76633728</v>
      </c>
      <c r="L3897" s="444">
        <f t="shared" ca="1" si="177"/>
        <v>-152933108517.68729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-152933108517.68729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-637221285.49036372</v>
      </c>
      <c r="L3898" s="444">
        <f t="shared" ca="1" si="177"/>
        <v>-153570329803.17764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-153570329803.17764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-639876374.17990685</v>
      </c>
      <c r="L3899" s="444">
        <f t="shared" ca="1" si="177"/>
        <v>-154210206177.35754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-154210206177.35754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-642542525.73898971</v>
      </c>
      <c r="L3900" s="444">
        <f t="shared" ca="1" si="177"/>
        <v>-154852748703.09653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-154852748703.09653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-645219786.26290214</v>
      </c>
      <c r="L3901" s="444">
        <f t="shared" ca="1" si="177"/>
        <v>-155497968489.35944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-155497968489.35944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-647908202.03899765</v>
      </c>
      <c r="L3902" s="444">
        <f t="shared" ca="1" si="177"/>
        <v>-156145876691.39844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-156145876691.39844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-650607819.54749346</v>
      </c>
      <c r="L3903" s="444">
        <f t="shared" ca="1" si="177"/>
        <v>-156796484510.94592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-156796484510.94592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-653318685.46227467</v>
      </c>
      <c r="L3904" s="444">
        <f t="shared" ca="1" si="177"/>
        <v>-157449803196.4082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-157449803196.4082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-656040846.65170085</v>
      </c>
      <c r="L3905" s="444">
        <f t="shared" ca="1" si="177"/>
        <v>-158105844043.05991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-158105844043.05991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-658774350.1794163</v>
      </c>
      <c r="L3906" s="444">
        <f t="shared" ca="1" si="177"/>
        <v>-158764618393.23932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-158764618393.23932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-661519243.30516386</v>
      </c>
      <c r="L3907" s="444">
        <f t="shared" ca="1" si="177"/>
        <v>-159426137636.54449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-159426137636.54449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-664275573.48560202</v>
      </c>
      <c r="L3908" s="444">
        <f t="shared" ca="1" si="177"/>
        <v>-160090413210.03009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-160090413210.03009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-667043388.37512541</v>
      </c>
      <c r="L3909" s="444">
        <f t="shared" ca="1" si="177"/>
        <v>-160757456598.40521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-160757456598.40521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-669822735.82668841</v>
      </c>
      <c r="L3910" s="444">
        <f t="shared" ca="1" si="177"/>
        <v>-161427279334.2319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-161427279334.2319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-672613663.89263296</v>
      </c>
      <c r="L3911" s="444">
        <f t="shared" ca="1" si="177"/>
        <v>-162099892998.12454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-162099892998.12454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-675416220.82551897</v>
      </c>
      <c r="L3912" s="444">
        <f t="shared" ca="1" si="177"/>
        <v>-162775309218.95007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-162775309218.95007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-678230455.07895863</v>
      </c>
      <c r="L3913" s="444">
        <f t="shared" ca="1" si="177"/>
        <v>-163453539674.02902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-163453539674.02902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-681056415.30845428</v>
      </c>
      <c r="L3914" s="444">
        <f t="shared" ca="1" si="177"/>
        <v>-164134596089.33746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-164134596089.33746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-683894150.37223947</v>
      </c>
      <c r="L3915" s="444">
        <f t="shared" ca="1" si="177"/>
        <v>-164818490239.70972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-164818490239.70972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-686743709.33212376</v>
      </c>
      <c r="L3916" s="444">
        <f t="shared" ca="1" si="177"/>
        <v>-165505233949.04184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-165505233949.04184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-689605141.45434093</v>
      </c>
      <c r="L3917" s="444">
        <f t="shared" ca="1" si="177"/>
        <v>-166194839090.49619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-166194839090.49619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-692478496.21040082</v>
      </c>
      <c r="L3918" s="444">
        <f t="shared" ca="1" si="177"/>
        <v>-166887317586.70657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-166887317586.70657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-695363823.27794409</v>
      </c>
      <c r="L3919" s="444">
        <f t="shared" ca="1" si="177"/>
        <v>-167582681409.98453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-167582681409.98453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-698261172.54160213</v>
      </c>
      <c r="L3920" s="444">
        <f t="shared" ca="1" si="177"/>
        <v>-168280942582.52612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-168280942582.52612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-701170594.09385884</v>
      </c>
      <c r="L3921" s="444">
        <f t="shared" ca="1" si="177"/>
        <v>-168982113176.62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-168982113176.62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-704092138.23591661</v>
      </c>
      <c r="L3922" s="444">
        <f t="shared" ca="1" si="177"/>
        <v>-169686205314.85593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-169686205314.85593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-707025855.47856641</v>
      </c>
      <c r="L3923" s="444">
        <f t="shared" ca="1" si="177"/>
        <v>-170393231170.3345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-170393231170.3345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-709971796.54306042</v>
      </c>
      <c r="L3924" s="444">
        <f t="shared" ca="1" si="177"/>
        <v>-171103202966.87756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-171103202966.87756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-712930012.36198986</v>
      </c>
      <c r="L3925" s="444">
        <f t="shared" ca="1" si="177"/>
        <v>-171816132979.23956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-171816132979.23956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-715900554.08016479</v>
      </c>
      <c r="L3926" s="444">
        <f t="shared" ca="1" si="177"/>
        <v>-172532033533.31973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-172532033533.31973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-718883473.05549884</v>
      </c>
      <c r="L3927" s="444">
        <f t="shared" ca="1" si="177"/>
        <v>-173250917006.37524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-173250917006.37524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-721878820.8598969</v>
      </c>
      <c r="L3928" s="444">
        <f t="shared" ca="1" si="177"/>
        <v>-173972795827.23514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-173972795827.23514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-724886649.28014636</v>
      </c>
      <c r="L3929" s="444">
        <f t="shared" ca="1" si="177"/>
        <v>-174697682476.51529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-174697682476.51529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-727907010.31881368</v>
      </c>
      <c r="L3930" s="444">
        <f t="shared" ca="1" si="177"/>
        <v>-175425589486.83411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-175425589486.83411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-730939956.19514215</v>
      </c>
      <c r="L3931" s="444">
        <f t="shared" ca="1" si="177"/>
        <v>-176156529443.02924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-176156529443.02924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-733985539.34595513</v>
      </c>
      <c r="L3932" s="444">
        <f t="shared" ca="1" si="177"/>
        <v>-176890514982.37518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-176890514982.37518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-737043812.42656326</v>
      </c>
      <c r="L3933" s="444">
        <f t="shared" ca="1" si="177"/>
        <v>-177627558794.80176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-177627558794.80176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-740114828.311674</v>
      </c>
      <c r="L3934" s="444">
        <f t="shared" ca="1" si="177"/>
        <v>-178367673623.11343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-178367673623.11343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-743198640.09630597</v>
      </c>
      <c r="L3935" s="444">
        <f t="shared" ca="1" si="177"/>
        <v>-179110872263.20975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-179110872263.20975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-746295301.09670722</v>
      </c>
      <c r="L3936" s="444">
        <f t="shared" ca="1" si="177"/>
        <v>-179857167564.30646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-179857167564.30646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-749404864.85127687</v>
      </c>
      <c r="L3937" s="444">
        <f t="shared" ca="1" si="177"/>
        <v>-180606572429.15775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-180606572429.15775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-752527385.1214906</v>
      </c>
      <c r="L3938" s="444">
        <f t="shared" ca="1" si="177"/>
        <v>-181359099814.27924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-181359099814.27924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-755662915.89283013</v>
      </c>
      <c r="L3939" s="444">
        <f t="shared" ca="1" si="177"/>
        <v>-182114762730.17206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-182114762730.17206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-758811511.37571692</v>
      </c>
      <c r="L3940" s="444">
        <f t="shared" ca="1" si="177"/>
        <v>-182873574241.54776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-182873574241.54776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-761973226.00644898</v>
      </c>
      <c r="L3941" s="444">
        <f t="shared" ca="1" si="177"/>
        <v>-183635547467.5542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-183635547467.5542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-765148114.44814253</v>
      </c>
      <c r="L3942" s="444">
        <f t="shared" ca="1" si="177"/>
        <v>-184400695582.00235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-184400695582.00235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-768336231.59167647</v>
      </c>
      <c r="L3943" s="444">
        <f t="shared" ca="1" si="177"/>
        <v>-185169031813.59402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-185169031813.59402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-771537632.55664182</v>
      </c>
      <c r="L3944" s="444">
        <f t="shared" ca="1" si="177"/>
        <v>-185940569446.15067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-185940569446.15067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-774752372.69229448</v>
      </c>
      <c r="L3945" s="444">
        <f t="shared" ca="1" si="177"/>
        <v>-186715321818.84296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-186715321818.84296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-777980507.57851231</v>
      </c>
      <c r="L3946" s="444">
        <f t="shared" ca="1" si="177"/>
        <v>-187493302326.42148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-187493302326.42148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-781222093.02675617</v>
      </c>
      <c r="L3947" s="444">
        <f t="shared" ca="1" si="177"/>
        <v>-188274524419.44824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-188274524419.44824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-784477185.0810343</v>
      </c>
      <c r="L3948" s="444">
        <f t="shared" ca="1" si="177"/>
        <v>-189059001604.52927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-189059001604.52927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-787745840.0188719</v>
      </c>
      <c r="L3949" s="444">
        <f t="shared" ca="1" si="177"/>
        <v>-189846747444.54813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-189846747444.54813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-791028114.35228384</v>
      </c>
      <c r="L3950" s="444">
        <f t="shared" ca="1" si="177"/>
        <v>-190637775558.90042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-190637775558.90042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-794324064.8287518</v>
      </c>
      <c r="L3951" s="444">
        <f t="shared" ca="1" si="177"/>
        <v>-191432099623.72919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-191432099623.72919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-797633748.43220496</v>
      </c>
      <c r="L3952" s="444">
        <f t="shared" ca="1" si="177"/>
        <v>-192229733372.16138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-192229733372.16138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-800957222.38400578</v>
      </c>
      <c r="L3953" s="444">
        <f t="shared" ca="1" si="177"/>
        <v>-193030690594.54538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-193030690594.54538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-804294544.14393902</v>
      </c>
      <c r="L3954" s="444">
        <f t="shared" ca="1" si="177"/>
        <v>-193834985138.68933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-193834985138.68933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-807645771.41120553</v>
      </c>
      <c r="L3955" s="444">
        <f t="shared" ca="1" si="177"/>
        <v>-194642630910.10052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-194642630910.10052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-811010962.1254189</v>
      </c>
      <c r="L3956" s="444">
        <f t="shared" ca="1" si="177"/>
        <v>-195453641872.22595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-195453641872.22595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-814390174.46760809</v>
      </c>
      <c r="L3957" s="444">
        <f t="shared" ca="1" si="177"/>
        <v>-196268032046.69357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-196268032046.69357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-817783466.86122322</v>
      </c>
      <c r="L3958" s="444">
        <f t="shared" ca="1" si="177"/>
        <v>-197085815513.55481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-197085815513.55481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-821190897.97314501</v>
      </c>
      <c r="L3959" s="444">
        <f t="shared" ca="1" si="177"/>
        <v>-197907006411.52795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-197907006411.52795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-824612526.71469975</v>
      </c>
      <c r="L3960" s="444">
        <f t="shared" ca="1" si="177"/>
        <v>-198731618938.24265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-198731618938.24265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-828048412.24267769</v>
      </c>
      <c r="L3961" s="444">
        <f t="shared" ca="1" si="177"/>
        <v>-199559667350.48532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-199559667350.48532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-831498613.96035552</v>
      </c>
      <c r="L3962" s="444">
        <f t="shared" ca="1" si="177"/>
        <v>-200391165964.44568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-200391165964.44568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-834963191.51852369</v>
      </c>
      <c r="L3963" s="444">
        <f t="shared" ca="1" si="177"/>
        <v>-201226129155.9642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-201226129155.9642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-838442204.81651747</v>
      </c>
      <c r="L3964" s="444">
        <f t="shared" ca="1" si="177"/>
        <v>-202064571360.78073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-202064571360.78073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-841935714.00325298</v>
      </c>
      <c r="L3965" s="444">
        <f t="shared" ca="1" si="177"/>
        <v>-202906507074.784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-202906507074.784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-845443779.4782666</v>
      </c>
      <c r="L3966" s="444">
        <f t="shared" ca="1" si="177"/>
        <v>-203751950854.26227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-203751950854.26227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-848966461.89275944</v>
      </c>
      <c r="L3967" s="444">
        <f t="shared" ca="1" si="177"/>
        <v>-204600917316.15503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-204600917316.15503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-852503822.15064597</v>
      </c>
      <c r="L3968" s="444">
        <f t="shared" ca="1" si="177"/>
        <v>-205453421138.30566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-205453421138.30566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-856055921.40960693</v>
      </c>
      <c r="L3969" s="444">
        <f t="shared" ca="1" si="177"/>
        <v>-206309477059.71527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-206309477059.71527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-859622821.082147</v>
      </c>
      <c r="L3970" s="444">
        <f t="shared" ca="1" si="177"/>
        <v>-207169099880.79742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-207169099880.79742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-863204582.83665597</v>
      </c>
      <c r="L3971" s="444">
        <f t="shared" ca="1" si="177"/>
        <v>-208032304463.63409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-208032304463.63409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-866801268.59847534</v>
      </c>
      <c r="L3972" s="444">
        <f t="shared" ca="1" si="177"/>
        <v>-208899105732.23257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-208899105732.23257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-870412940.550969</v>
      </c>
      <c r="L3973" s="444">
        <f t="shared" ca="1" si="177"/>
        <v>-209769518672.78354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-209769518672.78354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-874039661.13659811</v>
      </c>
      <c r="L3974" s="444">
        <f t="shared" ca="1" si="177"/>
        <v>-210643558333.92014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-210643558333.92014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-877681493.05800056</v>
      </c>
      <c r="L3975" s="444">
        <f t="shared" ca="1" si="177"/>
        <v>-211521239826.97815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-211521239826.97815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-881338499.27907562</v>
      </c>
      <c r="L3976" s="444">
        <f t="shared" ca="1" si="177"/>
        <v>-212402578326.25723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-212402578326.25723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-885010743.02607179</v>
      </c>
      <c r="L3977" s="444">
        <f t="shared" ca="1" si="177"/>
        <v>-213287589069.28329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-213287589069.28329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-888698287.78868043</v>
      </c>
      <c r="L3978" s="444">
        <f t="shared" ca="1" si="177"/>
        <v>-214176287357.07196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-214176287357.07196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-892401197.32113314</v>
      </c>
      <c r="L3979" s="444">
        <f t="shared" ca="1" si="177"/>
        <v>-215068688554.3931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-215068688554.3931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-896119535.64330471</v>
      </c>
      <c r="L3980" s="444">
        <f t="shared" ca="1" si="177"/>
        <v>-215964808090.03641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-215964808090.03641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-899853367.04181838</v>
      </c>
      <c r="L3981" s="444">
        <f t="shared" ca="1" si="177"/>
        <v>-216864661457.07822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-216864661457.07822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-903602756.07115924</v>
      </c>
      <c r="L3982" s="444">
        <f t="shared" ca="1" si="177"/>
        <v>-217768264213.14938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-217768264213.14938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-907367767.55478907</v>
      </c>
      <c r="L3983" s="444">
        <f t="shared" ca="1" si="177"/>
        <v>-218675631980.70416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-218675631980.70416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-911148466.58626747</v>
      </c>
      <c r="L3984" s="444">
        <f t="shared" ca="1" si="177"/>
        <v>-219586780447.29044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-219586780447.29044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-914944918.53037679</v>
      </c>
      <c r="L3985" s="444">
        <f t="shared" ca="1" si="177"/>
        <v>-220501725365.8208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-220501725365.8208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-918757189.02425349</v>
      </c>
      <c r="L3986" s="444">
        <f t="shared" ca="1" si="177"/>
        <v>-221420482554.84506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-221420482554.84506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-922585343.97852111</v>
      </c>
      <c r="L3987" s="444">
        <f t="shared" ca="1" si="177"/>
        <v>-222343067898.82358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-222343067898.82358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-926429449.57843161</v>
      </c>
      <c r="L3988" s="444">
        <f t="shared" ca="1" si="177"/>
        <v>-223269497348.40201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-223269497348.40201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-930289572.28500831</v>
      </c>
      <c r="L3989" s="444">
        <f t="shared" ca="1" si="177"/>
        <v>-224199786920.68701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-224199786920.68701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-934165778.83619595</v>
      </c>
      <c r="L3990" s="444">
        <f t="shared" ca="1" si="177"/>
        <v>-225133952699.52319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-225133952699.52319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-938058136.24801326</v>
      </c>
      <c r="L3991" s="444">
        <f t="shared" ca="1" si="177"/>
        <v>-226072010835.77121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-226072010835.77121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-941966711.81571341</v>
      </c>
      <c r="L3992" s="444">
        <f t="shared" ca="1" si="177"/>
        <v>-227013977547.58691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-227013977547.58691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-945891573.11494541</v>
      </c>
      <c r="L3993" s="444">
        <f t="shared" ca="1" si="177"/>
        <v>-227959869120.70187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-227959869120.70187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-949832788.00292444</v>
      </c>
      <c r="L3994" s="444">
        <f t="shared" ca="1" si="177"/>
        <v>-228909701908.7048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-228909701908.7048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-953790424.61960328</v>
      </c>
      <c r="L3995" s="444">
        <f t="shared" ca="1" si="177"/>
        <v>-229863492333.3244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-229863492333.3244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-957764551.38885152</v>
      </c>
      <c r="L3996" s="444">
        <f t="shared" ca="1" si="177"/>
        <v>-230821256884.71326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-230821256884.71326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-961755237.01963854</v>
      </c>
      <c r="L3997" s="444">
        <f t="shared" ca="1" si="177"/>
        <v>-231783012121.73291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-231783012121.73291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-965762550.50722027</v>
      </c>
      <c r="L3998" s="444">
        <f t="shared" ca="1" si="177"/>
        <v>-232748774672.24014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-232748774672.24014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-969786561.13433397</v>
      </c>
      <c r="L3999" s="444">
        <f t="shared" ca="1" si="177"/>
        <v>-233718561233.37448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-233718561233.37448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-973827338.47239363</v>
      </c>
      <c r="L4000" s="444">
        <f t="shared" ca="1" si="177"/>
        <v>-234692388571.84686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-234692388571.84686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-977884952.38269508</v>
      </c>
      <c r="L4001" s="444">
        <f t="shared" ca="1" si="177"/>
        <v>-235670273524.22955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-235670273524.22955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-981959473.01762307</v>
      </c>
      <c r="L4002" s="444">
        <f t="shared" ca="1" si="177"/>
        <v>-236652232997.24716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-236652232997.24716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-986050970.82186329</v>
      </c>
      <c r="L4003" s="444">
        <f t="shared" ca="1" si="177"/>
        <v>-237638283968.06903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-237638283968.06903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-990159516.53362095</v>
      </c>
      <c r="L4004" s="444">
        <f t="shared" ca="1" si="177"/>
        <v>-238628443484.60266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-238628443484.60266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-994285181.18584442</v>
      </c>
      <c r="L4005" s="444">
        <f t="shared" ca="1" si="177"/>
        <v>-239622728665.78851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-239622728665.78851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-998428036.10745215</v>
      </c>
      <c r="L4006" s="444">
        <f t="shared" ca="1" si="177"/>
        <v>-240621156701.89597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-240621156701.89597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-1002588152.9245665</v>
      </c>
      <c r="L4007" s="444">
        <f t="shared" ca="1" si="177"/>
        <v>-241623744854.82053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-241623744854.82053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-1006765603.5617522</v>
      </c>
      <c r="L4008" s="444">
        <f t="shared" ca="1" si="177"/>
        <v>-242630510458.38226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-242630510458.38226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-1010960460.2432594</v>
      </c>
      <c r="L4009" s="444">
        <f t="shared" ca="1" si="177"/>
        <v>-243641470918.62552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-243641470918.62552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-1015172795.4942731</v>
      </c>
      <c r="L4010" s="444">
        <f t="shared" ca="1" si="177"/>
        <v>-244656643714.11978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-244656643714.11978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-1019402682.1421658</v>
      </c>
      <c r="L4011" s="444">
        <f t="shared" ca="1" si="177"/>
        <v>-245676046396.26193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-245676046396.26193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-1023650193.3177581</v>
      </c>
      <c r="L4012" s="444">
        <f t="shared" ca="1" si="177"/>
        <v>-246699696589.57968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-246699696589.57968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-1027915402.456582</v>
      </c>
      <c r="L4013" s="444">
        <f t="shared" ca="1" si="177"/>
        <v>-247727611992.03625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-247727611992.03625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-1032198383.300151</v>
      </c>
      <c r="L4014" s="444">
        <f t="shared" ca="1" si="177"/>
        <v>-248759810375.3364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-248759810375.3364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-1036499209.8972349</v>
      </c>
      <c r="L4015" s="444">
        <f t="shared" ca="1" si="177"/>
        <v>-249796309585.23364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-249796309585.23364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-1040817956.6051402</v>
      </c>
      <c r="L4016" s="444">
        <f t="shared" ca="1" si="177"/>
        <v>-250837127541.83878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-250837127541.83878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-1045154698.090995</v>
      </c>
      <c r="L4017" s="444">
        <f t="shared" ca="1" si="177"/>
        <v>-251882282239.92978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-251882282239.92978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-1049509509.3330407</v>
      </c>
      <c r="L4018" s="444">
        <f t="shared" ca="1" si="177"/>
        <v>-252931791749.26282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-252931791749.26282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-1053882465.6219283</v>
      </c>
      <c r="L4019" s="444">
        <f t="shared" ca="1" si="177"/>
        <v>-253985674214.88474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-253985674214.88474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-1058273642.5620198</v>
      </c>
      <c r="L4020" s="444">
        <f t="shared" ca="1" si="177"/>
        <v>-255043947857.44675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-255043947857.44675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-1062683116.0726948</v>
      </c>
      <c r="L4021" s="444">
        <f t="shared" ca="1" si="177"/>
        <v>-256106630973.51944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-256106630973.51944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-1067110962.3896643</v>
      </c>
      <c r="L4022" s="444">
        <f t="shared" ca="1" si="177"/>
        <v>-257173741935.90912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-257173741935.90912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-1071557258.066288</v>
      </c>
      <c r="L4023" s="444">
        <f t="shared" ca="1" si="177"/>
        <v>-258245299193.9754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-258245299193.9754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-1076022079.9748974</v>
      </c>
      <c r="L4024" s="444">
        <f t="shared" ca="1" si="177"/>
        <v>-259321321273.95029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-259321321273.95029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-1080505505.308126</v>
      </c>
      <c r="L4025" s="444">
        <f t="shared" ca="1" si="177"/>
        <v>-260401826779.25842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-260401826779.25842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-1085007611.5802433</v>
      </c>
      <c r="L4026" s="444">
        <f t="shared" ca="1" si="177"/>
        <v>-261486834390.83865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-261486834390.83865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-1089528476.6284943</v>
      </c>
      <c r="L4027" s="444">
        <f t="shared" ca="1" si="177"/>
        <v>-262576362867.46716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-262576362867.46716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-1094068178.6144464</v>
      </c>
      <c r="L4028" s="444">
        <f t="shared" ca="1" si="177"/>
        <v>-263670431046.0816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-263670431046.0816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-1098626796.0253401</v>
      </c>
      <c r="L4029" s="444">
        <f t="shared" ca="1" si="177"/>
        <v>-264769057842.10693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-264769057842.10693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-1103204407.6754456</v>
      </c>
      <c r="L4030" s="444">
        <f t="shared" ca="1" si="177"/>
        <v>-265872262249.78238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-265872262249.78238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-1107801092.7074268</v>
      </c>
      <c r="L4031" s="444">
        <f t="shared" ca="1" si="177"/>
        <v>-266980063342.48981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-266980063342.48981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-1112416930.5937076</v>
      </c>
      <c r="L4032" s="444">
        <f t="shared" ca="1" si="177"/>
        <v>-268092480273.08353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-268092480273.08353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-1117052001.1378481</v>
      </c>
      <c r="L4033" s="444">
        <f t="shared" ca="1" si="177"/>
        <v>-269209532274.22137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-269209532274.22137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-1121706384.4759223</v>
      </c>
      <c r="L4034" s="444">
        <f t="shared" ca="1" si="177"/>
        <v>-270331238658.6973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-270331238658.6973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-1126380161.0779054</v>
      </c>
      <c r="L4035" s="444">
        <f t="shared" ca="1" si="177"/>
        <v>-271457618819.77521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-271457618819.77521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-1131073411.7490633</v>
      </c>
      <c r="L4036" s="444">
        <f t="shared" ca="1" si="177"/>
        <v>-272588692231.52426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-272588692231.52426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-1135786217.631351</v>
      </c>
      <c r="L4037" s="444">
        <f t="shared" ca="1" si="177"/>
        <v>-273724478449.15561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-273724478449.15561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-1140518660.2048151</v>
      </c>
      <c r="L4038" s="444">
        <f t="shared" ca="1" si="177"/>
        <v>-274864997109.36041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-274864997109.36041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-1145270821.2890015</v>
      </c>
      <c r="L4039" s="444">
        <f t="shared" ca="1" si="177"/>
        <v>-276010267930.64941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-276010267930.64941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-1150042783.0443726</v>
      </c>
      <c r="L4040" s="444">
        <f t="shared" ca="1" si="177"/>
        <v>-277160310713.69379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-277160310713.69379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-1154834627.9737241</v>
      </c>
      <c r="L4041" s="444">
        <f t="shared" ca="1" si="177"/>
        <v>-278315145341.66748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-278315145341.66748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-1159646438.9236145</v>
      </c>
      <c r="L4042" s="444">
        <f t="shared" ca="1" si="177"/>
        <v>-279474791780.59106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-279474791780.59106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-1164478299.0857961</v>
      </c>
      <c r="L4043" s="444">
        <f t="shared" ca="1" si="177"/>
        <v>-280639270079.67688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-280639270079.67688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-1169330291.9986537</v>
      </c>
      <c r="L4044" s="444">
        <f t="shared" ca="1" si="177"/>
        <v>-281808600371.67554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-281808600371.67554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-1174202501.5486481</v>
      </c>
      <c r="L4045" s="444">
        <f t="shared" ca="1" si="177"/>
        <v>-282982802873.22418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-282982802873.22418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-1179095011.9717674</v>
      </c>
      <c r="L4046" s="444">
        <f t="shared" ca="1" si="177"/>
        <v>-284161897885.19592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-284161897885.19592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-1184007907.8549831</v>
      </c>
      <c r="L4047" s="444">
        <f t="shared" ca="1" si="177"/>
        <v>-285345905793.0509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-285345905793.0509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-1188941274.137712</v>
      </c>
      <c r="L4048" s="444">
        <f t="shared" ca="1" si="177"/>
        <v>-286534847067.1886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-286534847067.1886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-1193895196.1132858</v>
      </c>
      <c r="L4049" s="444">
        <f t="shared" ca="1" si="177"/>
        <v>-287728742263.30188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-287728742263.30188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-1198869759.4304245</v>
      </c>
      <c r="L4050" s="444">
        <f t="shared" ca="1" si="177"/>
        <v>-288927612022.7323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-288927612022.7323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-1203865050.094718</v>
      </c>
      <c r="L4051" s="444">
        <f t="shared" ca="1" si="177"/>
        <v>-290131477072.82703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-290131477072.82703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-1208881154.4701126</v>
      </c>
      <c r="L4052" s="444">
        <f t="shared" ca="1" si="177"/>
        <v>-291340358227.29712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-291340358227.29712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-1213918159.2804046</v>
      </c>
      <c r="L4053" s="444">
        <f t="shared" ca="1" si="177"/>
        <v>-292554276386.57751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-292554276386.57751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-1218976151.6107397</v>
      </c>
      <c r="L4054" s="444">
        <f t="shared" ca="1" si="177"/>
        <v>-293773252538.18823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-293773252538.18823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-1224055218.9091177</v>
      </c>
      <c r="L4055" s="444">
        <f t="shared" ca="1" si="177"/>
        <v>-294997307757.09735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-294997307757.09735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-1229155448.9879055</v>
      </c>
      <c r="L4056" s="444">
        <f t="shared" ca="1" si="177"/>
        <v>-296226463206.08527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-296226463206.08527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-1234276930.0253553</v>
      </c>
      <c r="L4057" s="444">
        <f t="shared" ca="1" si="177"/>
        <v>-297460740136.1106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-297460740136.1106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-1239419750.5671275</v>
      </c>
      <c r="L4058" s="444">
        <f t="shared" ca="1" si="177"/>
        <v>-298700159886.67773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-298700159886.67773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-1244583999.5278239</v>
      </c>
      <c r="L4059" s="444">
        <f t="shared" ca="1" si="177"/>
        <v>-299944743886.20557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-299944743886.20557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-1249769766.1925232</v>
      </c>
      <c r="L4060" s="444">
        <f t="shared" ca="1" si="177"/>
        <v>-301194513652.39807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-301194513652.39807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-1254977140.2183254</v>
      </c>
      <c r="L4061" s="444">
        <f t="shared" ca="1" si="177"/>
        <v>-302449490792.61639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-302449490792.61639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-1260206211.6359017</v>
      </c>
      <c r="L4062" s="444">
        <f t="shared" ca="1" si="177"/>
        <v>-303709697004.25232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-303709697004.25232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-1265457070.8510513</v>
      </c>
      <c r="L4063" s="444">
        <f t="shared" ca="1" si="177"/>
        <v>-304975154075.10339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-304975154075.10339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-1270729808.6462641</v>
      </c>
      <c r="L4064" s="444">
        <f t="shared" ca="1" si="177"/>
        <v>-306245883883.74963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-306245883883.74963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-1276024516.1822901</v>
      </c>
      <c r="L4065" s="444">
        <f t="shared" ca="1" si="177"/>
        <v>-307521908399.93195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-307521908399.93195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-1281341284.9997165</v>
      </c>
      <c r="L4066" s="444">
        <f t="shared" ca="1" si="177"/>
        <v>-308803249684.93164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-308803249684.93164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-1286680207.0205486</v>
      </c>
      <c r="L4067" s="444">
        <f t="shared" ca="1" si="177"/>
        <v>-310089929891.95221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-310089929891.95221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-1292041374.5498009</v>
      </c>
      <c r="L4068" s="444">
        <f t="shared" ca="1" si="177"/>
        <v>-311381971266.50201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-311381971266.50201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-1297424880.2770917</v>
      </c>
      <c r="L4069" s="444">
        <f t="shared" ca="1" si="177"/>
        <v>-312679396146.77911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-312679396146.77911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-1302830817.2782464</v>
      </c>
      <c r="L4070" s="444">
        <f t="shared" ca="1" si="177"/>
        <v>-313982226964.05737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-313982226964.05737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-1308259279.0169058</v>
      </c>
      <c r="L4071" s="444">
        <f t="shared" ca="1" si="177"/>
        <v>-315290486243.07428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-315290486243.07428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-1313710359.3461428</v>
      </c>
      <c r="L4072" s="444">
        <f t="shared" ca="1" si="177"/>
        <v>-316604196602.42041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-316604196602.42041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-1319184152.5100851</v>
      </c>
      <c r="L4073" s="444">
        <f t="shared" ca="1" si="177"/>
        <v>-317923380754.93048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-317923380754.93048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-1324680753.1455436</v>
      </c>
      <c r="L4074" s="444">
        <f t="shared" ca="1" si="177"/>
        <v>-319248061508.07605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-319248061508.07605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-1330200256.2836502</v>
      </c>
      <c r="L4075" s="444">
        <f t="shared" ca="1" si="177"/>
        <v>-320578261764.35968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-320578261764.35968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-1335742757.3514986</v>
      </c>
      <c r="L4076" s="444">
        <f t="shared" ca="1" si="177"/>
        <v>-321914004521.71118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-321914004521.71118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-1341308352.1737967</v>
      </c>
      <c r="L4077" s="444">
        <f t="shared" ca="1" si="177"/>
        <v>-323255312873.88495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-323255312873.88495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-1346897136.9745207</v>
      </c>
      <c r="L4078" s="444">
        <f t="shared" ca="1" si="177"/>
        <v>-324602210010.8595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-324602210010.8595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-1352509208.3785813</v>
      </c>
      <c r="L4079" s="444">
        <f t="shared" ca="1" si="177"/>
        <v>-325954719219.2381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-325954719219.2381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-1358144663.413492</v>
      </c>
      <c r="L4080" s="444">
        <f t="shared" ca="1" si="177"/>
        <v>-327312863882.65161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-327312863882.65161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-1363803599.5110483</v>
      </c>
      <c r="L4081" s="444">
        <f t="shared" ca="1" si="177"/>
        <v>-328676667482.16266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-328676667482.16266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-1369486114.509011</v>
      </c>
      <c r="L4082" s="444">
        <f t="shared" ca="1" si="177"/>
        <v>-330046153596.67169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-330046153596.67169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-1375192306.6527987</v>
      </c>
      <c r="L4083" s="444">
        <f t="shared" ca="1" si="177"/>
        <v>-331421345903.32446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-331421345903.32446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-1380922274.5971851</v>
      </c>
      <c r="L4084" s="444">
        <f t="shared" ca="1" si="177"/>
        <v>-332802268177.92163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-332802268177.92163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-1386676117.4080067</v>
      </c>
      <c r="L4085" s="444">
        <f t="shared" ca="1" si="177"/>
        <v>-334188944295.32965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-334188944295.32965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-1392453934.5638735</v>
      </c>
      <c r="L4086" s="444">
        <f t="shared" ca="1" si="177"/>
        <v>-335581398229.89355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-335581398229.89355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-1398255825.9578898</v>
      </c>
      <c r="L4087" s="444">
        <f t="shared" ca="1" si="177"/>
        <v>-336979654055.85144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-336979654055.85144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-1404081891.8993809</v>
      </c>
      <c r="L4088" s="444">
        <f t="shared" ref="L4088:L4342" ca="1" si="182">I4088-J4088+K4088</f>
        <v>-338383735947.75079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-338383735947.75079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-1409932233.1156282</v>
      </c>
      <c r="L4089" s="444">
        <f t="shared" ca="1" si="182"/>
        <v>-339793668180.86639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-339793668180.86639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-1415806950.7536099</v>
      </c>
      <c r="L4090" s="444">
        <f t="shared" ca="1" si="182"/>
        <v>-341209475131.62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-341209475131.62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-1421706146.3817499</v>
      </c>
      <c r="L4091" s="444">
        <f t="shared" ca="1" si="182"/>
        <v>-342631181278.00177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-342631181278.00177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-1427629921.9916739</v>
      </c>
      <c r="L4092" s="444">
        <f t="shared" ca="1" si="182"/>
        <v>-344058811199.99347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-344058811199.99347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-1433578379.9999728</v>
      </c>
      <c r="L4093" s="444">
        <f t="shared" ca="1" si="182"/>
        <v>-345492389579.99347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-345492389579.99347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-1439551623.2499728</v>
      </c>
      <c r="L4094" s="444">
        <f t="shared" ca="1" si="182"/>
        <v>-346931941203.24347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-346931941203.24347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-1445549755.0135145</v>
      </c>
      <c r="L4095" s="444">
        <f t="shared" ca="1" si="182"/>
        <v>-348377490958.25696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-348377490958.25696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-1451572878.9927373</v>
      </c>
      <c r="L4096" s="444">
        <f t="shared" ca="1" si="182"/>
        <v>-349829063837.24969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-349829063837.24969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-1457621099.3218737</v>
      </c>
      <c r="L4097" s="444">
        <f t="shared" ca="1" si="182"/>
        <v>-351286684936.57159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-351286684936.57159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-1463694520.5690484</v>
      </c>
      <c r="L4098" s="444">
        <f t="shared" ca="1" si="182"/>
        <v>-352750379457.14063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-352750379457.14063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-1469793247.738086</v>
      </c>
      <c r="L4099" s="444">
        <f t="shared" ca="1" si="182"/>
        <v>-354220172704.87872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-354220172704.87872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-1475917386.270328</v>
      </c>
      <c r="L4100" s="444">
        <f t="shared" ca="1" si="182"/>
        <v>-355696090091.14905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-355696090091.14905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-1482067042.0464544</v>
      </c>
      <c r="L4101" s="444">
        <f t="shared" ca="1" si="182"/>
        <v>-357178157133.1955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-357178157133.1955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-1488242321.3883145</v>
      </c>
      <c r="L4102" s="444">
        <f t="shared" ca="1" si="182"/>
        <v>-358666399454.5838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-358666399454.5838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-1494443331.0607657</v>
      </c>
      <c r="L4103" s="444">
        <f t="shared" ca="1" si="182"/>
        <v>-360160842785.64459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-360160842785.64459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-1500670178.273519</v>
      </c>
      <c r="L4104" s="444">
        <f t="shared" ca="1" si="182"/>
        <v>-361661512963.91809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-361661512963.91809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-1506922970.682992</v>
      </c>
      <c r="L4105" s="444">
        <f t="shared" ca="1" si="182"/>
        <v>-363168435934.60107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-363168435934.60107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-1513201816.3941712</v>
      </c>
      <c r="L4106" s="444">
        <f t="shared" ca="1" si="182"/>
        <v>-364681637750.99524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-364681637750.99524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-1519506823.9624801</v>
      </c>
      <c r="L4107" s="444">
        <f t="shared" ca="1" si="182"/>
        <v>-366201144574.9577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-366201144574.9577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-1525838102.3956571</v>
      </c>
      <c r="L4108" s="444">
        <f t="shared" ca="1" si="182"/>
        <v>-367726982677.35333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-367726982677.35333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-1532195761.1556389</v>
      </c>
      <c r="L4109" s="444">
        <f t="shared" ca="1" si="182"/>
        <v>-369259178438.50897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-369259178438.50897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-1538579910.160454</v>
      </c>
      <c r="L4110" s="444">
        <f t="shared" ca="1" si="182"/>
        <v>-370797758348.66943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-370797758348.66943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-1544990659.7861226</v>
      </c>
      <c r="L4111" s="444">
        <f t="shared" ca="1" si="182"/>
        <v>-372342749008.45557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-372342749008.45557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-1551428120.8685648</v>
      </c>
      <c r="L4112" s="444">
        <f t="shared" ca="1" si="182"/>
        <v>-373894177129.32416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-373894177129.32416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-1557892404.7055173</v>
      </c>
      <c r="L4113" s="444">
        <f t="shared" ca="1" si="182"/>
        <v>-375452069534.02966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-375452069534.02966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-1564383623.0584569</v>
      </c>
      <c r="L4114" s="444">
        <f t="shared" ca="1" si="182"/>
        <v>-377016453157.08813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-377016453157.08813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-1570901888.1545339</v>
      </c>
      <c r="L4115" s="444">
        <f t="shared" ca="1" si="182"/>
        <v>-378587355045.24268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-378587355045.24268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-1577447312.6885111</v>
      </c>
      <c r="L4116" s="444">
        <f t="shared" ca="1" si="182"/>
        <v>-380164802357.93121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-380164802357.93121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-1584020009.8247135</v>
      </c>
      <c r="L4117" s="444">
        <f t="shared" ca="1" si="182"/>
        <v>-381748822367.75592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-381748822367.75592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-1590620093.198983</v>
      </c>
      <c r="L4118" s="444">
        <f t="shared" ca="1" si="182"/>
        <v>-383339442460.9549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-383339442460.9549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-1597247676.9206455</v>
      </c>
      <c r="L4119" s="444">
        <f t="shared" ca="1" si="182"/>
        <v>-384936690137.87555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-384936690137.87555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-1603902875.5744815</v>
      </c>
      <c r="L4120" s="444">
        <f t="shared" ca="1" si="182"/>
        <v>-386540593013.45001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-386540593013.45001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-1610585804.2227085</v>
      </c>
      <c r="L4121" s="444">
        <f t="shared" ca="1" si="182"/>
        <v>-388151178817.67273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-388151178817.67273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-1617296578.4069698</v>
      </c>
      <c r="L4122" s="444">
        <f t="shared" ca="1" si="182"/>
        <v>-389768475396.07971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-389768475396.07971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-1624035314.1503322</v>
      </c>
      <c r="L4123" s="444">
        <f t="shared" ca="1" si="182"/>
        <v>-391392510710.23004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-391392510710.23004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-1630802127.9592919</v>
      </c>
      <c r="L4124" s="444">
        <f t="shared" ca="1" si="182"/>
        <v>-393023312838.18933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-393023312838.18933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-1637597136.825789</v>
      </c>
      <c r="L4125" s="444">
        <f t="shared" ca="1" si="182"/>
        <v>-394660909975.01514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-394660909975.01514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-1644420458.2292297</v>
      </c>
      <c r="L4126" s="444">
        <f t="shared" ca="1" si="182"/>
        <v>-396305330433.24438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-396305330433.24438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-1651272210.1385183</v>
      </c>
      <c r="L4127" s="444">
        <f t="shared" ca="1" si="182"/>
        <v>-397956602643.38287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-397956602643.38287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-1658152511.0140953</v>
      </c>
      <c r="L4128" s="444">
        <f t="shared" ca="1" si="182"/>
        <v>-399614755154.39697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-399614755154.39697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-1665061479.8099873</v>
      </c>
      <c r="L4129" s="444">
        <f t="shared" ca="1" si="182"/>
        <v>-401279816634.20697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-401279816634.20697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-1671999235.9758623</v>
      </c>
      <c r="L4130" s="444">
        <f t="shared" ca="1" si="182"/>
        <v>-402951815870.18286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-402951815870.18286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-1678965899.4590952</v>
      </c>
      <c r="L4131" s="444">
        <f t="shared" ca="1" si="182"/>
        <v>-404630781769.64197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-404630781769.64197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-1685961590.7068415</v>
      </c>
      <c r="L4132" s="444">
        <f t="shared" ca="1" si="182"/>
        <v>-406316743360.34882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-406316743360.34882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-1692986430.6681201</v>
      </c>
      <c r="L4133" s="444">
        <f t="shared" ca="1" si="182"/>
        <v>-408009729791.01691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-408009729791.01691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-1700040540.7959037</v>
      </c>
      <c r="L4134" s="444">
        <f t="shared" ca="1" si="182"/>
        <v>-409709770331.81281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-409709770331.81281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-1707124043.0492201</v>
      </c>
      <c r="L4135" s="444">
        <f t="shared" ca="1" si="182"/>
        <v>-411416894374.862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-411416894374.862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-1714237059.8952584</v>
      </c>
      <c r="L4136" s="444">
        <f t="shared" ca="1" si="182"/>
        <v>-413131131434.75726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-413131131434.75726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-1721379714.3114886</v>
      </c>
      <c r="L4137" s="444">
        <f t="shared" ca="1" si="182"/>
        <v>-414852511149.06873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-414852511149.06873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-1728552129.7877862</v>
      </c>
      <c r="L4138" s="444">
        <f t="shared" ca="1" si="182"/>
        <v>-416581063278.85651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-416581063278.85651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-1735754430.3285687</v>
      </c>
      <c r="L4139" s="444">
        <f t="shared" ca="1" si="182"/>
        <v>-418316817709.18506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-418316817709.18506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-1742986740.4549377</v>
      </c>
      <c r="L4140" s="444">
        <f t="shared" ca="1" si="182"/>
        <v>-420059804449.64001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-420059804449.64001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-1750249185.2068334</v>
      </c>
      <c r="L4141" s="444">
        <f t="shared" ca="1" si="182"/>
        <v>-421810053634.84686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-421810053634.84686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-1757541890.1451952</v>
      </c>
      <c r="L4142" s="444">
        <f t="shared" ca="1" si="182"/>
        <v>-423567595524.99207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-423567595524.99207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-1764864981.3541336</v>
      </c>
      <c r="L4143" s="444">
        <f t="shared" ca="1" si="182"/>
        <v>-425332460506.34619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-425332460506.34619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-1772218585.443109</v>
      </c>
      <c r="L4144" s="444">
        <f t="shared" ca="1" si="182"/>
        <v>-427104679091.78931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-427104679091.78931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-1779602829.5491221</v>
      </c>
      <c r="L4145" s="444">
        <f t="shared" ca="1" si="182"/>
        <v>-428884281921.33844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-428884281921.33844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-1787017841.3389099</v>
      </c>
      <c r="L4146" s="444">
        <f t="shared" ca="1" si="182"/>
        <v>-430671299762.67737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-430671299762.67737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-1794463749.0111556</v>
      </c>
      <c r="L4147" s="444">
        <f t="shared" ca="1" si="182"/>
        <v>-432465763511.68854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-432465763511.68854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-1801940681.2987022</v>
      </c>
      <c r="L4148" s="444">
        <f t="shared" ca="1" si="182"/>
        <v>-434267704192.98724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-434267704192.98724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-1809448767.4707804</v>
      </c>
      <c r="L4149" s="444">
        <f t="shared" ca="1" si="182"/>
        <v>-436077152960.45801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-436077152960.45801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-1816988137.3352416</v>
      </c>
      <c r="L4150" s="444">
        <f t="shared" ca="1" si="182"/>
        <v>-437894141097.79327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-437894141097.79327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-1824558921.2408054</v>
      </c>
      <c r="L4151" s="444">
        <f t="shared" ca="1" si="182"/>
        <v>-439718700019.03406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-439718700019.03406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-1832161250.0793085</v>
      </c>
      <c r="L4152" s="444">
        <f t="shared" ca="1" si="182"/>
        <v>-441550861269.11334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-441550861269.11334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-1839795255.2879722</v>
      </c>
      <c r="L4153" s="444">
        <f t="shared" ca="1" si="182"/>
        <v>-443390656524.40131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-443390656524.40131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-1847461068.8516722</v>
      </c>
      <c r="L4154" s="444">
        <f t="shared" ca="1" si="182"/>
        <v>-445238117593.25299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-445238117593.25299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-1855158823.3052208</v>
      </c>
      <c r="L4155" s="444">
        <f t="shared" ca="1" si="182"/>
        <v>-447093276416.55823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-447093276416.55823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-1862888651.7356594</v>
      </c>
      <c r="L4156" s="444">
        <f t="shared" ca="1" si="182"/>
        <v>-448956165068.29388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-448956165068.29388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-1870650687.7845578</v>
      </c>
      <c r="L4157" s="444">
        <f t="shared" ca="1" si="182"/>
        <v>-450826815756.07843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-450826815756.07843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-1878445065.650327</v>
      </c>
      <c r="L4158" s="444">
        <f t="shared" ca="1" si="182"/>
        <v>-452705260821.72876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-452705260821.72876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-1886271920.0905364</v>
      </c>
      <c r="L4159" s="444">
        <f t="shared" ca="1" si="182"/>
        <v>-454591532741.81927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-454591532741.81927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-1894131386.424247</v>
      </c>
      <c r="L4160" s="444">
        <f t="shared" ca="1" si="182"/>
        <v>-456485664128.24353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-456485664128.24353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-1902023600.534348</v>
      </c>
      <c r="L4161" s="444">
        <f t="shared" ca="1" si="182"/>
        <v>-458387687728.77789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-458387687728.77789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-1909948698.8699079</v>
      </c>
      <c r="L4162" s="444">
        <f t="shared" ca="1" si="182"/>
        <v>-460297636427.64783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-460297636427.64783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-1917906818.4485323</v>
      </c>
      <c r="L4163" s="444">
        <f t="shared" ca="1" si="182"/>
        <v>-462215543246.09637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-462215543246.09637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-1925898096.8587348</v>
      </c>
      <c r="L4164" s="444">
        <f t="shared" ca="1" si="182"/>
        <v>-464141441342.95514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-464141441342.95514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-1933922672.2623131</v>
      </c>
      <c r="L4165" s="444">
        <f t="shared" ca="1" si="182"/>
        <v>-466075364015.21747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-466075364015.21747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-1941980683.3967397</v>
      </c>
      <c r="L4166" s="444">
        <f t="shared" ca="1" si="182"/>
        <v>-468017344698.6142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-468017344698.6142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-1950072269.5775592</v>
      </c>
      <c r="L4167" s="444">
        <f t="shared" ca="1" si="182"/>
        <v>-469967416968.19177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-469967416968.19177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-1958197570.700799</v>
      </c>
      <c r="L4168" s="444">
        <f t="shared" ca="1" si="182"/>
        <v>-471925614538.89258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-471925614538.89258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-1966356727.2453856</v>
      </c>
      <c r="L4169" s="444">
        <f t="shared" ca="1" si="182"/>
        <v>-473891971266.13794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-473891971266.13794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-1974549880.2755747</v>
      </c>
      <c r="L4170" s="444">
        <f t="shared" ca="1" si="182"/>
        <v>-475866521146.41351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-475866521146.41351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-1982777171.4433897</v>
      </c>
      <c r="L4171" s="444">
        <f t="shared" ca="1" si="182"/>
        <v>-477849298317.85687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-477849298317.85687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-1991038742.9910703</v>
      </c>
      <c r="L4172" s="444">
        <f t="shared" ca="1" si="182"/>
        <v>-479840337060.84796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-479840337060.84796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-1999334737.7535331</v>
      </c>
      <c r="L4173" s="444">
        <f t="shared" ca="1" si="182"/>
        <v>-481839671798.6015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-481839671798.6015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-2007665299.1608396</v>
      </c>
      <c r="L4174" s="444">
        <f t="shared" ca="1" si="182"/>
        <v>-483847337097.76233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-483847337097.76233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-2016030571.2406764</v>
      </c>
      <c r="L4175" s="444">
        <f t="shared" ca="1" si="182"/>
        <v>-485863367669.00299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-485863367669.00299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-2024430698.6208456</v>
      </c>
      <c r="L4176" s="444">
        <f t="shared" ca="1" si="182"/>
        <v>-487887798367.62384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-487887798367.62384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-2032865826.5317659</v>
      </c>
      <c r="L4177" s="444">
        <f t="shared" ca="1" si="182"/>
        <v>-489920664194.15558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-489920664194.15558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-2041336100.8089819</v>
      </c>
      <c r="L4178" s="444">
        <f t="shared" ca="1" si="182"/>
        <v>-491962000294.96454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-491962000294.96454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-2049841667.8956854</v>
      </c>
      <c r="L4179" s="444">
        <f t="shared" ca="1" si="182"/>
        <v>-494011841962.86023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-494011841962.86023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-2058382674.8452508</v>
      </c>
      <c r="L4180" s="444">
        <f t="shared" ca="1" si="182"/>
        <v>-496070224637.70551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-496070224637.70551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-2066959269.3237727</v>
      </c>
      <c r="L4181" s="444">
        <f t="shared" ca="1" si="182"/>
        <v>-498137183907.0293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-498137183907.0293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-2075571599.612622</v>
      </c>
      <c r="L4182" s="444">
        <f t="shared" ca="1" si="182"/>
        <v>-500212755506.64191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-500212755506.64191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-2084219814.6110079</v>
      </c>
      <c r="L4183" s="444">
        <f t="shared" ca="1" si="182"/>
        <v>-502296975321.25293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-502296975321.25293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-2092904063.8385539</v>
      </c>
      <c r="L4184" s="444">
        <f t="shared" ca="1" si="182"/>
        <v>-504389879385.09149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-504389879385.09149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-2101624497.4378812</v>
      </c>
      <c r="L4185" s="444">
        <f t="shared" ca="1" si="182"/>
        <v>-506491503882.52936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-506491503882.52936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-2110381266.1772056</v>
      </c>
      <c r="L4186" s="444">
        <f t="shared" ca="1" si="182"/>
        <v>-508601885148.70654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-508601885148.70654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-2119174521.452944</v>
      </c>
      <c r="L4187" s="444">
        <f t="shared" ca="1" si="182"/>
        <v>-510721059670.15948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-510721059670.15948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-2128004415.2923312</v>
      </c>
      <c r="L4188" s="444">
        <f t="shared" ca="1" si="182"/>
        <v>-512849064085.45184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-512849064085.45184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-2136871100.3560495</v>
      </c>
      <c r="L4189" s="444">
        <f t="shared" ca="1" si="182"/>
        <v>-514985935185.80792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-514985935185.80792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-2145774729.9408662</v>
      </c>
      <c r="L4190" s="444">
        <f t="shared" ca="1" si="182"/>
        <v>-517131709915.74878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-517131709915.74878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-2154715457.9822865</v>
      </c>
      <c r="L4191" s="444">
        <f t="shared" ca="1" si="182"/>
        <v>-519286425373.73108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-519286425373.73108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-2163693439.0572124</v>
      </c>
      <c r="L4192" s="444">
        <f t="shared" ca="1" si="182"/>
        <v>-521450118812.78827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-521450118812.78827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-2172708828.3866177</v>
      </c>
      <c r="L4193" s="444">
        <f t="shared" ca="1" si="182"/>
        <v>-523622827641.17487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-523622827641.17487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-2181761781.8382287</v>
      </c>
      <c r="L4194" s="444">
        <f t="shared" ca="1" si="182"/>
        <v>-525804589423.01312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-525804589423.01312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-2190852455.9292212</v>
      </c>
      <c r="L4195" s="444">
        <f t="shared" ca="1" si="182"/>
        <v>-527995441878.94232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-527995441878.94232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-2199981007.8289261</v>
      </c>
      <c r="L4196" s="444">
        <f t="shared" ca="1" si="182"/>
        <v>-530195422886.77124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-530195422886.77124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-2209147595.3615465</v>
      </c>
      <c r="L4197" s="444">
        <f t="shared" ca="1" si="182"/>
        <v>-532404570482.13281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-532404570482.13281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-2218352377.0088868</v>
      </c>
      <c r="L4198" s="444">
        <f t="shared" ca="1" si="182"/>
        <v>-534622922859.14172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-534622922859.14172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-2227595511.9130907</v>
      </c>
      <c r="L4199" s="444">
        <f t="shared" ca="1" si="182"/>
        <v>-536850518371.05481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-536850518371.05481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-2236877159.8793955</v>
      </c>
      <c r="L4200" s="444">
        <f t="shared" ca="1" si="182"/>
        <v>-539087395530.9342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-539087395530.9342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-2246197481.3788924</v>
      </c>
      <c r="L4201" s="444">
        <f t="shared" ca="1" si="182"/>
        <v>-541333593012.31311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-541333593012.31311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-2255556637.5513043</v>
      </c>
      <c r="L4202" s="444">
        <f t="shared" ca="1" si="182"/>
        <v>-543589149649.86444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-543589149649.86444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-2264954790.2077689</v>
      </c>
      <c r="L4203" s="444">
        <f t="shared" ca="1" si="182"/>
        <v>-545854104440.0722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-545854104440.0722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-2274392101.8336344</v>
      </c>
      <c r="L4204" s="444">
        <f t="shared" ca="1" si="182"/>
        <v>-548128496541.90582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-548128496541.90582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-2283868735.5912743</v>
      </c>
      <c r="L4205" s="444">
        <f t="shared" ca="1" si="182"/>
        <v>-550412365277.49707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-550412365277.49707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-2293384855.3229046</v>
      </c>
      <c r="L4206" s="444">
        <f t="shared" ca="1" si="182"/>
        <v>-552705750132.81995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-552705750132.81995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-2302940625.5534163</v>
      </c>
      <c r="L4207" s="444">
        <f t="shared" ca="1" si="182"/>
        <v>-555008690758.37341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-555008690758.37341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-2312536211.4932227</v>
      </c>
      <c r="L4208" s="444">
        <f t="shared" ca="1" si="182"/>
        <v>-557321226969.86658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-557321226969.86658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-2322171779.0411105</v>
      </c>
      <c r="L4209" s="444">
        <f t="shared" ca="1" si="182"/>
        <v>-559643398748.90771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-559643398748.90771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-2331847494.7871156</v>
      </c>
      <c r="L4210" s="444">
        <f t="shared" ca="1" si="182"/>
        <v>-561975246243.69482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-561975246243.69482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-2341563526.0153952</v>
      </c>
      <c r="L4211" s="444">
        <f t="shared" ca="1" si="182"/>
        <v>-564316809769.71021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-564316809769.71021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-2351320040.7071257</v>
      </c>
      <c r="L4212" s="444">
        <f t="shared" ca="1" si="182"/>
        <v>-566668129810.41736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-566668129810.41736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-2361117207.5434055</v>
      </c>
      <c r="L4213" s="444">
        <f t="shared" ca="1" si="182"/>
        <v>-569029247017.96082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-569029247017.96082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-2370955195.9081702</v>
      </c>
      <c r="L4214" s="444">
        <f t="shared" ca="1" si="182"/>
        <v>-571400202213.86902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-571400202213.86902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-2380834175.8911209</v>
      </c>
      <c r="L4215" s="444">
        <f t="shared" ca="1" si="182"/>
        <v>-573781036389.76013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-573781036389.76013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-2390754318.2906671</v>
      </c>
      <c r="L4216" s="444">
        <f t="shared" ca="1" si="182"/>
        <v>-576171790708.05078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-576171790708.05078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-2400715794.616878</v>
      </c>
      <c r="L4217" s="444">
        <f t="shared" ca="1" si="182"/>
        <v>-578572506502.6676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-578572506502.6676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-2410718777.0944481</v>
      </c>
      <c r="L4218" s="444">
        <f t="shared" ca="1" si="182"/>
        <v>-580983225279.76208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-580983225279.76208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-2420763438.6656752</v>
      </c>
      <c r="L4219" s="444">
        <f t="shared" ca="1" si="182"/>
        <v>-583403988718.42773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-583403988718.42773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-2430849952.9934487</v>
      </c>
      <c r="L4220" s="444">
        <f t="shared" ca="1" si="182"/>
        <v>-585834838671.42114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-585834838671.42114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-2440978494.4642549</v>
      </c>
      <c r="L4221" s="444">
        <f t="shared" ca="1" si="182"/>
        <v>-588275817165.88538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-588275817165.88538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-2451149238.1911888</v>
      </c>
      <c r="L4222" s="444">
        <f t="shared" ca="1" si="182"/>
        <v>-590726966404.07654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-590726966404.07654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-2461362360.0169854</v>
      </c>
      <c r="L4223" s="444">
        <f t="shared" ca="1" si="182"/>
        <v>-593188328764.09351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-593188328764.09351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-2471618036.5170565</v>
      </c>
      <c r="L4224" s="444">
        <f t="shared" ca="1" si="182"/>
        <v>-595659946800.6106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-595659946800.6106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-2481916445.0025439</v>
      </c>
      <c r="L4225" s="444">
        <f t="shared" ca="1" si="182"/>
        <v>-598141863245.61316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-598141863245.61316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-2492257763.5233879</v>
      </c>
      <c r="L4226" s="444">
        <f t="shared" ca="1" si="182"/>
        <v>-600634121009.1366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-600634121009.1366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-2502642170.8714023</v>
      </c>
      <c r="L4227" s="444">
        <f t="shared" ca="1" si="182"/>
        <v>-603136763180.00806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-603136763180.00806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-2513069846.5833669</v>
      </c>
      <c r="L4228" s="444">
        <f t="shared" ca="1" si="182"/>
        <v>-605649833026.59143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-605649833026.59143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-2523540970.9441309</v>
      </c>
      <c r="L4229" s="444">
        <f t="shared" ca="1" si="182"/>
        <v>-608173373997.53552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-608173373997.53552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-2534055724.9897313</v>
      </c>
      <c r="L4230" s="444">
        <f t="shared" ca="1" si="182"/>
        <v>-610707429722.52527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-610707429722.52527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-2544614290.5105219</v>
      </c>
      <c r="L4231" s="444">
        <f t="shared" ca="1" si="182"/>
        <v>-613252044013.03577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-613252044013.03577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-2555216850.0543156</v>
      </c>
      <c r="L4232" s="444">
        <f t="shared" ca="1" si="182"/>
        <v>-615807260863.09009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-615807260863.09009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-2565863586.9295421</v>
      </c>
      <c r="L4233" s="444">
        <f t="shared" ca="1" si="182"/>
        <v>-618373124450.01965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-618373124450.01965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-2576554685.208415</v>
      </c>
      <c r="L4234" s="444">
        <f t="shared" ca="1" si="182"/>
        <v>-620949679135.22803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-620949679135.22803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-2587290329.7301168</v>
      </c>
      <c r="L4235" s="444">
        <f t="shared" ca="1" si="182"/>
        <v>-623536969464.95813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-623536969464.95813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-2598070706.103992</v>
      </c>
      <c r="L4236" s="444">
        <f t="shared" ca="1" si="182"/>
        <v>-626135040171.06213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-626135040171.06213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-2608896000.712759</v>
      </c>
      <c r="L4237" s="444">
        <f t="shared" ca="1" si="182"/>
        <v>-628743936171.7749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-628743936171.7749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-2619766400.7157288</v>
      </c>
      <c r="L4238" s="444">
        <f t="shared" ca="1" si="182"/>
        <v>-631363702572.4906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-631363702572.4906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-2630682094.0520439</v>
      </c>
      <c r="L4239" s="444">
        <f t="shared" ca="1" si="182"/>
        <v>-633994384666.5426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-633994384666.5426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-2641643269.4439273</v>
      </c>
      <c r="L4240" s="444">
        <f t="shared" ca="1" si="182"/>
        <v>-636636027935.98657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-636636027935.98657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-2652650116.3999438</v>
      </c>
      <c r="L4241" s="444">
        <f t="shared" ca="1" si="182"/>
        <v>-639288678052.38647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-639288678052.38647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-2663702825.218277</v>
      </c>
      <c r="L4242" s="444">
        <f t="shared" ca="1" si="182"/>
        <v>-641952380877.60474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-641952380877.60474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-2674801586.9900198</v>
      </c>
      <c r="L4243" s="444">
        <f t="shared" ca="1" si="182"/>
        <v>-644627182464.59473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-644627182464.59473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-2685946593.602478</v>
      </c>
      <c r="L4244" s="444">
        <f t="shared" ca="1" si="182"/>
        <v>-647313129058.19727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-647313129058.19727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-2697138037.7424884</v>
      </c>
      <c r="L4245" s="444">
        <f t="shared" ca="1" si="182"/>
        <v>-650010267095.9397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-650010267095.9397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-2708376112.8997488</v>
      </c>
      <c r="L4246" s="444">
        <f t="shared" ca="1" si="182"/>
        <v>-652718643208.83948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-652718643208.83948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-2719661013.3701644</v>
      </c>
      <c r="L4247" s="444">
        <f t="shared" ca="1" si="182"/>
        <v>-655438304222.20959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-655438304222.20959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-2730992934.2592068</v>
      </c>
      <c r="L4248" s="444">
        <f t="shared" ca="1" si="182"/>
        <v>-658169297156.46875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-658169297156.46875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-2742372071.4852862</v>
      </c>
      <c r="L4249" s="444">
        <f t="shared" ca="1" si="182"/>
        <v>-660911669227.95398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-660911669227.95398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-2753798621.7831416</v>
      </c>
      <c r="L4250" s="444">
        <f t="shared" ca="1" si="182"/>
        <v>-663665467849.73706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-663665467849.73706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-2765272782.7072377</v>
      </c>
      <c r="L4251" s="444">
        <f t="shared" ca="1" si="182"/>
        <v>-666430740632.44434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-666430740632.44434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-2776794752.6351848</v>
      </c>
      <c r="L4252" s="444">
        <f t="shared" ca="1" si="182"/>
        <v>-669207535385.07947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-669207535385.07947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-2788364730.7711644</v>
      </c>
      <c r="L4253" s="444">
        <f t="shared" ca="1" si="182"/>
        <v>-671995900115.85059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-671995900115.85059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-2799982917.1493773</v>
      </c>
      <c r="L4254" s="444">
        <f t="shared" ca="1" si="182"/>
        <v>-674795883033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-674795883033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-2811649512.6374998</v>
      </c>
      <c r="L4255" s="444">
        <f t="shared" ca="1" si="182"/>
        <v>-677607532545.63745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-677607532545.63745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-2823364718.940156</v>
      </c>
      <c r="L4256" s="444">
        <f t="shared" ca="1" si="182"/>
        <v>-680430897264.57764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-680430897264.57764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-2835128738.602407</v>
      </c>
      <c r="L4257" s="444">
        <f t="shared" ca="1" si="182"/>
        <v>-683266026003.18005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-683266026003.18005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-2846941775.0132504</v>
      </c>
      <c r="L4258" s="444">
        <f t="shared" ca="1" si="182"/>
        <v>-686112967778.19336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-686112967778.19336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-2858804032.4091392</v>
      </c>
      <c r="L4259" s="444">
        <f t="shared" ca="1" si="182"/>
        <v>-688971771810.60254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-688971771810.60254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-2870715715.8775105</v>
      </c>
      <c r="L4260" s="444">
        <f t="shared" ca="1" si="182"/>
        <v>-691842487526.4801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-691842487526.4801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-2882677031.3603339</v>
      </c>
      <c r="L4261" s="444">
        <f t="shared" ca="1" si="182"/>
        <v>-694725164557.84045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-694725164557.84045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-2894688185.6576686</v>
      </c>
      <c r="L4262" s="444">
        <f t="shared" ca="1" si="182"/>
        <v>-697619852743.49817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-697619852743.49817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-2906749386.4312425</v>
      </c>
      <c r="L4263" s="444">
        <f t="shared" ca="1" si="182"/>
        <v>-700526602129.92944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-700526602129.92944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-2918860842.2080393</v>
      </c>
      <c r="L4264" s="444">
        <f t="shared" ca="1" si="182"/>
        <v>-703445462972.13745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-703445462972.13745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-2931022762.3839059</v>
      </c>
      <c r="L4265" s="444">
        <f t="shared" ca="1" si="182"/>
        <v>-706376485734.52136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-706376485734.52136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-2943235357.2271724</v>
      </c>
      <c r="L4266" s="444">
        <f t="shared" ca="1" si="182"/>
        <v>-709319721091.74854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-709319721091.74854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-2955498837.8822856</v>
      </c>
      <c r="L4267" s="444">
        <f t="shared" ca="1" si="182"/>
        <v>-712275219929.63086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-712275219929.63086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-2967813416.3734617</v>
      </c>
      <c r="L4268" s="444">
        <f t="shared" ca="1" si="182"/>
        <v>-715243033346.00427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-715243033346.00427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-2980179305.6083512</v>
      </c>
      <c r="L4269" s="444">
        <f t="shared" ca="1" si="182"/>
        <v>-718223212651.61267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-718223212651.61267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-2992596719.3817196</v>
      </c>
      <c r="L4270" s="444">
        <f t="shared" ca="1" si="182"/>
        <v>-721215809370.99438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-721215809370.99438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-3005065872.3791432</v>
      </c>
      <c r="L4271" s="444">
        <f t="shared" ca="1" si="182"/>
        <v>-724220875243.37354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-724220875243.37354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-3017586980.1807232</v>
      </c>
      <c r="L4272" s="444">
        <f t="shared" ca="1" si="182"/>
        <v>-727238462223.5542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-727238462223.5542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-3030160259.2648091</v>
      </c>
      <c r="L4273" s="444">
        <f t="shared" ca="1" si="182"/>
        <v>-730268622482.81897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-730268622482.81897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-3042785927.0117455</v>
      </c>
      <c r="L4274" s="444">
        <f t="shared" ca="1" si="182"/>
        <v>-733311408409.83069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-733311408409.83069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-3055464201.7076278</v>
      </c>
      <c r="L4275" s="444">
        <f t="shared" ca="1" si="182"/>
        <v>-736366872611.53833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-736366872611.53833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-3068195302.5480762</v>
      </c>
      <c r="L4276" s="444">
        <f t="shared" ca="1" si="182"/>
        <v>-739435067914.08643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-739435067914.08643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-3080979449.6420269</v>
      </c>
      <c r="L4277" s="444">
        <f t="shared" ca="1" si="182"/>
        <v>-742516047363.72839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-742516047363.72839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-3093816864.0155349</v>
      </c>
      <c r="L4278" s="444">
        <f t="shared" ca="1" si="182"/>
        <v>-745609864227.7439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-745609864227.7439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-3106707767.6155996</v>
      </c>
      <c r="L4279" s="444">
        <f t="shared" ca="1" si="182"/>
        <v>-748716571995.3595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-748716571995.3595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-3119652383.3139977</v>
      </c>
      <c r="L4280" s="444">
        <f t="shared" ca="1" si="182"/>
        <v>-751836224378.67346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-751836224378.67346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-3132650934.9111395</v>
      </c>
      <c r="L4281" s="444">
        <f t="shared" ca="1" si="182"/>
        <v>-754968875313.58459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-754968875313.58459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-3145703647.139936</v>
      </c>
      <c r="L4282" s="444">
        <f t="shared" ca="1" si="182"/>
        <v>-758114578960.72449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-758114578960.72449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-3158810745.6696854</v>
      </c>
      <c r="L4283" s="444">
        <f t="shared" ca="1" si="182"/>
        <v>-761273389706.39417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-761273389706.39417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-3171972457.1099758</v>
      </c>
      <c r="L4284" s="444">
        <f t="shared" ca="1" si="182"/>
        <v>-764445362163.50415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-764445362163.50415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-3185189009.0146008</v>
      </c>
      <c r="L4285" s="444">
        <f t="shared" ca="1" si="182"/>
        <v>-767630551172.5188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-767630551172.5188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-3198460629.8854952</v>
      </c>
      <c r="L4286" s="444">
        <f t="shared" ca="1" si="182"/>
        <v>-770829011802.4043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-770829011802.4043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-3211787549.1766844</v>
      </c>
      <c r="L4287" s="444">
        <f t="shared" ca="1" si="182"/>
        <v>-774040799351.58093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-774040799351.58093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-3225169997.298254</v>
      </c>
      <c r="L4288" s="444">
        <f t="shared" ca="1" si="182"/>
        <v>-777265969348.87915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-777265969348.87915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-3238608205.6203299</v>
      </c>
      <c r="L4289" s="444">
        <f t="shared" ca="1" si="182"/>
        <v>-780504577554.49951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-780504577554.49951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-3252102406.4770813</v>
      </c>
      <c r="L4290" s="444">
        <f t="shared" ca="1" si="182"/>
        <v>-783756679960.97656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-783756679960.97656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-3265652833.1707358</v>
      </c>
      <c r="L4291" s="444">
        <f t="shared" ca="1" si="182"/>
        <v>-787022332794.14734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-787022332794.14734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-3279259719.9756141</v>
      </c>
      <c r="L4292" s="444">
        <f t="shared" ca="1" si="182"/>
        <v>-790301592514.12292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-790301592514.12292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-3292923302.142179</v>
      </c>
      <c r="L4293" s="444">
        <f t="shared" ca="1" si="182"/>
        <v>-793594515816.26514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-793594515816.26514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-3306643815.9011049</v>
      </c>
      <c r="L4294" s="444">
        <f t="shared" ca="1" si="182"/>
        <v>-796901159632.16626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-796901159632.16626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-3320421498.4673595</v>
      </c>
      <c r="L4295" s="444">
        <f t="shared" ca="1" si="182"/>
        <v>-800221581130.63367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-800221581130.63367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-3334256588.0443068</v>
      </c>
      <c r="L4296" s="444">
        <f t="shared" ca="1" si="182"/>
        <v>-803555837718.67798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-803555837718.67798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-3348149323.8278251</v>
      </c>
      <c r="L4297" s="444">
        <f t="shared" ca="1" si="182"/>
        <v>-806903987042.50586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-806903987042.50586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-3362099946.0104408</v>
      </c>
      <c r="L4298" s="444">
        <f t="shared" ca="1" si="182"/>
        <v>-810266086988.51636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-810266086988.51636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-3376108695.7854848</v>
      </c>
      <c r="L4299" s="444">
        <f t="shared" ca="1" si="182"/>
        <v>-813642195684.30188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-813642195684.30188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-3390175815.3512578</v>
      </c>
      <c r="L4300" s="444">
        <f t="shared" ca="1" si="182"/>
        <v>-817032371499.6532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-817032371499.6532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-3404301547.9152217</v>
      </c>
      <c r="L4301" s="444">
        <f t="shared" ca="1" si="182"/>
        <v>-820436673047.56836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-820436673047.56836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-3418486137.6982017</v>
      </c>
      <c r="L4302" s="444">
        <f t="shared" ca="1" si="182"/>
        <v>-823855159185.2666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-823855159185.2666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-3432729829.938611</v>
      </c>
      <c r="L4303" s="444">
        <f t="shared" ca="1" si="182"/>
        <v>-827287889015.2052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-827287889015.2052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-3447032870.8966885</v>
      </c>
      <c r="L4304" s="444">
        <f t="shared" ca="1" si="182"/>
        <v>-830734921886.10193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-830734921886.10193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-3461395507.858758</v>
      </c>
      <c r="L4305" s="444">
        <f t="shared" ca="1" si="182"/>
        <v>-834196317393.96069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-834196317393.96069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-3475817989.1415029</v>
      </c>
      <c r="L4306" s="444">
        <f t="shared" ca="1" si="182"/>
        <v>-837672135383.10217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-837672135383.10217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-3490300564.0962591</v>
      </c>
      <c r="L4307" s="444">
        <f t="shared" ca="1" si="182"/>
        <v>-841162435947.19849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-841162435947.19849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-3504843483.113327</v>
      </c>
      <c r="L4308" s="444">
        <f t="shared" ca="1" si="182"/>
        <v>-844667279430.31177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-844667279430.31177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-3519446997.6262989</v>
      </c>
      <c r="L4309" s="444">
        <f t="shared" ca="1" si="182"/>
        <v>-848186726427.93811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-848186726427.93811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-3534111360.1164088</v>
      </c>
      <c r="L4310" s="444">
        <f t="shared" ca="1" si="182"/>
        <v>-851720837788.05457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-851720837788.05457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-3548836824.1168938</v>
      </c>
      <c r="L4311" s="444">
        <f t="shared" ca="1" si="182"/>
        <v>-855269674612.17151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-855269674612.17151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-3563623644.217381</v>
      </c>
      <c r="L4312" s="444">
        <f t="shared" ca="1" si="182"/>
        <v>-858833298256.38892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-858833298256.38892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-3578472076.0682869</v>
      </c>
      <c r="L4313" s="444">
        <f t="shared" ca="1" si="182"/>
        <v>-862411770332.45715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-862411770332.45715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-3593382376.3852382</v>
      </c>
      <c r="L4314" s="444">
        <f t="shared" ca="1" si="182"/>
        <v>-866005152708.84241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-866005152708.84241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-3608354802.9535098</v>
      </c>
      <c r="L4315" s="444">
        <f t="shared" ca="1" si="182"/>
        <v>-869613507511.7959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-869613507511.7959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-3623389614.632483</v>
      </c>
      <c r="L4316" s="444">
        <f t="shared" ca="1" si="182"/>
        <v>-873236897126.42834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-873236897126.42834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-3638487071.3601179</v>
      </c>
      <c r="L4317" s="444">
        <f t="shared" ca="1" si="182"/>
        <v>-876875384197.78845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-876875384197.78845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-3653647434.1574512</v>
      </c>
      <c r="L4318" s="444">
        <f t="shared" ca="1" si="182"/>
        <v>-880529031631.94592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-880529031631.94592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-3668870965.1331081</v>
      </c>
      <c r="L4319" s="444">
        <f t="shared" ca="1" si="182"/>
        <v>-884197902597.07898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-884197902597.07898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-3684157927.4878292</v>
      </c>
      <c r="L4320" s="444">
        <f t="shared" ca="1" si="182"/>
        <v>-887882060524.56677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-887882060524.56677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-3699508585.5190287</v>
      </c>
      <c r="L4321" s="444">
        <f t="shared" ca="1" si="182"/>
        <v>-891581569110.08582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-891581569110.08582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-3714923204.6253581</v>
      </c>
      <c r="L4322" s="444">
        <f t="shared" ca="1" si="182"/>
        <v>-895296492314.71118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-895296492314.71118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-3730402051.3112965</v>
      </c>
      <c r="L4323" s="444">
        <f t="shared" ca="1" si="182"/>
        <v>-899026894366.02246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-899026894366.02246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-3745945393.1917601</v>
      </c>
      <c r="L4324" s="444">
        <f t="shared" ca="1" si="182"/>
        <v>-902772839759.21423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-902772839759.21423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-3761553498.996726</v>
      </c>
      <c r="L4325" s="444">
        <f t="shared" ca="1" si="182"/>
        <v>-906534393258.21094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-906534393258.21094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-3777226638.5758786</v>
      </c>
      <c r="L4326" s="444">
        <f t="shared" ca="1" si="182"/>
        <v>-910311619896.78687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-910311619896.78687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-3792965082.9032784</v>
      </c>
      <c r="L4327" s="444">
        <f t="shared" ca="1" si="182"/>
        <v>-914104584979.69019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-914104584979.69019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-3808769104.0820417</v>
      </c>
      <c r="L4328" s="444">
        <f t="shared" ca="1" si="182"/>
        <v>-917913354083.77222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-917913354083.77222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-3824638975.3490515</v>
      </c>
      <c r="L4329" s="444">
        <f t="shared" ca="1" si="182"/>
        <v>-921737993059.12122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-921737993059.12122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-3840574971.0796719</v>
      </c>
      <c r="L4330" s="444">
        <f t="shared" ca="1" si="182"/>
        <v>-925578568030.20093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-925578568030.20093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-3856577366.7925043</v>
      </c>
      <c r="L4331" s="444">
        <f t="shared" ca="1" si="182"/>
        <v>-929435145396.99341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-929435145396.99341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-3872646439.154139</v>
      </c>
      <c r="L4332" s="444">
        <f t="shared" ca="1" si="182"/>
        <v>-933307791836.14758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-933307791836.14758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-3888782465.9839482</v>
      </c>
      <c r="L4333" s="444">
        <f t="shared" ca="1" si="182"/>
        <v>-937196574302.13159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-937196574302.13159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-3904985726.2588816</v>
      </c>
      <c r="L4334" s="444">
        <f t="shared" ca="1" si="182"/>
        <v>-941101560028.3905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-941101560028.3905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-3921256500.1182942</v>
      </c>
      <c r="L4335" s="444">
        <f t="shared" ca="1" si="182"/>
        <v>-945022816528.50879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-945022816528.50879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-3937595068.8687863</v>
      </c>
      <c r="L4336" s="444">
        <f t="shared" ca="1" si="182"/>
        <v>-948960411597.37756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-948960411597.37756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-3954001714.9890728</v>
      </c>
      <c r="L4337" s="444">
        <f t="shared" ca="1" si="182"/>
        <v>-952914413312.36658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-952914413312.36658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-3970476722.134861</v>
      </c>
      <c r="L4338" s="444">
        <f t="shared" ca="1" si="182"/>
        <v>-956884890034.50146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-956884890034.50146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-3987020375.1437559</v>
      </c>
      <c r="L4339" s="444">
        <f t="shared" ca="1" si="182"/>
        <v>-960871910409.64526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-960871910409.64526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-4003632960.0401883</v>
      </c>
      <c r="L4340" s="444">
        <f t="shared" ca="1" si="182"/>
        <v>-964875543369.68542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-964875543369.68542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-4020314764.0403557</v>
      </c>
      <c r="L4341" s="444">
        <f t="shared" ca="1" si="182"/>
        <v>-968895858133.72583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-968895858133.72583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-4037066075.5571909</v>
      </c>
      <c r="L4342" s="444">
        <f t="shared" ca="1" si="182"/>
        <v>-972932924209.28308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-972932924209.28308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-4053887184.2053461</v>
      </c>
      <c r="L4343" s="444">
        <f t="shared" ref="L4343:L4597" ca="1" si="187">I4343-J4343+K4343</f>
        <v>-976986811393.4884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-976986811393.4884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-4070778380.8062015</v>
      </c>
      <c r="L4344" s="444">
        <f t="shared" ca="1" si="187"/>
        <v>-981057589774.29456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-981057589774.29456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-4087739957.3928938</v>
      </c>
      <c r="L4345" s="444">
        <f t="shared" ca="1" si="187"/>
        <v>-985145329731.6875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-985145329731.6875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-4104772207.215364</v>
      </c>
      <c r="L4346" s="444">
        <f t="shared" ca="1" si="187"/>
        <v>-989250101938.90283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-989250101938.90283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-4121875424.7454286</v>
      </c>
      <c r="L4347" s="444">
        <f t="shared" ca="1" si="187"/>
        <v>-993371977363.64832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-993371977363.64832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-4139049905.6818686</v>
      </c>
      <c r="L4348" s="444">
        <f t="shared" ca="1" si="187"/>
        <v>-997511027269.3302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-997511027269.3302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-4156295946.955543</v>
      </c>
      <c r="L4349" s="444">
        <f t="shared" ca="1" si="187"/>
        <v>-1001667323216.2858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-1001667323216.2858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-4173613846.7345238</v>
      </c>
      <c r="L4350" s="444">
        <f t="shared" ca="1" si="187"/>
        <v>-1005840937063.0203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-1005840937063.0203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-4191003904.4292512</v>
      </c>
      <c r="L4351" s="444">
        <f t="shared" ca="1" si="187"/>
        <v>-1010031940967.4495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-1010031940967.4495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-4208466420.6977062</v>
      </c>
      <c r="L4352" s="444">
        <f t="shared" ca="1" si="187"/>
        <v>-1014240407388.1472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-1014240407388.1472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-4226001697.450614</v>
      </c>
      <c r="L4353" s="444">
        <f t="shared" ca="1" si="187"/>
        <v>-1018466409085.5978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-1018466409085.5978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-4243610037.8566575</v>
      </c>
      <c r="L4354" s="444">
        <f t="shared" ca="1" si="187"/>
        <v>-1022710019123.4545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-1022710019123.4545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-4261291746.3477268</v>
      </c>
      <c r="L4355" s="444">
        <f t="shared" ca="1" si="187"/>
        <v>-1026971310869.8022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-1026971310869.8022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-4279047128.624176</v>
      </c>
      <c r="L4356" s="444">
        <f t="shared" ca="1" si="187"/>
        <v>-1031250357998.4264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-1031250357998.4264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-4296876491.6601095</v>
      </c>
      <c r="L4357" s="444">
        <f t="shared" ca="1" si="187"/>
        <v>-1035547234490.0865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-1035547234490.0865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-4314780143.7086935</v>
      </c>
      <c r="L4358" s="444">
        <f t="shared" ca="1" si="187"/>
        <v>-1039862014633.7953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-1039862014633.7953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-4332758394.3074799</v>
      </c>
      <c r="L4359" s="444">
        <f t="shared" ca="1" si="187"/>
        <v>-1044194773028.1028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-1044194773028.1028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-4350811554.283761</v>
      </c>
      <c r="L4360" s="444">
        <f t="shared" ca="1" si="187"/>
        <v>-1048545584582.3866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-1048545584582.3866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-4368939935.759944</v>
      </c>
      <c r="L4361" s="444">
        <f t="shared" ca="1" si="187"/>
        <v>-1052914524518.1465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-1052914524518.1465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-4387143852.1589432</v>
      </c>
      <c r="L4362" s="444">
        <f t="shared" ca="1" si="187"/>
        <v>-1057301668370.3054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-1057301668370.3054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-4405423618.2096062</v>
      </c>
      <c r="L4363" s="444">
        <f t="shared" ca="1" si="187"/>
        <v>-1061707091988.515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-1061707091988.515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-4423779549.9521456</v>
      </c>
      <c r="L4364" s="444">
        <f t="shared" ca="1" si="187"/>
        <v>-1066130871538.4672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-1066130871538.4672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-4442211964.7436132</v>
      </c>
      <c r="L4365" s="444">
        <f t="shared" ca="1" si="187"/>
        <v>-1070573083503.2108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-1070573083503.2108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-4460721181.2633781</v>
      </c>
      <c r="L4366" s="444">
        <f t="shared" ca="1" si="187"/>
        <v>-1075033804684.4742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-1075033804684.4742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-4479307519.5186424</v>
      </c>
      <c r="L4367" s="444">
        <f t="shared" ca="1" si="187"/>
        <v>-1079513112203.9929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-1079513112203.9929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-4497971300.8499708</v>
      </c>
      <c r="L4368" s="444">
        <f t="shared" ca="1" si="187"/>
        <v>-1084011083504.8429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-1084011083504.8429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-4516712847.9368448</v>
      </c>
      <c r="L4369" s="444">
        <f t="shared" ca="1" si="187"/>
        <v>-1088527796352.7798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-1088527796352.7798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-4535532484.8032494</v>
      </c>
      <c r="L4370" s="444">
        <f t="shared" ca="1" si="187"/>
        <v>-1093063328837.583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-1093063328837.583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-4554430536.8232622</v>
      </c>
      <c r="L4371" s="444">
        <f t="shared" ca="1" si="187"/>
        <v>-1097617759374.4063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-1097617759374.4063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-4573407330.7266922</v>
      </c>
      <c r="L4372" s="444">
        <f t="shared" ca="1" si="187"/>
        <v>-1102191166705.1331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-1102191166705.1331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-4592463194.6047211</v>
      </c>
      <c r="L4373" s="444">
        <f t="shared" ca="1" si="187"/>
        <v>-1106783629899.7378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-1106783629899.7378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-4611598457.9155741</v>
      </c>
      <c r="L4374" s="444">
        <f t="shared" ca="1" si="187"/>
        <v>-1111395228357.6533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-1111395228357.6533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-4630813451.490222</v>
      </c>
      <c r="L4375" s="444">
        <f t="shared" ca="1" si="187"/>
        <v>-1116026041809.1436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-1116026041809.1436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-4650108507.5380983</v>
      </c>
      <c r="L4376" s="444">
        <f t="shared" ca="1" si="187"/>
        <v>-1120676150316.6816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-1120676150316.6816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-4669483959.6528397</v>
      </c>
      <c r="L4377" s="444">
        <f t="shared" ca="1" si="187"/>
        <v>-1125345634276.3345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-1125345634276.3345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-4688940142.8180599</v>
      </c>
      <c r="L4378" s="444">
        <f t="shared" ca="1" si="187"/>
        <v>-1130034574419.1526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-1130034574419.1526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-4708477393.4131355</v>
      </c>
      <c r="L4379" s="444">
        <f t="shared" ca="1" si="187"/>
        <v>-1134743051812.5657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-1134743051812.5657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-4728096049.2190237</v>
      </c>
      <c r="L4380" s="444">
        <f t="shared" ca="1" si="187"/>
        <v>-1139471147861.7847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-1139471147861.7847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-4747796449.4241028</v>
      </c>
      <c r="L4381" s="444">
        <f t="shared" ca="1" si="187"/>
        <v>-1144218944311.2087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-1144218944311.2087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-4767578934.6300364</v>
      </c>
      <c r="L4382" s="444">
        <f t="shared" ca="1" si="187"/>
        <v>-1148986523245.8389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-1148986523245.8389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-4787443846.8576622</v>
      </c>
      <c r="L4383" s="444">
        <f t="shared" ca="1" si="187"/>
        <v>-1153773967092.6965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-1153773967092.6965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-4807391529.5529022</v>
      </c>
      <c r="L4384" s="444">
        <f t="shared" ca="1" si="187"/>
        <v>-1158581358622.2495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-1158581358622.2495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-4827422327.5927067</v>
      </c>
      <c r="L4385" s="444">
        <f t="shared" ca="1" si="187"/>
        <v>-1163408780949.8423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-1163408780949.8423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-4847536587.2910099</v>
      </c>
      <c r="L4386" s="444">
        <f t="shared" ca="1" si="187"/>
        <v>-1168256317537.1333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-1168256317537.1333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-4867734656.4047222</v>
      </c>
      <c r="L4387" s="444">
        <f t="shared" ca="1" si="187"/>
        <v>-1173124052193.5381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-1173124052193.5381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-4888016884.1397419</v>
      </c>
      <c r="L4388" s="444">
        <f t="shared" ca="1" si="187"/>
        <v>-1178012069077.6777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-1178012069077.6777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-4908383621.1569901</v>
      </c>
      <c r="L4389" s="444">
        <f t="shared" ca="1" si="187"/>
        <v>-1182920452698.8347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-1182920452698.8347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-4928835219.5784779</v>
      </c>
      <c r="L4390" s="444">
        <f t="shared" ca="1" si="187"/>
        <v>-1187849287918.4131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-1187849287918.4131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-4949372032.9933882</v>
      </c>
      <c r="L4391" s="444">
        <f t="shared" ca="1" si="187"/>
        <v>-1192798659951.4065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-1192798659951.4065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-4969994416.4641933</v>
      </c>
      <c r="L4392" s="444">
        <f t="shared" ca="1" si="187"/>
        <v>-1197768654367.8706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-1197768654367.8706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-4990702726.532794</v>
      </c>
      <c r="L4393" s="444">
        <f t="shared" ca="1" si="187"/>
        <v>-1202759357094.4033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-1202759357094.4033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-5011497321.2266808</v>
      </c>
      <c r="L4394" s="444">
        <f t="shared" ca="1" si="187"/>
        <v>-1207770854415.6299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-1207770854415.6299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-5032378560.0651245</v>
      </c>
      <c r="L4395" s="444">
        <f t="shared" ca="1" si="187"/>
        <v>-1212803232975.6951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-1212803232975.6951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-5053346804.0653963</v>
      </c>
      <c r="L4396" s="444">
        <f t="shared" ca="1" si="187"/>
        <v>-1217856579779.7605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-1217856579779.7605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-5074402415.7490025</v>
      </c>
      <c r="L4397" s="444">
        <f t="shared" ca="1" si="187"/>
        <v>-1222930982195.5095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-1222930982195.5095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-5095545759.1479559</v>
      </c>
      <c r="L4398" s="444">
        <f t="shared" ca="1" si="187"/>
        <v>-1228026527954.6575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-1228026527954.6575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-5116777199.8110723</v>
      </c>
      <c r="L4399" s="444">
        <f t="shared" ca="1" si="187"/>
        <v>-1233143305154.4685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-1233143305154.4685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-5138097104.8102856</v>
      </c>
      <c r="L4400" s="444">
        <f t="shared" ca="1" si="187"/>
        <v>-1238281402259.2788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-1238281402259.2788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-5159505842.746995</v>
      </c>
      <c r="L4401" s="444">
        <f t="shared" ca="1" si="187"/>
        <v>-1243440908102.0259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-1243440908102.0259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-5181003783.758441</v>
      </c>
      <c r="L4402" s="444">
        <f t="shared" ca="1" si="187"/>
        <v>-1248621911885.7844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-1248621911885.7844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-5202591299.5241013</v>
      </c>
      <c r="L4403" s="444">
        <f t="shared" ca="1" si="187"/>
        <v>-1253824503185.3086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-1253824503185.3086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-5224268763.2721195</v>
      </c>
      <c r="L4404" s="444">
        <f t="shared" ca="1" si="187"/>
        <v>-1259048771948.5808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-1259048771948.5808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-5246036549.7857533</v>
      </c>
      <c r="L4405" s="444">
        <f t="shared" ca="1" si="187"/>
        <v>-1264294808498.3665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-1264294808498.3665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-5267895035.4098606</v>
      </c>
      <c r="L4406" s="444">
        <f t="shared" ca="1" si="187"/>
        <v>-1269562703533.7764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-1269562703533.7764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-5289844598.0574017</v>
      </c>
      <c r="L4407" s="444">
        <f t="shared" ca="1" si="187"/>
        <v>-1274852548131.8337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-1274852548131.8337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-5311885617.2159739</v>
      </c>
      <c r="L4408" s="444">
        <f t="shared" ca="1" si="187"/>
        <v>-1280164433749.0498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-1280164433749.0498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-5334018473.9543743</v>
      </c>
      <c r="L4409" s="444">
        <f t="shared" ca="1" si="187"/>
        <v>-1285498452223.0042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-1285498452223.0042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-5356243550.929184</v>
      </c>
      <c r="L4410" s="444">
        <f t="shared" ca="1" si="187"/>
        <v>-1290854695773.9333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-1290854695773.9333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-5378561232.3913889</v>
      </c>
      <c r="L4411" s="444">
        <f t="shared" ca="1" si="187"/>
        <v>-1296233257006.3247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-1296233257006.3247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-5400971904.1930199</v>
      </c>
      <c r="L4412" s="444">
        <f t="shared" ca="1" si="187"/>
        <v>-1301634228910.5178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-1301634228910.5178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-5423475953.7938242</v>
      </c>
      <c r="L4413" s="444">
        <f t="shared" ca="1" si="187"/>
        <v>-1307057704864.3118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-1307057704864.3118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-5446073770.2679653</v>
      </c>
      <c r="L4414" s="444">
        <f t="shared" ca="1" si="187"/>
        <v>-1312503778634.5798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-1312503778634.5798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-5468765744.3107491</v>
      </c>
      <c r="L4415" s="444">
        <f t="shared" ca="1" si="187"/>
        <v>-1317972544378.8906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-1317972544378.8906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-5491552268.2453775</v>
      </c>
      <c r="L4416" s="444">
        <f t="shared" ca="1" si="187"/>
        <v>-1323464096647.136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-1323464096647.136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-5514433736.0297337</v>
      </c>
      <c r="L4417" s="444">
        <f t="shared" ca="1" si="187"/>
        <v>-1328978530383.1658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-1328978530383.1658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-5537410543.2631903</v>
      </c>
      <c r="L4418" s="444">
        <f t="shared" ca="1" si="187"/>
        <v>-1334515940926.429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-1334515940926.429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-5560483087.1934538</v>
      </c>
      <c r="L4419" s="444">
        <f t="shared" ca="1" si="187"/>
        <v>-1340076424013.6223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-1340076424013.6223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-5583651766.7234259</v>
      </c>
      <c r="L4420" s="444">
        <f t="shared" ca="1" si="187"/>
        <v>-1345660075780.3457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-1345660075780.3457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-5606916982.418107</v>
      </c>
      <c r="L4421" s="444">
        <f t="shared" ca="1" si="187"/>
        <v>-1351266992762.7639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-1351266992762.7639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-5630279136.5115166</v>
      </c>
      <c r="L4422" s="444">
        <f t="shared" ca="1" si="187"/>
        <v>-1356897271899.2754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-1356897271899.2754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-5653738632.9136477</v>
      </c>
      <c r="L4423" s="444">
        <f t="shared" ca="1" si="187"/>
        <v>-1362551010532.189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-1362551010532.189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-5677295877.217454</v>
      </c>
      <c r="L4424" s="444">
        <f t="shared" ca="1" si="187"/>
        <v>-1368228306409.4065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-1368228306409.4065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-5700951276.7058601</v>
      </c>
      <c r="L4425" s="444">
        <f t="shared" ca="1" si="187"/>
        <v>-1373929257686.1123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-1373929257686.1123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-5724705240.3588009</v>
      </c>
      <c r="L4426" s="444">
        <f t="shared" ca="1" si="187"/>
        <v>-1379653962926.4712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-1379653962926.4712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-5748558178.8602962</v>
      </c>
      <c r="L4427" s="444">
        <f t="shared" ca="1" si="187"/>
        <v>-1385402521105.3315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-1385402521105.3315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-5772510504.6055479</v>
      </c>
      <c r="L4428" s="444">
        <f t="shared" ca="1" si="187"/>
        <v>-1391175031609.937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-1391175031609.937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-5796562631.7080708</v>
      </c>
      <c r="L4429" s="444">
        <f t="shared" ca="1" si="187"/>
        <v>-1396971594241.645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-1396971594241.645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-5820714976.0068541</v>
      </c>
      <c r="L4430" s="444">
        <f t="shared" ca="1" si="187"/>
        <v>-1402792309217.6519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-1402792309217.6519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-5844967955.0735493</v>
      </c>
      <c r="L4431" s="444">
        <f t="shared" ca="1" si="187"/>
        <v>-1408637277172.7253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-1408637277172.7253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-5869321988.2196884</v>
      </c>
      <c r="L4432" s="444">
        <f t="shared" ca="1" si="187"/>
        <v>-1414506599160.9451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-1414506599160.9451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-5893777496.5039377</v>
      </c>
      <c r="L4433" s="444">
        <f t="shared" ca="1" si="187"/>
        <v>-1420400376657.449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-1420400376657.449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-5918334902.7393703</v>
      </c>
      <c r="L4434" s="444">
        <f t="shared" ca="1" si="187"/>
        <v>-1426318711560.1882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-1426318711560.1882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-5942994631.5007839</v>
      </c>
      <c r="L4435" s="444">
        <f t="shared" ca="1" si="187"/>
        <v>-1432261706191.689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-1432261706191.689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-5967757109.1320372</v>
      </c>
      <c r="L4436" s="444">
        <f t="shared" ca="1" si="187"/>
        <v>-1438229463300.821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-1438229463300.821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-5992622763.7534208</v>
      </c>
      <c r="L4437" s="444">
        <f t="shared" ca="1" si="187"/>
        <v>-1444222086064.5745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-1444222086064.5745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-6017592025.2690601</v>
      </c>
      <c r="L4438" s="444">
        <f t="shared" ca="1" si="187"/>
        <v>-1450239678089.8435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-1450239678089.8435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-6042665325.3743477</v>
      </c>
      <c r="L4439" s="444">
        <f t="shared" ca="1" si="187"/>
        <v>-1456282343415.2178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-1456282343415.2178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-6067843097.5634069</v>
      </c>
      <c r="L4440" s="444">
        <f t="shared" ca="1" si="187"/>
        <v>-1462350186512.7813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-1462350186512.7813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-6093125777.1365881</v>
      </c>
      <c r="L4441" s="444">
        <f t="shared" ca="1" si="187"/>
        <v>-1468443312289.9177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-1468443312289.9177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-6118513801.2079906</v>
      </c>
      <c r="L4442" s="444">
        <f t="shared" ca="1" si="187"/>
        <v>-1474561826091.1257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-1474561826091.1257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-6144007608.7130241</v>
      </c>
      <c r="L4443" s="444">
        <f t="shared" ca="1" si="187"/>
        <v>-1480705833699.8389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-1480705833699.8389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-6169607640.4159956</v>
      </c>
      <c r="L4444" s="444">
        <f t="shared" ca="1" si="187"/>
        <v>-1486875441340.2549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-1486875441340.2549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-6195314338.9177284</v>
      </c>
      <c r="L4445" s="444">
        <f t="shared" ca="1" si="187"/>
        <v>-1493070755679.1726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-1493070755679.1726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-6221128148.6632195</v>
      </c>
      <c r="L4446" s="444">
        <f t="shared" ca="1" si="187"/>
        <v>-1499291883827.8359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-1499291883827.8359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-6247049515.949316</v>
      </c>
      <c r="L4447" s="444">
        <f t="shared" ca="1" si="187"/>
        <v>-1505538933343.7852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-1505538933343.7852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-6273078888.9324379</v>
      </c>
      <c r="L4448" s="444">
        <f t="shared" ca="1" si="187"/>
        <v>-1511812012232.7175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-1511812012232.7175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-6299216717.636323</v>
      </c>
      <c r="L4449" s="444">
        <f t="shared" ca="1" si="187"/>
        <v>-1518111228950.3538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-1518111228950.3538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-6325463453.9598074</v>
      </c>
      <c r="L4450" s="444">
        <f t="shared" ca="1" si="187"/>
        <v>-1524436692404.3135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-1524436692404.3135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-6351819551.684639</v>
      </c>
      <c r="L4451" s="444">
        <f t="shared" ca="1" si="187"/>
        <v>-1530788511955.998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-1530788511955.998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-6378285466.483325</v>
      </c>
      <c r="L4452" s="444">
        <f t="shared" ca="1" si="187"/>
        <v>-1537166797422.4814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-1537166797422.4814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-6404861655.9270058</v>
      </c>
      <c r="L4453" s="444">
        <f t="shared" ca="1" si="187"/>
        <v>-1543571659078.4084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-1543571659078.4084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-6431548579.4933681</v>
      </c>
      <c r="L4454" s="444">
        <f t="shared" ca="1" si="187"/>
        <v>-1550003207657.9019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-1550003207657.9019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-6458346698.5745907</v>
      </c>
      <c r="L4455" s="444">
        <f t="shared" ca="1" si="187"/>
        <v>-1556461554356.4766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-1556461554356.4766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-6485256476.4853191</v>
      </c>
      <c r="L4456" s="444">
        <f t="shared" ca="1" si="187"/>
        <v>-1562946810832.9619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-1562946810832.9619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-6512278378.4706745</v>
      </c>
      <c r="L4457" s="444">
        <f t="shared" ca="1" si="187"/>
        <v>-1569459089211.4326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-1569459089211.4326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-6539412871.7143021</v>
      </c>
      <c r="L4458" s="444">
        <f t="shared" ca="1" si="187"/>
        <v>-1575998502083.147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-1575998502083.147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-6566660425.346446</v>
      </c>
      <c r="L4459" s="444">
        <f t="shared" ca="1" si="187"/>
        <v>-1582565162508.4934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-1582565162508.4934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-6594021510.4520559</v>
      </c>
      <c r="L4460" s="444">
        <f t="shared" ca="1" si="187"/>
        <v>-1589159184018.9456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-1589159184018.9456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-6621496600.0789394</v>
      </c>
      <c r="L4461" s="444">
        <f t="shared" ca="1" si="187"/>
        <v>-1595780680619.0244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-1595780680619.0244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-6649086169.2459354</v>
      </c>
      <c r="L4462" s="444">
        <f t="shared" ca="1" si="187"/>
        <v>-1602429766788.2703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-1602429766788.2703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-6676790694.9511261</v>
      </c>
      <c r="L4463" s="444">
        <f t="shared" ca="1" si="187"/>
        <v>-1609106557483.2214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-1609106557483.2214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-6704610656.180089</v>
      </c>
      <c r="L4464" s="444">
        <f t="shared" ca="1" si="187"/>
        <v>-1615811168139.4016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-1615811168139.4016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-6732546533.9141731</v>
      </c>
      <c r="L4465" s="444">
        <f t="shared" ca="1" si="187"/>
        <v>-1622543714673.3157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-1622543714673.3157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-6760598811.1388149</v>
      </c>
      <c r="L4466" s="444">
        <f t="shared" ca="1" si="187"/>
        <v>-1629304313484.4546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-1629304313484.4546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-6788767972.8518944</v>
      </c>
      <c r="L4467" s="444">
        <f t="shared" ca="1" si="187"/>
        <v>-1636093081457.3064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-1636093081457.3064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-6817054506.0721102</v>
      </c>
      <c r="L4468" s="444">
        <f t="shared" ca="1" si="187"/>
        <v>-1642910135963.3784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-1642910135963.3784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-6845458899.8474102</v>
      </c>
      <c r="L4469" s="444">
        <f t="shared" ca="1" si="187"/>
        <v>-1649755594863.2258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-1649755594863.2258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-6873981645.2634411</v>
      </c>
      <c r="L4470" s="444">
        <f t="shared" ca="1" si="187"/>
        <v>-1656629576508.4893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-1656629576508.4893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-6902623235.4520388</v>
      </c>
      <c r="L4471" s="444">
        <f t="shared" ca="1" si="187"/>
        <v>-1663532199743.9414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-1663532199743.9414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-6931384165.5997553</v>
      </c>
      <c r="L4472" s="444">
        <f t="shared" ca="1" si="187"/>
        <v>-1670463583909.5413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-1670463583909.5413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-6960264932.9564219</v>
      </c>
      <c r="L4473" s="444">
        <f t="shared" ca="1" si="187"/>
        <v>-1677423848842.4978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-1677423848842.4978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-6989266036.8437405</v>
      </c>
      <c r="L4474" s="444">
        <f t="shared" ca="1" si="187"/>
        <v>-1684413114879.3416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-1684413114879.3416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-7018387978.6639233</v>
      </c>
      <c r="L4475" s="444">
        <f t="shared" ca="1" si="187"/>
        <v>-1691431502858.0054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-1691431502858.0054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-7047631261.9083557</v>
      </c>
      <c r="L4476" s="444">
        <f t="shared" ca="1" si="187"/>
        <v>-1698479134119.9138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-1698479134119.9138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-7076996392.1663074</v>
      </c>
      <c r="L4477" s="444">
        <f t="shared" ca="1" si="187"/>
        <v>-1705556130512.0801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-1705556130512.0801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-7106483877.133667</v>
      </c>
      <c r="L4478" s="444">
        <f t="shared" ca="1" si="187"/>
        <v>-1712662614389.2139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-1712662614389.2139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-7136094226.6217241</v>
      </c>
      <c r="L4479" s="444">
        <f t="shared" ca="1" si="187"/>
        <v>-1719798708615.8357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-1719798708615.8357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-7165827952.5659819</v>
      </c>
      <c r="L4480" s="444">
        <f t="shared" ca="1" si="187"/>
        <v>-1726964536568.4016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-1726964536568.4016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-7195685569.0350065</v>
      </c>
      <c r="L4481" s="444">
        <f t="shared" ca="1" si="187"/>
        <v>-1734160222137.4365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-1734160222137.4365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-7225667592.2393188</v>
      </c>
      <c r="L4482" s="444">
        <f t="shared" ca="1" si="187"/>
        <v>-1741385889729.6758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-1741385889729.6758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-7255774540.5403156</v>
      </c>
      <c r="L4483" s="444">
        <f t="shared" ca="1" si="187"/>
        <v>-1748641664270.2161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-1748641664270.2161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-7286006934.4592333</v>
      </c>
      <c r="L4484" s="444">
        <f t="shared" ca="1" si="187"/>
        <v>-1755927671204.6753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-1755927671204.6753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-7316365296.6861458</v>
      </c>
      <c r="L4485" s="444">
        <f t="shared" ca="1" si="187"/>
        <v>-1763244036501.3613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-1763244036501.3613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-7346850152.0890064</v>
      </c>
      <c r="L4486" s="444">
        <f t="shared" ca="1" si="187"/>
        <v>-1770590886653.4504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-1770590886653.4504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-7377462027.7227097</v>
      </c>
      <c r="L4487" s="444">
        <f t="shared" ca="1" si="187"/>
        <v>-1777968348681.1731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-1777968348681.1731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-7408201452.8382215</v>
      </c>
      <c r="L4488" s="444">
        <f t="shared" ca="1" si="187"/>
        <v>-1785376550134.0112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-1785376550134.0112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-7439068958.8917131</v>
      </c>
      <c r="L4489" s="444">
        <f t="shared" ca="1" si="187"/>
        <v>-1792815619092.9028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-1792815619092.9028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-7470065079.5537615</v>
      </c>
      <c r="L4490" s="444">
        <f t="shared" ca="1" si="187"/>
        <v>-1800285684172.4565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-1800285684172.4565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-7501190350.7185698</v>
      </c>
      <c r="L4491" s="444">
        <f t="shared" ca="1" si="187"/>
        <v>-1807786874523.175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-1807786874523.175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-7532445310.5132294</v>
      </c>
      <c r="L4492" s="444">
        <f t="shared" ca="1" si="187"/>
        <v>-1815319319833.6882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-1815319319833.6882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-7563830499.3070345</v>
      </c>
      <c r="L4493" s="444">
        <f t="shared" ca="1" si="187"/>
        <v>-1822883150332.9954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-1822883150332.9954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-7595346459.7208138</v>
      </c>
      <c r="L4494" s="444">
        <f t="shared" ca="1" si="187"/>
        <v>-1830478496792.7161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-1830478496792.7161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-7626993736.6363173</v>
      </c>
      <c r="L4495" s="444">
        <f t="shared" ca="1" si="187"/>
        <v>-1838105490529.3523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-1838105490529.3523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-7658772877.2056351</v>
      </c>
      <c r="L4496" s="444">
        <f t="shared" ca="1" si="187"/>
        <v>-1845764263406.5579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-1845764263406.5579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-7690684430.8606577</v>
      </c>
      <c r="L4497" s="444">
        <f t="shared" ca="1" si="187"/>
        <v>-1853454947837.4185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-1853454947837.4185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-7722728949.3225765</v>
      </c>
      <c r="L4498" s="444">
        <f t="shared" ca="1" si="187"/>
        <v>-1861177676786.741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-1861177676786.741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-7754906986.6114206</v>
      </c>
      <c r="L4499" s="444">
        <f t="shared" ca="1" si="187"/>
        <v>-1868932583773.3523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-1868932583773.3523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-7787219099.0556345</v>
      </c>
      <c r="L4500" s="444">
        <f t="shared" ca="1" si="187"/>
        <v>-1876719802872.408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-1876719802872.408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-7819665845.3016987</v>
      </c>
      <c r="L4501" s="444">
        <f t="shared" ca="1" si="187"/>
        <v>-1884539468717.7097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-1884539468717.7097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-7852247786.3237906</v>
      </c>
      <c r="L4502" s="444">
        <f t="shared" ca="1" si="187"/>
        <v>-1892391716504.0334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-1892391716504.0334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-7884965485.4334726</v>
      </c>
      <c r="L4503" s="444">
        <f t="shared" ca="1" si="187"/>
        <v>-1900276681989.467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-1900276681989.467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-7917819508.2894459</v>
      </c>
      <c r="L4504" s="444">
        <f t="shared" ca="1" si="187"/>
        <v>-1908194501497.7566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-1908194501497.7566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-7950810422.9073181</v>
      </c>
      <c r="L4505" s="444">
        <f t="shared" ca="1" si="187"/>
        <v>-1916145311920.6638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-1916145311920.6638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-7983938799.6694317</v>
      </c>
      <c r="L4506" s="444">
        <f t="shared" ca="1" si="187"/>
        <v>-1924129250720.3333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-1924129250720.3333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-8017205211.3347206</v>
      </c>
      <c r="L4507" s="444">
        <f t="shared" ca="1" si="187"/>
        <v>-1932146455931.668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-1932146455931.668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-8050610233.0486164</v>
      </c>
      <c r="L4508" s="444">
        <f t="shared" ca="1" si="187"/>
        <v>-1940197066164.7166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-1940197066164.7166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-8084154442.3529854</v>
      </c>
      <c r="L4509" s="444">
        <f t="shared" ca="1" si="187"/>
        <v>-1948281220607.0696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-1948281220607.0696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-8117838419.1961231</v>
      </c>
      <c r="L4510" s="444">
        <f t="shared" ca="1" si="187"/>
        <v>-1956399059026.2656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-1956399059026.2656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-8151662745.9427729</v>
      </c>
      <c r="L4511" s="444">
        <f t="shared" ca="1" si="187"/>
        <v>-1964550721772.2085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-1964550721772.2085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-8185628007.384201</v>
      </c>
      <c r="L4512" s="444">
        <f t="shared" ca="1" si="187"/>
        <v>-1972736349779.5928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-1972736349779.5928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-8219734790.7483034</v>
      </c>
      <c r="L4513" s="444">
        <f t="shared" ca="1" si="187"/>
        <v>-1980956084570.3411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-1980956084570.3411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-8253983685.709754</v>
      </c>
      <c r="L4514" s="444">
        <f t="shared" ca="1" si="187"/>
        <v>-1989210068256.0508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-1989210068256.0508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-8288375284.4002113</v>
      </c>
      <c r="L4515" s="444">
        <f t="shared" ca="1" si="187"/>
        <v>-1997498443540.4509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-1997498443540.4509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-8322910181.4185457</v>
      </c>
      <c r="L4516" s="444">
        <f t="shared" ca="1" si="187"/>
        <v>-2005821353721.8694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-2005821353721.8694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-8357588973.8411226</v>
      </c>
      <c r="L4517" s="444">
        <f t="shared" ca="1" si="187"/>
        <v>-2014178942695.7104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-2014178942695.7104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-8392412261.2321272</v>
      </c>
      <c r="L4518" s="444">
        <f t="shared" ca="1" si="187"/>
        <v>-2022571354956.9426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-2022571354956.9426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-8427380645.6539278</v>
      </c>
      <c r="L4519" s="444">
        <f t="shared" ca="1" si="187"/>
        <v>-2030998735602.5964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-2030998735602.5964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-8462494731.6774864</v>
      </c>
      <c r="L4520" s="444">
        <f t="shared" ca="1" si="187"/>
        <v>-2039461230334.2739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-2039461230334.2739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-8497755126.392807</v>
      </c>
      <c r="L4521" s="444">
        <f t="shared" ca="1" si="187"/>
        <v>-2047958985460.6667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-2047958985460.6667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-8533162439.419446</v>
      </c>
      <c r="L4522" s="444">
        <f t="shared" ca="1" si="187"/>
        <v>-2056492147900.0862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-2056492147900.0862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-8568717282.9170265</v>
      </c>
      <c r="L4523" s="444">
        <f t="shared" ca="1" si="187"/>
        <v>-2065060865183.0032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-2065060865183.0032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-8604420271.5958462</v>
      </c>
      <c r="L4524" s="444">
        <f t="shared" ca="1" si="187"/>
        <v>-2073665285454.5991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-2073665285454.5991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-8640272022.7274971</v>
      </c>
      <c r="L4525" s="444">
        <f t="shared" ca="1" si="187"/>
        <v>-2082305557477.3267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-2082305557477.3267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-8676273156.1555271</v>
      </c>
      <c r="L4526" s="444">
        <f t="shared" ca="1" si="187"/>
        <v>-2090981830633.4822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-2090981830633.4822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-8712424294.3061752</v>
      </c>
      <c r="L4527" s="444">
        <f t="shared" ca="1" si="187"/>
        <v>-2099694254927.7883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-2099694254927.7883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-8748726062.1991177</v>
      </c>
      <c r="L4528" s="444">
        <f t="shared" ca="1" si="187"/>
        <v>-2108442980989.9875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-2108442980989.9875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-8785179087.4582806</v>
      </c>
      <c r="L4529" s="444">
        <f t="shared" ca="1" si="187"/>
        <v>-2117228160077.4458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-2117228160077.4458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-8821784000.322691</v>
      </c>
      <c r="L4530" s="444">
        <f t="shared" ca="1" si="187"/>
        <v>-2126049944077.7686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-2126049944077.7686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-8858541433.6573677</v>
      </c>
      <c r="L4531" s="444">
        <f t="shared" ca="1" si="187"/>
        <v>-2134908485511.426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-2134908485511.426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-8895452022.9642754</v>
      </c>
      <c r="L4532" s="444">
        <f t="shared" ca="1" si="187"/>
        <v>-2143803937534.3904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-2143803937534.3904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-8932516406.3932915</v>
      </c>
      <c r="L4533" s="444">
        <f t="shared" ca="1" si="187"/>
        <v>-2152736453940.7837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-2152736453940.7837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-8969735224.7532654</v>
      </c>
      <c r="L4534" s="444">
        <f t="shared" ca="1" si="187"/>
        <v>-2161706189165.5369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-2161706189165.5369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-9007109121.5230694</v>
      </c>
      <c r="L4535" s="444">
        <f t="shared" ca="1" si="187"/>
        <v>-2170713298287.0598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-2170713298287.0598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-9044638742.862751</v>
      </c>
      <c r="L4536" s="444">
        <f t="shared" ca="1" si="187"/>
        <v>-2179757937029.9226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-2179757937029.9226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-9082324737.6246777</v>
      </c>
      <c r="L4537" s="444">
        <f t="shared" ca="1" si="187"/>
        <v>-2188840261767.5474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-2188840261767.5474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-9120167757.3647804</v>
      </c>
      <c r="L4538" s="444">
        <f t="shared" ca="1" si="187"/>
        <v>-2197960429524.9121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-2197960429524.9121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-9158168456.3537998</v>
      </c>
      <c r="L4539" s="444">
        <f t="shared" ca="1" si="187"/>
        <v>-2207118597981.2661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-2207118597981.2661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-9196327491.5886078</v>
      </c>
      <c r="L4540" s="444">
        <f t="shared" ca="1" si="187"/>
        <v>-2216314925472.8545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-2216314925472.8545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-9234645522.8035603</v>
      </c>
      <c r="L4541" s="444">
        <f t="shared" ca="1" si="187"/>
        <v>-2225549570995.6582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-2225549570995.6582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-9273123212.4819088</v>
      </c>
      <c r="L4542" s="444">
        <f t="shared" ca="1" si="187"/>
        <v>-2234822694208.1401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-2234822694208.1401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-9311761225.8672504</v>
      </c>
      <c r="L4543" s="444">
        <f t="shared" ca="1" si="187"/>
        <v>-2244134455434.0073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-2244134455434.0073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-9350560230.9750309</v>
      </c>
      <c r="L4544" s="444">
        <f t="shared" ca="1" si="187"/>
        <v>-2253485015664.9824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-2253485015664.9824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-9389520898.6040936</v>
      </c>
      <c r="L4545" s="444">
        <f t="shared" ca="1" si="187"/>
        <v>-2262874536563.5864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-2262874536563.5864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-9428643902.3482761</v>
      </c>
      <c r="L4546" s="444">
        <f t="shared" ca="1" si="187"/>
        <v>-2272303180465.9346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-2272303180465.9346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-9467929918.6080608</v>
      </c>
      <c r="L4547" s="444">
        <f t="shared" ca="1" si="187"/>
        <v>-2281771110384.5425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-2281771110384.5425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-9507379626.6022606</v>
      </c>
      <c r="L4548" s="444">
        <f t="shared" ca="1" si="187"/>
        <v>-2291278490011.1445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-2291278490011.1445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-9546993708.3797684</v>
      </c>
      <c r="L4549" s="444">
        <f t="shared" ca="1" si="187"/>
        <v>-2300825483719.5244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-2300825483719.5244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-9586772848.8313522</v>
      </c>
      <c r="L4550" s="444">
        <f t="shared" ca="1" si="187"/>
        <v>-2310412256568.356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-2310412256568.356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-9626717735.7014828</v>
      </c>
      <c r="L4551" s="444">
        <f t="shared" ca="1" si="187"/>
        <v>-2320038974304.0576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-2320038974304.0576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-9666829059.6002407</v>
      </c>
      <c r="L4552" s="444">
        <f t="shared" ca="1" si="187"/>
        <v>-2329705803363.6577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-2329705803363.6577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-9707107514.0152397</v>
      </c>
      <c r="L4553" s="444">
        <f t="shared" ca="1" si="187"/>
        <v>-2339412910877.6729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-2339412910877.6729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-9747553795.323637</v>
      </c>
      <c r="L4554" s="444">
        <f t="shared" ca="1" si="187"/>
        <v>-2349160464672.9966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-2349160464672.9966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-9788168602.8041515</v>
      </c>
      <c r="L4555" s="444">
        <f t="shared" ca="1" si="187"/>
        <v>-2358948633275.8008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-2358948633275.8008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-9828952638.6491699</v>
      </c>
      <c r="L4556" s="444">
        <f t="shared" ca="1" si="187"/>
        <v>-2368777585914.4502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-2368777585914.4502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-9869906607.9768753</v>
      </c>
      <c r="L4557" s="444">
        <f t="shared" ca="1" si="187"/>
        <v>-2378647492522.4272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-2378647492522.4272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-9911031218.8434467</v>
      </c>
      <c r="L4558" s="444">
        <f t="shared" ca="1" si="187"/>
        <v>-2388558523741.2705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-2388558523741.2705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-9952327182.2552929</v>
      </c>
      <c r="L4559" s="444">
        <f t="shared" ca="1" si="187"/>
        <v>-2398510850923.5259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-2398510850923.5259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-9993795212.1813583</v>
      </c>
      <c r="L4560" s="444">
        <f t="shared" ca="1" si="187"/>
        <v>-2408504646135.707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-2408504646135.707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-10035436025.565445</v>
      </c>
      <c r="L4561" s="444">
        <f t="shared" ca="1" si="187"/>
        <v>-2418540082161.2725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-2418540082161.2725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-10077250342.338634</v>
      </c>
      <c r="L4562" s="444">
        <f t="shared" ca="1" si="187"/>
        <v>-2428617332503.6113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-2428617332503.6113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-10119238885.431713</v>
      </c>
      <c r="L4563" s="444">
        <f t="shared" ca="1" si="187"/>
        <v>-2438736571389.043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-2438736571389.043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-10161402380.78768</v>
      </c>
      <c r="L4564" s="444">
        <f t="shared" ca="1" si="187"/>
        <v>-2448897973769.8306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-2448897973769.8306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-10203741557.374294</v>
      </c>
      <c r="L4565" s="444">
        <f t="shared" ca="1" si="187"/>
        <v>-2459101715327.2051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-2459101715327.2051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-10246257147.196688</v>
      </c>
      <c r="L4566" s="444">
        <f t="shared" ca="1" si="187"/>
        <v>-2469347972474.4019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-2469347972474.4019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-10288949885.310007</v>
      </c>
      <c r="L4567" s="444">
        <f t="shared" ca="1" si="187"/>
        <v>-2479636922359.7119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-2479636922359.7119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-10331820509.832132</v>
      </c>
      <c r="L4568" s="444">
        <f t="shared" ca="1" si="187"/>
        <v>-2489968742869.5439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-2489968742869.5439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-10374869761.956432</v>
      </c>
      <c r="L4569" s="444">
        <f t="shared" ca="1" si="187"/>
        <v>-2500343612631.5005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-2500343612631.5005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-10418098385.964584</v>
      </c>
      <c r="L4570" s="444">
        <f t="shared" ca="1" si="187"/>
        <v>-2510761711017.4648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-2510761711017.4648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-10461507129.239437</v>
      </c>
      <c r="L4571" s="444">
        <f t="shared" ca="1" si="187"/>
        <v>-2521223218146.7041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-2521223218146.7041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-10505096742.277933</v>
      </c>
      <c r="L4572" s="444">
        <f t="shared" ca="1" si="187"/>
        <v>-2531728314888.9819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-2531728314888.9819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-10548867978.704092</v>
      </c>
      <c r="L4573" s="444">
        <f t="shared" ca="1" si="187"/>
        <v>-2542277182867.686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-2542277182867.686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-10592821595.282024</v>
      </c>
      <c r="L4574" s="444">
        <f t="shared" ca="1" si="187"/>
        <v>-2552870004462.9683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-2552870004462.9683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-10636958351.929035</v>
      </c>
      <c r="L4575" s="444">
        <f t="shared" ca="1" si="187"/>
        <v>-2563506962814.8975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-2563506962814.8975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-10681279011.728739</v>
      </c>
      <c r="L4576" s="444">
        <f t="shared" ca="1" si="187"/>
        <v>-2574188241826.626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-2574188241826.626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-10725784340.944275</v>
      </c>
      <c r="L4577" s="444">
        <f t="shared" ca="1" si="187"/>
        <v>-2584914026167.5703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-2584914026167.5703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-10770475109.031544</v>
      </c>
      <c r="L4578" s="444">
        <f t="shared" ca="1" si="187"/>
        <v>-2595684501276.6021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-2595684501276.6021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-10815352088.652508</v>
      </c>
      <c r="L4579" s="444">
        <f t="shared" ca="1" si="187"/>
        <v>-2606499853365.2544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-2606499853365.2544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-10860416055.68856</v>
      </c>
      <c r="L4580" s="444">
        <f t="shared" ca="1" si="187"/>
        <v>-2617360269420.9429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-2617360269420.9429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-10905667789.253929</v>
      </c>
      <c r="L4581" s="444">
        <f t="shared" ca="1" si="187"/>
        <v>-2628265937210.1968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-2628265937210.1968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-10951108071.709152</v>
      </c>
      <c r="L4582" s="444">
        <f t="shared" ca="1" si="187"/>
        <v>-2639217045281.9058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-2639217045281.9058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-10996737688.674606</v>
      </c>
      <c r="L4583" s="444">
        <f t="shared" ca="1" si="187"/>
        <v>-2650213782970.5806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-2650213782970.5806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-11042557429.044086</v>
      </c>
      <c r="L4584" s="444">
        <f t="shared" ca="1" si="187"/>
        <v>-2661256340399.6245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-2661256340399.6245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-11088568084.998436</v>
      </c>
      <c r="L4585" s="444">
        <f t="shared" ca="1" si="187"/>
        <v>-2672344908484.623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-2672344908484.623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-11134770452.019262</v>
      </c>
      <c r="L4586" s="444">
        <f t="shared" ca="1" si="187"/>
        <v>-2683479678936.6421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-2683479678936.6421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-11181165328.902676</v>
      </c>
      <c r="L4587" s="444">
        <f t="shared" ca="1" si="187"/>
        <v>-2694660844265.5449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-2694660844265.5449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-11227753517.773104</v>
      </c>
      <c r="L4588" s="444">
        <f t="shared" ca="1" si="187"/>
        <v>-2705888597783.3179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-2705888597783.3179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-11274535824.097158</v>
      </c>
      <c r="L4589" s="444">
        <f t="shared" ca="1" si="187"/>
        <v>-2717163133607.415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-2717163133607.415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-11321513056.697563</v>
      </c>
      <c r="L4590" s="444">
        <f t="shared" ca="1" si="187"/>
        <v>-2728484646664.1128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-2728484646664.1128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-11368686027.767136</v>
      </c>
      <c r="L4591" s="444">
        <f t="shared" ca="1" si="187"/>
        <v>-2739853332691.8799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-2739853332691.8799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-11416055552.882833</v>
      </c>
      <c r="L4592" s="444">
        <f t="shared" ca="1" si="187"/>
        <v>-2751269388244.7627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-2751269388244.7627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-11463622451.019844</v>
      </c>
      <c r="L4593" s="444">
        <f t="shared" ca="1" si="187"/>
        <v>-2762733010695.7827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-2762733010695.7827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-11511387544.565762</v>
      </c>
      <c r="L4594" s="444">
        <f t="shared" ca="1" si="187"/>
        <v>-2774244398240.3486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-2774244398240.3486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-11559351659.334785</v>
      </c>
      <c r="L4595" s="444">
        <f t="shared" ca="1" si="187"/>
        <v>-2785803749899.6836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-2785803749899.6836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-11607515624.582014</v>
      </c>
      <c r="L4596" s="444">
        <f t="shared" ca="1" si="187"/>
        <v>-2797411265524.2656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-2797411265524.2656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-11655880273.017773</v>
      </c>
      <c r="L4597" s="444">
        <f t="shared" ca="1" si="187"/>
        <v>-2809067145797.2832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-2809067145797.2832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-11704446440.822014</v>
      </c>
      <c r="L4598" s="444">
        <f t="shared" ref="L4598:L4852" ca="1" si="192">I4598-J4598+K4598</f>
        <v>-2820771592238.105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-2820771592238.105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-11753214967.658772</v>
      </c>
      <c r="L4599" s="444">
        <f t="shared" ca="1" si="192"/>
        <v>-2832524807205.7637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-2832524807205.7637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-11802186696.690681</v>
      </c>
      <c r="L4600" s="444">
        <f t="shared" ca="1" si="192"/>
        <v>-2844326993902.4546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-2844326993902.4546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-11851362474.593561</v>
      </c>
      <c r="L4601" s="444">
        <f t="shared" ca="1" si="192"/>
        <v>-2856178356377.0483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-2856178356377.0483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-11900743151.571035</v>
      </c>
      <c r="L4602" s="444">
        <f t="shared" ca="1" si="192"/>
        <v>-2868079099528.6191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-2868079099528.6191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-11950329581.369246</v>
      </c>
      <c r="L4603" s="444">
        <f t="shared" ca="1" si="192"/>
        <v>-2880029429109.9883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-2880029429109.9883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-12000122621.291618</v>
      </c>
      <c r="L4604" s="444">
        <f t="shared" ca="1" si="192"/>
        <v>-2892029551731.2798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-2892029551731.2798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-12050123132.213665</v>
      </c>
      <c r="L4605" s="444">
        <f t="shared" ca="1" si="192"/>
        <v>-2904079674863.4937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-2904079674863.4937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-12100331978.597891</v>
      </c>
      <c r="L4606" s="444">
        <f t="shared" ca="1" si="192"/>
        <v>-2916180006842.0913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-2916180006842.0913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-12150750028.508713</v>
      </c>
      <c r="L4607" s="444">
        <f t="shared" ca="1" si="192"/>
        <v>-2928330756870.6001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-2928330756870.6001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-12201378153.627501</v>
      </c>
      <c r="L4608" s="444">
        <f t="shared" ca="1" si="192"/>
        <v>-2940532135024.2275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-2940532135024.2275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-12252217229.267614</v>
      </c>
      <c r="L4609" s="444">
        <f t="shared" ca="1" si="192"/>
        <v>-2952784352253.4951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-2952784352253.4951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-12303268134.389563</v>
      </c>
      <c r="L4610" s="444">
        <f t="shared" ca="1" si="192"/>
        <v>-2965087620387.8848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-2965087620387.8848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-12354531751.616186</v>
      </c>
      <c r="L4611" s="444">
        <f t="shared" ca="1" si="192"/>
        <v>-2977442152139.501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-2977442152139.501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-12406008967.247921</v>
      </c>
      <c r="L4612" s="444">
        <f t="shared" ca="1" si="192"/>
        <v>-2989848161106.749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-2989848161106.749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-12457700671.27812</v>
      </c>
      <c r="L4613" s="444">
        <f t="shared" ca="1" si="192"/>
        <v>-3002305861778.0273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-3002305861778.0273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-12509607757.408447</v>
      </c>
      <c r="L4614" s="444">
        <f t="shared" ca="1" si="192"/>
        <v>-3014815469535.4355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-3014815469535.4355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-12561731123.064314</v>
      </c>
      <c r="L4615" s="444">
        <f t="shared" ca="1" si="192"/>
        <v>-3027377200658.5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-3027377200658.5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-12614071669.410416</v>
      </c>
      <c r="L4616" s="444">
        <f t="shared" ca="1" si="192"/>
        <v>-3039991272327.9106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-3039991272327.9106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-12666630301.366295</v>
      </c>
      <c r="L4617" s="444">
        <f t="shared" ca="1" si="192"/>
        <v>-3052657902629.2769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-3052657902629.2769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-12719407927.621986</v>
      </c>
      <c r="L4618" s="444">
        <f t="shared" ca="1" si="192"/>
        <v>-3065377310556.8989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-3065377310556.8989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-12772405460.653746</v>
      </c>
      <c r="L4619" s="444">
        <f t="shared" ca="1" si="192"/>
        <v>-3078149716017.5527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-3078149716017.5527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-12825623816.739803</v>
      </c>
      <c r="L4620" s="444">
        <f t="shared" ca="1" si="192"/>
        <v>-3090975339834.2925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-3090975339834.2925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-12879063915.976219</v>
      </c>
      <c r="L4621" s="444">
        <f t="shared" ca="1" si="192"/>
        <v>-3103854403750.2686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-3103854403750.2686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-12932726682.292786</v>
      </c>
      <c r="L4622" s="444">
        <f t="shared" ca="1" si="192"/>
        <v>-3116787130432.5615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-3116787130432.5615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-12986613043.469006</v>
      </c>
      <c r="L4623" s="444">
        <f t="shared" ca="1" si="192"/>
        <v>-3129773743476.0308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-3129773743476.0308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-13040723931.150127</v>
      </c>
      <c r="L4624" s="444">
        <f t="shared" ca="1" si="192"/>
        <v>-3142814467407.1807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-3142814467407.1807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-13095060280.863253</v>
      </c>
      <c r="L4625" s="444">
        <f t="shared" ca="1" si="192"/>
        <v>-3155909527688.0439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-3155909527688.0439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-13149623032.033516</v>
      </c>
      <c r="L4626" s="444">
        <f t="shared" ca="1" si="192"/>
        <v>-3169059150720.0776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-3169059150720.0776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-13204413128.000324</v>
      </c>
      <c r="L4627" s="444">
        <f t="shared" ca="1" si="192"/>
        <v>-3182263563848.0781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-3182263563848.0781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-13259431516.033659</v>
      </c>
      <c r="L4628" s="444">
        <f t="shared" ca="1" si="192"/>
        <v>-3195522995364.1118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-3195522995364.1118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-13314679147.350466</v>
      </c>
      <c r="L4629" s="444">
        <f t="shared" ca="1" si="192"/>
        <v>-3208837674511.4624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-3208837674511.4624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-13370156977.131094</v>
      </c>
      <c r="L4630" s="444">
        <f t="shared" ca="1" si="192"/>
        <v>-3222207831488.5933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-3222207831488.5933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-13425865964.535805</v>
      </c>
      <c r="L4631" s="444">
        <f t="shared" ca="1" si="192"/>
        <v>-3235633697453.1289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-3235633697453.1289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-13481807072.721371</v>
      </c>
      <c r="L4632" s="444">
        <f t="shared" ca="1" si="192"/>
        <v>-3249115504525.8501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-3249115504525.8501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-13537981268.857708</v>
      </c>
      <c r="L4633" s="444">
        <f t="shared" ca="1" si="192"/>
        <v>-3262653485794.708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-3262653485794.708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-13594389524.144617</v>
      </c>
      <c r="L4634" s="444">
        <f t="shared" ca="1" si="192"/>
        <v>-3276247875318.8525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-3276247875318.8525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-13651032813.828552</v>
      </c>
      <c r="L4635" s="444">
        <f t="shared" ca="1" si="192"/>
        <v>-3289898908132.6812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-3289898908132.6812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-13707912117.219505</v>
      </c>
      <c r="L4636" s="444">
        <f t="shared" ca="1" si="192"/>
        <v>-3303606820249.9009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-3303606820249.9009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-13765028417.70792</v>
      </c>
      <c r="L4637" s="444">
        <f t="shared" ca="1" si="192"/>
        <v>-3317371848667.6089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-3317371848667.6089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-13822382702.781704</v>
      </c>
      <c r="L4638" s="444">
        <f t="shared" ca="1" si="192"/>
        <v>-3331194231370.3906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-3331194231370.3906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-13879975964.043295</v>
      </c>
      <c r="L4639" s="444">
        <f t="shared" ca="1" si="192"/>
        <v>-3345074207334.4341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-3345074207334.4341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-13937809197.226809</v>
      </c>
      <c r="L4640" s="444">
        <f t="shared" ca="1" si="192"/>
        <v>-3359012016531.6611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-3359012016531.6611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-13995883402.215254</v>
      </c>
      <c r="L4641" s="444">
        <f t="shared" ca="1" si="192"/>
        <v>-3373007899933.8765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-3373007899933.8765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-14054199583.057817</v>
      </c>
      <c r="L4642" s="444">
        <f t="shared" ca="1" si="192"/>
        <v>-3387062099516.9341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-3387062099516.9341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-14112758747.987225</v>
      </c>
      <c r="L4643" s="444">
        <f t="shared" ca="1" si="192"/>
        <v>-3401174858264.9214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-3401174858264.9214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-14171561909.437172</v>
      </c>
      <c r="L4644" s="444">
        <f t="shared" ca="1" si="192"/>
        <v>-3415346420174.3584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-3415346420174.3584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-14230610084.059826</v>
      </c>
      <c r="L4645" s="444">
        <f t="shared" ca="1" si="192"/>
        <v>-3429577030258.4185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-3429577030258.4185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-14289904292.743408</v>
      </c>
      <c r="L4646" s="444">
        <f t="shared" ca="1" si="192"/>
        <v>-3443866934551.1621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-3443866934551.1621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-14349445560.629839</v>
      </c>
      <c r="L4647" s="444">
        <f t="shared" ca="1" si="192"/>
        <v>-3458216380111.792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-3458216380111.792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-14409234917.132467</v>
      </c>
      <c r="L4648" s="444">
        <f t="shared" ca="1" si="192"/>
        <v>-3472625615028.9243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-3472625615028.9243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-14469273395.953854</v>
      </c>
      <c r="L4649" s="444">
        <f t="shared" ca="1" si="192"/>
        <v>-3487094888424.8779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-3487094888424.8779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-14529562035.103661</v>
      </c>
      <c r="L4650" s="444">
        <f t="shared" ca="1" si="192"/>
        <v>-3501624450459.9814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-3501624450459.9814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-14590101876.91659</v>
      </c>
      <c r="L4651" s="444">
        <f t="shared" ca="1" si="192"/>
        <v>-3516214552336.8979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-3516214552336.8979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-14650893968.070408</v>
      </c>
      <c r="L4652" s="444">
        <f t="shared" ca="1" si="192"/>
        <v>-3530865446304.9683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-3530865446304.9683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-14711939359.604033</v>
      </c>
      <c r="L4653" s="444">
        <f t="shared" ca="1" si="192"/>
        <v>-3545577385664.5723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-3545577385664.5723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-14773239106.93572</v>
      </c>
      <c r="L4654" s="444">
        <f t="shared" ca="1" si="192"/>
        <v>-3560350624771.5078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-3560350624771.5078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-14834794269.881283</v>
      </c>
      <c r="L4655" s="444">
        <f t="shared" ca="1" si="192"/>
        <v>-3575185419041.3892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-3575185419041.3892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-14896605912.672457</v>
      </c>
      <c r="L4656" s="444">
        <f t="shared" ca="1" si="192"/>
        <v>-3590082024954.0615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-3590082024954.0615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-14958675103.975256</v>
      </c>
      <c r="L4657" s="444">
        <f t="shared" ca="1" si="192"/>
        <v>-3605040700058.0366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-3605040700058.0366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-15021002916.908485</v>
      </c>
      <c r="L4658" s="444">
        <f t="shared" ca="1" si="192"/>
        <v>-3620061702974.9453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-3620061702974.9453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-15083590429.062271</v>
      </c>
      <c r="L4659" s="444">
        <f t="shared" ca="1" si="192"/>
        <v>-3635145293404.0078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-3635145293404.0078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-15146438722.516701</v>
      </c>
      <c r="L4660" s="444">
        <f t="shared" ca="1" si="192"/>
        <v>-3650291732126.5244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-3650291732126.5244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-15209548883.860516</v>
      </c>
      <c r="L4661" s="444">
        <f t="shared" ca="1" si="192"/>
        <v>-3665501281010.3848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-3665501281010.3848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-15272922004.209938</v>
      </c>
      <c r="L4662" s="444">
        <f t="shared" ca="1" si="192"/>
        <v>-3680774203014.5947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-3680774203014.5947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-15336559179.227478</v>
      </c>
      <c r="L4663" s="444">
        <f t="shared" ca="1" si="192"/>
        <v>-3696110762193.8223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-3696110762193.8223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-15400461509.140924</v>
      </c>
      <c r="L4664" s="444">
        <f t="shared" ca="1" si="192"/>
        <v>-3711511223702.9634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-3711511223702.9634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-15464630098.762346</v>
      </c>
      <c r="L4665" s="444">
        <f t="shared" ca="1" si="192"/>
        <v>-3726975853801.7256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-3726975853801.7256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-15529066057.507189</v>
      </c>
      <c r="L4666" s="444">
        <f t="shared" ca="1" si="192"/>
        <v>-3742504919859.2329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-3742504919859.2329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-15593770499.413469</v>
      </c>
      <c r="L4667" s="444">
        <f t="shared" ca="1" si="192"/>
        <v>-3758098690358.6465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-3758098690358.6465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-15658744543.161024</v>
      </c>
      <c r="L4668" s="444">
        <f t="shared" ca="1" si="192"/>
        <v>-3773757434901.8076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-3773757434901.8076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-15723989312.090862</v>
      </c>
      <c r="L4669" s="444">
        <f t="shared" ca="1" si="192"/>
        <v>-3789481424213.8984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-3789481424213.8984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-15789505934.224577</v>
      </c>
      <c r="L4670" s="444">
        <f t="shared" ca="1" si="192"/>
        <v>-3805270930148.123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-3805270930148.123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-15855295542.283846</v>
      </c>
      <c r="L4671" s="444">
        <f t="shared" ca="1" si="192"/>
        <v>-3821126225690.4067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-3821126225690.4067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-15921359273.710028</v>
      </c>
      <c r="L4672" s="444">
        <f t="shared" ca="1" si="192"/>
        <v>-3837047584964.1167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-3837047584964.1167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-15987698270.683819</v>
      </c>
      <c r="L4673" s="444">
        <f t="shared" ca="1" si="192"/>
        <v>-3853035283234.8003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-3853035283234.8003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-16054313680.145</v>
      </c>
      <c r="L4674" s="444">
        <f t="shared" ca="1" si="192"/>
        <v>-3869089596914.9453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-3869089596914.9453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-16121206653.812271</v>
      </c>
      <c r="L4675" s="444">
        <f t="shared" ca="1" si="192"/>
        <v>-3885210803568.7578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-3885210803568.7578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-16188378348.203157</v>
      </c>
      <c r="L4676" s="444">
        <f t="shared" ca="1" si="192"/>
        <v>-3901399181916.9609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-3901399181916.9609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-16255829924.654003</v>
      </c>
      <c r="L4677" s="444">
        <f t="shared" ca="1" si="192"/>
        <v>-3917655011841.6147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-3917655011841.6147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-16323562549.340061</v>
      </c>
      <c r="L4678" s="444">
        <f t="shared" ca="1" si="192"/>
        <v>-3933978574390.9546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-3933978574390.9546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-16391577393.295647</v>
      </c>
      <c r="L4679" s="444">
        <f t="shared" ca="1" si="192"/>
        <v>-3950370151784.25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-3950370151784.25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-16459875632.434372</v>
      </c>
      <c r="L4680" s="444">
        <f t="shared" ca="1" si="192"/>
        <v>-3966830027416.6846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-3966830027416.6846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-16528458447.569517</v>
      </c>
      <c r="L4681" s="444">
        <f t="shared" ca="1" si="192"/>
        <v>-3983358485864.2539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-3983358485864.2539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-16597327024.434389</v>
      </c>
      <c r="L4682" s="444">
        <f t="shared" ca="1" si="192"/>
        <v>-3999955812888.6885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-3999955812888.6885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-16666482553.702866</v>
      </c>
      <c r="L4683" s="444">
        <f t="shared" ca="1" si="192"/>
        <v>-4016622295442.3911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-4016622295442.3911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-16735926231.009962</v>
      </c>
      <c r="L4684" s="444">
        <f t="shared" ca="1" si="192"/>
        <v>-4033358221673.4009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-4033358221673.4009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-16805659256.972506</v>
      </c>
      <c r="L4685" s="444">
        <f t="shared" ca="1" si="192"/>
        <v>-4050163880930.3735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-4050163880930.3735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-16875682837.20989</v>
      </c>
      <c r="L4686" s="444">
        <f t="shared" ca="1" si="192"/>
        <v>-4067039563767.5835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-4067039563767.5835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-16945998182.364933</v>
      </c>
      <c r="L4687" s="444">
        <f t="shared" ca="1" si="192"/>
        <v>-4083985561949.9482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-4083985561949.9482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-17016606508.124784</v>
      </c>
      <c r="L4688" s="444">
        <f t="shared" ca="1" si="192"/>
        <v>-4101002168458.0732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-4101002168458.0732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-17087509035.241974</v>
      </c>
      <c r="L4689" s="444">
        <f t="shared" ca="1" si="192"/>
        <v>-4118089677493.3154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-4118089677493.3154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-17158706989.555481</v>
      </c>
      <c r="L4690" s="444">
        <f t="shared" ca="1" si="192"/>
        <v>-4135248384482.8711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-4135248384482.8711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-17230201602.011963</v>
      </c>
      <c r="L4691" s="444">
        <f t="shared" ca="1" si="192"/>
        <v>-4152478586084.8828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-4152478586084.8828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-17301994108.687012</v>
      </c>
      <c r="L4692" s="444">
        <f t="shared" ca="1" si="192"/>
        <v>-4169780580193.5698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-4169780580193.5698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-17374085750.806541</v>
      </c>
      <c r="L4693" s="444">
        <f t="shared" ca="1" si="192"/>
        <v>-4187154665944.3765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-4187154665944.3765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-17446477774.768234</v>
      </c>
      <c r="L4694" s="444">
        <f t="shared" ca="1" si="192"/>
        <v>-4204601143719.1445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-4204601143719.1445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-17519171432.163105</v>
      </c>
      <c r="L4695" s="444">
        <f t="shared" ca="1" si="192"/>
        <v>-4222120315151.3076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-4222120315151.3076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-17592167979.797115</v>
      </c>
      <c r="L4696" s="444">
        <f t="shared" ca="1" si="192"/>
        <v>-4239712483131.1045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-4239712483131.1045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-17665468679.712933</v>
      </c>
      <c r="L4697" s="444">
        <f t="shared" ca="1" si="192"/>
        <v>-4257377951810.8174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-4257377951810.8174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-17739074799.211739</v>
      </c>
      <c r="L4698" s="444">
        <f t="shared" ca="1" si="192"/>
        <v>-4275117026610.0293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-4275117026610.0293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-17812987610.875122</v>
      </c>
      <c r="L4699" s="444">
        <f t="shared" ca="1" si="192"/>
        <v>-4292930014220.9043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-4292930014220.9043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-17887208392.587101</v>
      </c>
      <c r="L4700" s="444">
        <f t="shared" ca="1" si="192"/>
        <v>-4310817222613.4912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-4310817222613.4912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-17961738427.556213</v>
      </c>
      <c r="L4701" s="444">
        <f t="shared" ca="1" si="192"/>
        <v>-4328778961041.0474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-4328778961041.0474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-18036579004.337696</v>
      </c>
      <c r="L4702" s="444">
        <f t="shared" ca="1" si="192"/>
        <v>-4346815540045.3853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-4346815540045.3853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-18111731416.85577</v>
      </c>
      <c r="L4703" s="444">
        <f t="shared" ca="1" si="192"/>
        <v>-4364927271462.2412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-4364927271462.2412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-18187196964.426003</v>
      </c>
      <c r="L4704" s="444">
        <f t="shared" ca="1" si="192"/>
        <v>-4383114468426.667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-4383114468426.667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-18262976951.777779</v>
      </c>
      <c r="L4705" s="444">
        <f t="shared" ca="1" si="192"/>
        <v>-4401377445378.4443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-4401377445378.4443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-18339072689.076851</v>
      </c>
      <c r="L4706" s="444">
        <f t="shared" ca="1" si="192"/>
        <v>-4419716518067.5215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-4419716518067.5215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-18415485491.948006</v>
      </c>
      <c r="L4707" s="444">
        <f t="shared" ca="1" si="192"/>
        <v>-4438132003559.4697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-4438132003559.4697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-18492216681.497791</v>
      </c>
      <c r="L4708" s="444">
        <f t="shared" ca="1" si="192"/>
        <v>-4456624220240.9678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-4456624220240.9678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-18569267584.337364</v>
      </c>
      <c r="L4709" s="444">
        <f t="shared" ca="1" si="192"/>
        <v>-4475193487825.3047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-4475193487825.3047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-18646639532.605434</v>
      </c>
      <c r="L4710" s="444">
        <f t="shared" ca="1" si="192"/>
        <v>-4493840127357.9102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-4493840127357.9102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-18724333863.991291</v>
      </c>
      <c r="L4711" s="444">
        <f t="shared" ca="1" si="192"/>
        <v>-4512564461221.9014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-4512564461221.9014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-18802351921.757923</v>
      </c>
      <c r="L4712" s="444">
        <f t="shared" ca="1" si="192"/>
        <v>-4531366813143.6592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-4531366813143.6592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-18880695054.765247</v>
      </c>
      <c r="L4713" s="444">
        <f t="shared" ca="1" si="192"/>
        <v>-4550247508198.4248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-4550247508198.4248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-18959364617.493435</v>
      </c>
      <c r="L4714" s="444">
        <f t="shared" ca="1" si="192"/>
        <v>-4569206872815.918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-4569206872815.918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-19038361970.066326</v>
      </c>
      <c r="L4715" s="444">
        <f t="shared" ca="1" si="192"/>
        <v>-4588245234785.9844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-4588245234785.9844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-19117688478.274933</v>
      </c>
      <c r="L4716" s="444">
        <f t="shared" ca="1" si="192"/>
        <v>-4607362923264.2598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-4607362923264.2598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-19197345513.601082</v>
      </c>
      <c r="L4717" s="444">
        <f t="shared" ca="1" si="192"/>
        <v>-4626560268777.8613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-4626560268777.8613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-19277334453.241089</v>
      </c>
      <c r="L4718" s="444">
        <f t="shared" ca="1" si="192"/>
        <v>-4645837603231.1025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-4645837603231.1025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-19357656680.129593</v>
      </c>
      <c r="L4719" s="444">
        <f t="shared" ca="1" si="192"/>
        <v>-4665195259911.2324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-4665195259911.2324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-19438313582.963467</v>
      </c>
      <c r="L4720" s="444">
        <f t="shared" ca="1" si="192"/>
        <v>-4684633573494.1963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-4684633573494.1963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-19519306556.225819</v>
      </c>
      <c r="L4721" s="444">
        <f t="shared" ca="1" si="192"/>
        <v>-4704152880050.4219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-4704152880050.4219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-19600637000.210091</v>
      </c>
      <c r="L4722" s="444">
        <f t="shared" ca="1" si="192"/>
        <v>-4723753517050.6318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-4723753517050.6318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-19682306321.0443</v>
      </c>
      <c r="L4723" s="444">
        <f t="shared" ca="1" si="192"/>
        <v>-4743435823371.6758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-4743435823371.6758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-19764315930.715317</v>
      </c>
      <c r="L4724" s="444">
        <f t="shared" ca="1" si="192"/>
        <v>-4763200139302.3906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-4763200139302.3906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-19846667247.093292</v>
      </c>
      <c r="L4725" s="444">
        <f t="shared" ca="1" si="192"/>
        <v>-4783046806549.4844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-4783046806549.4844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-19929361693.956184</v>
      </c>
      <c r="L4726" s="444">
        <f t="shared" ca="1" si="192"/>
        <v>-4802976168243.4404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-4802976168243.4404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-20012400701.014336</v>
      </c>
      <c r="L4727" s="444">
        <f t="shared" ca="1" si="192"/>
        <v>-4822988568944.4551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-4822988568944.4551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-20095785703.93523</v>
      </c>
      <c r="L4728" s="444">
        <f t="shared" ca="1" si="192"/>
        <v>-4843084354648.3906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-4843084354648.3906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-20179518144.368294</v>
      </c>
      <c r="L4729" s="444">
        <f t="shared" ca="1" si="192"/>
        <v>-4863263872792.7588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-4863263872792.7588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-20263599469.96983</v>
      </c>
      <c r="L4730" s="444">
        <f t="shared" ca="1" si="192"/>
        <v>-4883527472262.7285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-4883527472262.7285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-20348031134.428036</v>
      </c>
      <c r="L4731" s="444">
        <f t="shared" ca="1" si="192"/>
        <v>-4903875503397.1563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-4903875503397.1563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-20432814597.488152</v>
      </c>
      <c r="L4732" s="444">
        <f t="shared" ca="1" si="192"/>
        <v>-4924308317994.6445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-4924308317994.6445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-20517951324.977684</v>
      </c>
      <c r="L4733" s="444">
        <f t="shared" ca="1" si="192"/>
        <v>-4944826269319.6221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-4944826269319.6221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-20603442788.831757</v>
      </c>
      <c r="L4734" s="444">
        <f t="shared" ca="1" si="192"/>
        <v>-4965429712108.4541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-4965429712108.4541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-20689290467.118557</v>
      </c>
      <c r="L4735" s="444">
        <f t="shared" ca="1" si="192"/>
        <v>-4986119002575.5723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-4986119002575.5723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-20775495844.064884</v>
      </c>
      <c r="L4736" s="444">
        <f t="shared" ca="1" si="192"/>
        <v>-5006894498419.6367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-5006894498419.6367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-20862060410.081818</v>
      </c>
      <c r="L4737" s="444">
        <f t="shared" ca="1" si="192"/>
        <v>-5027756558829.7188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-5027756558829.7188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-20948985661.790493</v>
      </c>
      <c r="L4738" s="444">
        <f t="shared" ca="1" si="192"/>
        <v>-5048705544491.5088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-5048705544491.5088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-21036273102.047955</v>
      </c>
      <c r="L4739" s="444">
        <f t="shared" ca="1" si="192"/>
        <v>-5069741817593.5566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-5069741817593.5566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-21123924239.973152</v>
      </c>
      <c r="L4740" s="444">
        <f t="shared" ca="1" si="192"/>
        <v>-5090865741833.5303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-5090865741833.5303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-21211940590.973042</v>
      </c>
      <c r="L4741" s="444">
        <f t="shared" ca="1" si="192"/>
        <v>-5112077682424.5029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-5112077682424.5029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-21300323676.768761</v>
      </c>
      <c r="L4742" s="444">
        <f t="shared" ca="1" si="192"/>
        <v>-5133378006101.2715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-5133378006101.2715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-21389075025.421963</v>
      </c>
      <c r="L4743" s="444">
        <f t="shared" ca="1" si="192"/>
        <v>-5154767081126.6934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-5154767081126.6934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-21478196171.361221</v>
      </c>
      <c r="L4744" s="444">
        <f t="shared" ca="1" si="192"/>
        <v>-5176245277298.0547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-5176245277298.0547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-21567688655.408562</v>
      </c>
      <c r="L4745" s="444">
        <f t="shared" ca="1" si="192"/>
        <v>-5197812965953.4629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-5197812965953.4629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-21657554024.806095</v>
      </c>
      <c r="L4746" s="444">
        <f t="shared" ca="1" si="192"/>
        <v>-5219470519978.2686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-5219470519978.2686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-21747793833.242786</v>
      </c>
      <c r="L4747" s="444">
        <f t="shared" ca="1" si="192"/>
        <v>-5241218313811.5117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-5241218313811.5117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-21838409640.881298</v>
      </c>
      <c r="L4748" s="444">
        <f t="shared" ca="1" si="192"/>
        <v>-5263056723452.3926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-5263056723452.3926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-21929403014.384968</v>
      </c>
      <c r="L4749" s="444">
        <f t="shared" ca="1" si="192"/>
        <v>-5284986126466.7773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-5284986126466.7773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-22020775526.944904</v>
      </c>
      <c r="L4750" s="444">
        <f t="shared" ca="1" si="192"/>
        <v>-5307006901993.7227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-5307006901993.7227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-22112528758.307178</v>
      </c>
      <c r="L4751" s="444">
        <f t="shared" ca="1" si="192"/>
        <v>-5329119430752.0303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-5329119430752.0303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-22204664294.800125</v>
      </c>
      <c r="L4752" s="444">
        <f t="shared" ca="1" si="192"/>
        <v>-5351324095046.8301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-5351324095046.8301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-22297183729.361794</v>
      </c>
      <c r="L4753" s="444">
        <f t="shared" ca="1" si="192"/>
        <v>-5373621278776.1914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-5373621278776.1914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-22390088661.567463</v>
      </c>
      <c r="L4754" s="444">
        <f t="shared" ca="1" si="192"/>
        <v>-5396011367437.7588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-5396011367437.7588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-22483380697.65733</v>
      </c>
      <c r="L4755" s="444">
        <f t="shared" ca="1" si="192"/>
        <v>-5418494748135.416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-5418494748135.416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-22577061450.564232</v>
      </c>
      <c r="L4756" s="444">
        <f t="shared" ca="1" si="192"/>
        <v>-5441071809585.9805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-5441071809585.9805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-22671132539.941586</v>
      </c>
      <c r="L4757" s="444">
        <f t="shared" ca="1" si="192"/>
        <v>-5463742942125.9219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-5463742942125.9219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-22765595592.191341</v>
      </c>
      <c r="L4758" s="444">
        <f t="shared" ca="1" si="192"/>
        <v>-5486508537718.1133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-5486508537718.1133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-22860452240.492138</v>
      </c>
      <c r="L4759" s="444">
        <f t="shared" ca="1" si="192"/>
        <v>-5509368989958.6055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-5509368989958.6055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-22955704124.827522</v>
      </c>
      <c r="L4760" s="444">
        <f t="shared" ca="1" si="192"/>
        <v>-5532324694083.4326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-5532324694083.4326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-23051352892.014301</v>
      </c>
      <c r="L4761" s="444">
        <f t="shared" ca="1" si="192"/>
        <v>-5555376046975.4473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-5555376046975.4473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-23147400195.73103</v>
      </c>
      <c r="L4762" s="444">
        <f t="shared" ca="1" si="192"/>
        <v>-5578523447171.1787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-5578523447171.1787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-23243847696.546577</v>
      </c>
      <c r="L4763" s="444">
        <f t="shared" ca="1" si="192"/>
        <v>-5601767294867.7256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-5601767294867.7256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-23340697061.948856</v>
      </c>
      <c r="L4764" s="444">
        <f t="shared" ca="1" si="192"/>
        <v>-5625107991929.6748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-5625107991929.6748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-23437949966.373646</v>
      </c>
      <c r="L4765" s="444">
        <f t="shared" ca="1" si="192"/>
        <v>-5648545941896.0488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-5648545941896.0488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-23535608091.233536</v>
      </c>
      <c r="L4766" s="444">
        <f t="shared" ca="1" si="192"/>
        <v>-5672081549987.2822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-5672081549987.2822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-23633673124.94701</v>
      </c>
      <c r="L4767" s="444">
        <f t="shared" ca="1" si="192"/>
        <v>-5695715223112.2295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-5695715223112.2295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-23732146762.967621</v>
      </c>
      <c r="L4768" s="444">
        <f t="shared" ca="1" si="192"/>
        <v>-5719447369875.1973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-5719447369875.1973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-23831030707.81332</v>
      </c>
      <c r="L4769" s="444">
        <f t="shared" ca="1" si="192"/>
        <v>-5743278400583.0107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-5743278400583.0107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-23930326669.095879</v>
      </c>
      <c r="L4770" s="444">
        <f t="shared" ca="1" si="192"/>
        <v>-5767208727252.1064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-5767208727252.1064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-24030036363.550442</v>
      </c>
      <c r="L4771" s="444">
        <f t="shared" ca="1" si="192"/>
        <v>-5791238763615.6572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-5791238763615.6572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-24130161515.065239</v>
      </c>
      <c r="L4772" s="444">
        <f t="shared" ca="1" si="192"/>
        <v>-5815368925130.7227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-5815368925130.7227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-24230703854.711346</v>
      </c>
      <c r="L4773" s="444">
        <f t="shared" ca="1" si="192"/>
        <v>-5839599628985.4336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-5839599628985.4336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-24331665120.77264</v>
      </c>
      <c r="L4774" s="444">
        <f t="shared" ca="1" si="192"/>
        <v>-5863931294106.2061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-5863931294106.2061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-24433047058.77586</v>
      </c>
      <c r="L4775" s="444">
        <f t="shared" ca="1" si="192"/>
        <v>-5888364341164.9814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-5888364341164.9814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-24534851421.520756</v>
      </c>
      <c r="L4776" s="444">
        <f t="shared" ca="1" si="192"/>
        <v>-5912899192586.502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-5912899192586.502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-24637079969.110424</v>
      </c>
      <c r="L4777" s="444">
        <f t="shared" ca="1" si="192"/>
        <v>-5937536272555.6123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-5937536272555.6123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-24739734468.981716</v>
      </c>
      <c r="L4778" s="444">
        <f t="shared" ca="1" si="192"/>
        <v>-5962276007024.5938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-5962276007024.5938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-24842816695.935806</v>
      </c>
      <c r="L4779" s="444">
        <f t="shared" ca="1" si="192"/>
        <v>-5987118823720.5293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-5987118823720.5293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-24946328432.168873</v>
      </c>
      <c r="L4780" s="444">
        <f t="shared" ca="1" si="192"/>
        <v>-6012065152152.6982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-6012065152152.6982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-25050271467.30291</v>
      </c>
      <c r="L4781" s="444">
        <f t="shared" ca="1" si="192"/>
        <v>-6037115423620.001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-6037115423620.001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-25154647598.416672</v>
      </c>
      <c r="L4782" s="444">
        <f t="shared" ca="1" si="192"/>
        <v>-6062270071218.418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-6062270071218.418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-25259458630.07674</v>
      </c>
      <c r="L4783" s="444">
        <f t="shared" ca="1" si="192"/>
        <v>-6087529529848.4951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-6087529529848.4951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-25364706374.368729</v>
      </c>
      <c r="L4784" s="444">
        <f t="shared" ca="1" si="192"/>
        <v>-6112894236222.8643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-6112894236222.8643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-25470392650.9286</v>
      </c>
      <c r="L4785" s="444">
        <f t="shared" ca="1" si="192"/>
        <v>-6138364628873.793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-6138364628873.793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-25576519286.974136</v>
      </c>
      <c r="L4786" s="444">
        <f t="shared" ca="1" si="192"/>
        <v>-6163941148160.7676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-6163941148160.7676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-25683088117.336533</v>
      </c>
      <c r="L4787" s="444">
        <f t="shared" ca="1" si="192"/>
        <v>-6189624236278.1045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-6189624236278.1045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-25790100984.492104</v>
      </c>
      <c r="L4788" s="444">
        <f t="shared" ca="1" si="192"/>
        <v>-6215414337262.5967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-6215414337262.5967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-25897559738.594154</v>
      </c>
      <c r="L4789" s="444">
        <f t="shared" ca="1" si="192"/>
        <v>-6241311897001.1904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-6241311897001.1904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-26005466237.504959</v>
      </c>
      <c r="L4790" s="444">
        <f t="shared" ca="1" si="192"/>
        <v>-6267317363238.6953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-6267317363238.6953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-26113822346.827896</v>
      </c>
      <c r="L4791" s="444">
        <f t="shared" ca="1" si="192"/>
        <v>-6293431185585.5234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-6293431185585.5234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-26222629939.939682</v>
      </c>
      <c r="L4792" s="444">
        <f t="shared" ca="1" si="192"/>
        <v>-6319653815525.4629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-6319653815525.4629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-26331890898.022762</v>
      </c>
      <c r="L4793" s="444">
        <f t="shared" ca="1" si="192"/>
        <v>-6345985706423.4854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-6345985706423.4854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-26441607110.097855</v>
      </c>
      <c r="L4794" s="444">
        <f t="shared" ca="1" si="192"/>
        <v>-6372427313533.583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-6372427313533.583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-26551780473.056595</v>
      </c>
      <c r="L4795" s="444">
        <f t="shared" ca="1" si="192"/>
        <v>-6398979094006.6396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-6398979094006.6396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-26662412891.694332</v>
      </c>
      <c r="L4796" s="444">
        <f t="shared" ca="1" si="192"/>
        <v>-6425641506898.334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-6425641506898.334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-26773506278.743057</v>
      </c>
      <c r="L4797" s="444">
        <f t="shared" ca="1" si="192"/>
        <v>-6452415013177.0771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-6452415013177.0771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-26885062554.904488</v>
      </c>
      <c r="L4798" s="444">
        <f t="shared" ca="1" si="192"/>
        <v>-6479300075731.9814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-6479300075731.9814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-26997083648.883255</v>
      </c>
      <c r="L4799" s="444">
        <f t="shared" ca="1" si="192"/>
        <v>-6506297159380.8643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-6506297159380.8643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-27109571497.420269</v>
      </c>
      <c r="L4800" s="444">
        <f t="shared" ca="1" si="192"/>
        <v>-6533406730878.2842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-6533406730878.2842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-27222528045.326183</v>
      </c>
      <c r="L4801" s="444">
        <f t="shared" ca="1" si="192"/>
        <v>-6560629258923.6104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-6560629258923.6104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-27335955245.515041</v>
      </c>
      <c r="L4802" s="444">
        <f t="shared" ca="1" si="192"/>
        <v>-6587965214169.125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-6587965214169.125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-27449855059.038021</v>
      </c>
      <c r="L4803" s="444">
        <f t="shared" ca="1" si="192"/>
        <v>-6615415069228.1631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-6615415069228.1631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-27564229455.117344</v>
      </c>
      <c r="L4804" s="444">
        <f t="shared" ca="1" si="192"/>
        <v>-6642979298683.2803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-6642979298683.2803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-27679080411.180332</v>
      </c>
      <c r="L4805" s="444">
        <f t="shared" ca="1" si="192"/>
        <v>-6670658379094.4609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-6670658379094.4609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-27794409912.893585</v>
      </c>
      <c r="L4806" s="444">
        <f t="shared" ca="1" si="192"/>
        <v>-6698452789007.3545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-6698452789007.3545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-27910219954.197311</v>
      </c>
      <c r="L4807" s="444">
        <f t="shared" ca="1" si="192"/>
        <v>-6726363008961.5518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-6726363008961.5518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-28026512537.339798</v>
      </c>
      <c r="L4808" s="444">
        <f t="shared" ca="1" si="192"/>
        <v>-6754389521498.8916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-6754389521498.8916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-28143289672.912048</v>
      </c>
      <c r="L4809" s="444">
        <f t="shared" ca="1" si="192"/>
        <v>-6782532811171.8037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-6782532811171.8037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-28260553379.882515</v>
      </c>
      <c r="L4810" s="444">
        <f t="shared" ca="1" si="192"/>
        <v>-6810793364551.6865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-6810793364551.6865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-28378305685.632027</v>
      </c>
      <c r="L4811" s="444">
        <f t="shared" ca="1" si="192"/>
        <v>-6839171670237.3184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-6839171670237.3184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-28496548625.988827</v>
      </c>
      <c r="L4812" s="444">
        <f t="shared" ca="1" si="192"/>
        <v>-6867668218863.3076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-6867668218863.3076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-28615284245.263783</v>
      </c>
      <c r="L4813" s="444">
        <f t="shared" ca="1" si="192"/>
        <v>-6896283503108.5713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-6896283503108.5713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-28734514596.285713</v>
      </c>
      <c r="L4814" s="444">
        <f t="shared" ca="1" si="192"/>
        <v>-6925018017704.8574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-6925018017704.8574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-28854241740.436901</v>
      </c>
      <c r="L4815" s="444">
        <f t="shared" ca="1" si="192"/>
        <v>-6953872259445.2939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-6953872259445.2939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-28974467747.688721</v>
      </c>
      <c r="L4816" s="444">
        <f t="shared" ca="1" si="192"/>
        <v>-6982846727192.9824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-6982846727192.9824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-29095194696.637432</v>
      </c>
      <c r="L4817" s="444">
        <f t="shared" ca="1" si="192"/>
        <v>-7011941921889.6201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-7011941921889.6201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-29216424674.540085</v>
      </c>
      <c r="L4818" s="444">
        <f t="shared" ca="1" si="192"/>
        <v>-7041158346564.1602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-7041158346564.1602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-29338159777.350666</v>
      </c>
      <c r="L4819" s="444">
        <f t="shared" ca="1" si="192"/>
        <v>-7070496506341.5107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-7070496506341.5107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-29460402109.75629</v>
      </c>
      <c r="L4820" s="444">
        <f t="shared" ca="1" si="192"/>
        <v>-7099956908451.2666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-7099956908451.2666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-29583153785.213612</v>
      </c>
      <c r="L4821" s="444">
        <f t="shared" ca="1" si="192"/>
        <v>-7129540062236.4805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-7129540062236.4805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-29706416925.985332</v>
      </c>
      <c r="L4822" s="444">
        <f t="shared" ca="1" si="192"/>
        <v>-7159246479162.4658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-7159246479162.4658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-29830193663.176941</v>
      </c>
      <c r="L4823" s="444">
        <f t="shared" ca="1" si="192"/>
        <v>-7189076672825.6426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-7189076672825.6426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-29954486136.773514</v>
      </c>
      <c r="L4824" s="444">
        <f t="shared" ca="1" si="192"/>
        <v>-7219031158962.416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-7219031158962.416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-30079296495.676731</v>
      </c>
      <c r="L4825" s="444">
        <f t="shared" ca="1" si="192"/>
        <v>-7249110455458.0928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-7249110455458.0928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-30204626897.742054</v>
      </c>
      <c r="L4826" s="444">
        <f t="shared" ca="1" si="192"/>
        <v>-7279315082355.835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-7279315082355.835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-30330479509.815979</v>
      </c>
      <c r="L4827" s="444">
        <f t="shared" ca="1" si="192"/>
        <v>-7309645561865.6514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-7309645561865.6514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-30456856507.773544</v>
      </c>
      <c r="L4828" s="444">
        <f t="shared" ca="1" si="192"/>
        <v>-7340102418373.4248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-7340102418373.4248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-30583760076.555935</v>
      </c>
      <c r="L4829" s="444">
        <f t="shared" ca="1" si="192"/>
        <v>-7370686178449.9805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-7370686178449.9805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-30711192410.208248</v>
      </c>
      <c r="L4830" s="444">
        <f t="shared" ca="1" si="192"/>
        <v>-7401397370860.1885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-7401397370860.1885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-30839155711.917454</v>
      </c>
      <c r="L4831" s="444">
        <f t="shared" ca="1" si="192"/>
        <v>-7432236526572.1055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-7432236526572.1055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-30967652194.050438</v>
      </c>
      <c r="L4832" s="444">
        <f t="shared" ca="1" si="192"/>
        <v>-7463204178766.1563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-7463204178766.1563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-31096684078.192322</v>
      </c>
      <c r="L4833" s="444">
        <f t="shared" ca="1" si="192"/>
        <v>-7494300862844.3486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-7494300862844.3486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-31226253595.18478</v>
      </c>
      <c r="L4834" s="444">
        <f t="shared" ca="1" si="192"/>
        <v>-7525527116439.5332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-7525527116439.5332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-31356362985.164722</v>
      </c>
      <c r="L4835" s="444">
        <f t="shared" ca="1" si="192"/>
        <v>-7556883479424.6982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-7556883479424.6982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-31487014497.602909</v>
      </c>
      <c r="L4836" s="444">
        <f t="shared" ca="1" si="192"/>
        <v>-7588370493922.3008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-7588370493922.3008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-31618210391.342918</v>
      </c>
      <c r="L4837" s="444">
        <f t="shared" ca="1" si="192"/>
        <v>-7619988704313.6436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-7619988704313.6436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-31749952934.640182</v>
      </c>
      <c r="L4838" s="444">
        <f t="shared" ca="1" si="192"/>
        <v>-7651738657248.2842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-7651738657248.2842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-31882244405.201183</v>
      </c>
      <c r="L4839" s="444">
        <f t="shared" ca="1" si="192"/>
        <v>-7683620901653.4854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-7683620901653.4854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-32015087090.222851</v>
      </c>
      <c r="L4840" s="444">
        <f t="shared" ca="1" si="192"/>
        <v>-7715635988743.708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-7715635988743.708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-32148483286.432121</v>
      </c>
      <c r="L4841" s="444">
        <f t="shared" ca="1" si="192"/>
        <v>-7747784472030.1396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-7747784472030.1396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-32282435300.125576</v>
      </c>
      <c r="L4842" s="444">
        <f t="shared" ca="1" si="192"/>
        <v>-7780066907330.2656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-7780066907330.2656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-32416945447.209438</v>
      </c>
      <c r="L4843" s="444">
        <f t="shared" ca="1" si="192"/>
        <v>-7812483852777.4746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-7812483852777.4746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-32552016053.239475</v>
      </c>
      <c r="L4844" s="444">
        <f t="shared" ca="1" si="192"/>
        <v>-7845035868830.7139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-7845035868830.7139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-32687649453.461308</v>
      </c>
      <c r="L4845" s="444">
        <f t="shared" ca="1" si="192"/>
        <v>-7877723518284.1748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-7877723518284.1748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-32823847992.850727</v>
      </c>
      <c r="L4846" s="444">
        <f t="shared" ca="1" si="192"/>
        <v>-7910547366277.0254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-7910547366277.0254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-32960614026.15427</v>
      </c>
      <c r="L4847" s="444">
        <f t="shared" ca="1" si="192"/>
        <v>-7943507980303.1797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-7943507980303.1797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-33097949917.929916</v>
      </c>
      <c r="L4848" s="444">
        <f t="shared" ca="1" si="192"/>
        <v>-7976605930221.1094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-7976605930221.1094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-33235858042.587955</v>
      </c>
      <c r="L4849" s="444">
        <f t="shared" ca="1" si="192"/>
        <v>-8009841788263.6973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-8009841788263.6973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-33374340784.432076</v>
      </c>
      <c r="L4850" s="444">
        <f t="shared" ca="1" si="192"/>
        <v>-8043216129048.1289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-8043216129048.1289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-33513400537.700542</v>
      </c>
      <c r="L4851" s="444">
        <f t="shared" ca="1" si="192"/>
        <v>-8076729529585.8291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-8076729529585.8291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-33653039706.607616</v>
      </c>
      <c r="L4852" s="444">
        <f t="shared" ca="1" si="192"/>
        <v>-8110382569292.4365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-8110382569292.4365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-33793260705.385151</v>
      </c>
      <c r="L4853" s="444">
        <f t="shared" ref="L4853:L5107" ca="1" si="197">I4853-J4853+K4853</f>
        <v>-8144175829997.8213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-8144175829997.8213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-33934065958.324253</v>
      </c>
      <c r="L4854" s="444">
        <f t="shared" ca="1" si="197"/>
        <v>-8178109895956.1455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-8178109895956.1455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-34075457899.817272</v>
      </c>
      <c r="L4855" s="444">
        <f t="shared" ca="1" si="197"/>
        <v>-8212185353855.9629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-8212185353855.9629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-34217438974.399849</v>
      </c>
      <c r="L4856" s="444">
        <f t="shared" ca="1" si="197"/>
        <v>-8246402792830.3623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-8246402792830.3623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-34360011636.793175</v>
      </c>
      <c r="L4857" s="444">
        <f t="shared" ca="1" si="197"/>
        <v>-8280762804467.1553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-8280762804467.1553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-34503178351.94648</v>
      </c>
      <c r="L4858" s="444">
        <f t="shared" ca="1" si="197"/>
        <v>-8315265982819.1016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-8315265982819.1016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-34646941595.07959</v>
      </c>
      <c r="L4859" s="444">
        <f t="shared" ca="1" si="197"/>
        <v>-8349912924414.1816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-8349912924414.1816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-34791303851.725754</v>
      </c>
      <c r="L4860" s="444">
        <f t="shared" ca="1" si="197"/>
        <v>-8384704228265.9072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-8384704228265.9072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-34936267617.774612</v>
      </c>
      <c r="L4861" s="444">
        <f t="shared" ca="1" si="197"/>
        <v>-8419640495883.6816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-8419640495883.6816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-35081835399.515343</v>
      </c>
      <c r="L4862" s="444">
        <f t="shared" ca="1" si="197"/>
        <v>-8454722331283.1973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-8454722331283.1973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-35228009713.679985</v>
      </c>
      <c r="L4863" s="444">
        <f t="shared" ca="1" si="197"/>
        <v>-8489950340996.877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-8489950340996.877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-35374793087.486984</v>
      </c>
      <c r="L4864" s="444">
        <f t="shared" ca="1" si="197"/>
        <v>-8525325134084.3643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-8525325134084.3643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-35522188058.684853</v>
      </c>
      <c r="L4865" s="444">
        <f t="shared" ca="1" si="197"/>
        <v>-8560847322143.0488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-8560847322143.0488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-35670197175.596031</v>
      </c>
      <c r="L4866" s="444">
        <f t="shared" ca="1" si="197"/>
        <v>-8596517519318.6445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-8596517519318.6445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-35818822997.161018</v>
      </c>
      <c r="L4867" s="444">
        <f t="shared" ca="1" si="197"/>
        <v>-8632336342315.8057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-8632336342315.8057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-35968068092.982521</v>
      </c>
      <c r="L4868" s="444">
        <f t="shared" ca="1" si="197"/>
        <v>-8668304410408.7881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-8668304410408.7881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-36117935043.369949</v>
      </c>
      <c r="L4869" s="444">
        <f t="shared" ca="1" si="197"/>
        <v>-8704422345452.1582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-8704422345452.1582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-36268426439.383995</v>
      </c>
      <c r="L4870" s="444">
        <f t="shared" ca="1" si="197"/>
        <v>-8740690771891.542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-8740690771891.542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-36419544882.881424</v>
      </c>
      <c r="L4871" s="444">
        <f t="shared" ca="1" si="197"/>
        <v>-8777110316774.4238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-8777110316774.4238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-36571292986.560097</v>
      </c>
      <c r="L4872" s="444">
        <f t="shared" ca="1" si="197"/>
        <v>-8813681609760.9844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-8813681609760.9844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-36723673374.004105</v>
      </c>
      <c r="L4873" s="444">
        <f t="shared" ca="1" si="197"/>
        <v>-8850405283134.9883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-8850405283134.9883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-36876688679.729118</v>
      </c>
      <c r="L4874" s="444">
        <f t="shared" ca="1" si="197"/>
        <v>-8887281971814.7168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-8887281971814.7168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-37030341549.227989</v>
      </c>
      <c r="L4875" s="444">
        <f t="shared" ca="1" si="197"/>
        <v>-8924312313363.9453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-8924312313363.9453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-37184634639.016441</v>
      </c>
      <c r="L4876" s="444">
        <f t="shared" ca="1" si="197"/>
        <v>-8961496948002.9609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-8961496948002.9609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-37339570616.679001</v>
      </c>
      <c r="L4877" s="444">
        <f t="shared" ca="1" si="197"/>
        <v>-8998836518619.6406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-8998836518619.6406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-37495152160.915169</v>
      </c>
      <c r="L4878" s="444">
        <f t="shared" ca="1" si="197"/>
        <v>-9036331670780.5566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-9036331670780.5566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-37651381961.585655</v>
      </c>
      <c r="L4879" s="444">
        <f t="shared" ca="1" si="197"/>
        <v>-9073983052742.1426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-9073983052742.1426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-37808262719.758926</v>
      </c>
      <c r="L4880" s="444">
        <f t="shared" ca="1" si="197"/>
        <v>-9111791315461.9023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-9111791315461.9023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-37965797147.757927</v>
      </c>
      <c r="L4881" s="444">
        <f t="shared" ca="1" si="197"/>
        <v>-9149757112609.6602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-9149757112609.6602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-38123987969.206917</v>
      </c>
      <c r="L4882" s="444">
        <f t="shared" ca="1" si="197"/>
        <v>-9187881100578.8672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-9187881100578.8672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-38282837919.078613</v>
      </c>
      <c r="L4883" s="444">
        <f t="shared" ca="1" si="197"/>
        <v>-9226163938497.9453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-9226163938497.9453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-38442349743.74144</v>
      </c>
      <c r="L4884" s="444">
        <f t="shared" ca="1" si="197"/>
        <v>-9264606288241.6875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-9264606288241.6875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-38602526201.007034</v>
      </c>
      <c r="L4885" s="444">
        <f t="shared" ca="1" si="197"/>
        <v>-9303208814442.6953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-9303208814442.6953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-38763370060.177895</v>
      </c>
      <c r="L4886" s="444">
        <f t="shared" ca="1" si="197"/>
        <v>-9341972184502.873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-9341972184502.873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-38924884102.095306</v>
      </c>
      <c r="L4887" s="444">
        <f t="shared" ca="1" si="197"/>
        <v>-9380897068604.9688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-9380897068604.9688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-39087071119.18737</v>
      </c>
      <c r="L4888" s="444">
        <f t="shared" ca="1" si="197"/>
        <v>-9419984139724.1563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-9419984139724.1563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-39249933915.517319</v>
      </c>
      <c r="L4889" s="444">
        <f t="shared" ca="1" si="197"/>
        <v>-9459234073639.6738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-9459234073639.6738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-39413475306.83197</v>
      </c>
      <c r="L4890" s="444">
        <f t="shared" ca="1" si="197"/>
        <v>-9498647548946.5059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-9498647548946.5059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-39577698120.610443</v>
      </c>
      <c r="L4891" s="444">
        <f t="shared" ca="1" si="197"/>
        <v>-9538225247067.1172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-9538225247067.1172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-39742605196.112991</v>
      </c>
      <c r="L4892" s="444">
        <f t="shared" ca="1" si="197"/>
        <v>-9577967852263.2305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-9577967852263.2305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-39908199384.43013</v>
      </c>
      <c r="L4893" s="444">
        <f t="shared" ca="1" si="197"/>
        <v>-9617876051647.6602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-9617876051647.6602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-40074483548.531914</v>
      </c>
      <c r="L4894" s="444">
        <f t="shared" ca="1" si="197"/>
        <v>-9657950535196.1914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-9657950535196.1914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-40241460563.317467</v>
      </c>
      <c r="L4895" s="444">
        <f t="shared" ca="1" si="197"/>
        <v>-9698191995759.5098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-9698191995759.5098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-40409133315.664627</v>
      </c>
      <c r="L4896" s="444">
        <f t="shared" ca="1" si="197"/>
        <v>-9738601129075.1738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-9738601129075.1738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-40577504704.479889</v>
      </c>
      <c r="L4897" s="444">
        <f t="shared" ca="1" si="197"/>
        <v>-9779178633779.6543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-9779178633779.6543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-40746577640.748558</v>
      </c>
      <c r="L4898" s="444">
        <f t="shared" ca="1" si="197"/>
        <v>-9819925211420.4023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-9819925211420.4023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-40916355047.585007</v>
      </c>
      <c r="L4899" s="444">
        <f t="shared" ca="1" si="197"/>
        <v>-9860841566467.9883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-9860841566467.9883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-41086839860.283287</v>
      </c>
      <c r="L4900" s="444">
        <f t="shared" ca="1" si="197"/>
        <v>-9901928406328.2715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-9901928406328.2715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-41258035026.367798</v>
      </c>
      <c r="L4901" s="444">
        <f t="shared" ca="1" si="197"/>
        <v>-9943186441354.6387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-9943186441354.6387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-41429943505.644325</v>
      </c>
      <c r="L4902" s="444">
        <f t="shared" ca="1" si="197"/>
        <v>-9984616384860.2832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-9984616384860.2832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-41602568270.251183</v>
      </c>
      <c r="L4903" s="444">
        <f t="shared" ca="1" si="197"/>
        <v>-10026218953130.535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-10026218953130.535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-41775912304.710564</v>
      </c>
      <c r="L4904" s="444">
        <f t="shared" ca="1" si="197"/>
        <v>-10067994865435.246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-10067994865435.246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-41949978605.980194</v>
      </c>
      <c r="L4905" s="444">
        <f t="shared" ca="1" si="197"/>
        <v>-10109944844041.227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-10109944844041.227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-42124770183.505112</v>
      </c>
      <c r="L4906" s="444">
        <f t="shared" ca="1" si="197"/>
        <v>-10152069614224.732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-10152069614224.732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-42300290059.269714</v>
      </c>
      <c r="L4907" s="444">
        <f t="shared" ca="1" si="197"/>
        <v>-10194369904284.002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-10194369904284.002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-42476541267.850006</v>
      </c>
      <c r="L4908" s="444">
        <f t="shared" ca="1" si="197"/>
        <v>-10236846445551.852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-10236846445551.852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-42653526856.466049</v>
      </c>
      <c r="L4909" s="444">
        <f t="shared" ca="1" si="197"/>
        <v>-10279499972408.318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-10279499972408.318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-42831249885.03466</v>
      </c>
      <c r="L4910" s="444">
        <f t="shared" ca="1" si="197"/>
        <v>-10322331222293.354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-10322331222293.354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-43009713426.222305</v>
      </c>
      <c r="L4911" s="444">
        <f t="shared" ca="1" si="197"/>
        <v>-10365340935719.576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-10365340935719.576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-43188920565.49823</v>
      </c>
      <c r="L4912" s="444">
        <f t="shared" ca="1" si="197"/>
        <v>-10408529856285.074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-10408529856285.074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-43368874401.187805</v>
      </c>
      <c r="L4913" s="444">
        <f t="shared" ca="1" si="197"/>
        <v>-10451898730686.262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-10451898730686.262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-43549578044.526093</v>
      </c>
      <c r="L4914" s="444">
        <f t="shared" ca="1" si="197"/>
        <v>-10495448308730.787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-10495448308730.787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-43731034619.711609</v>
      </c>
      <c r="L4915" s="444">
        <f t="shared" ca="1" si="197"/>
        <v>-10539179343350.498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-10539179343350.498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-43913247263.960411</v>
      </c>
      <c r="L4916" s="444">
        <f t="shared" ca="1" si="197"/>
        <v>-10583092590614.459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-10583092590614.459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-44096219127.560242</v>
      </c>
      <c r="L4917" s="444">
        <f t="shared" ca="1" si="197"/>
        <v>-10627188809742.02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-10627188809742.02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-44279953373.925079</v>
      </c>
      <c r="L4918" s="444">
        <f t="shared" ca="1" si="197"/>
        <v>-10671468763115.945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-10671468763115.945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-44464453179.649773</v>
      </c>
      <c r="L4919" s="444">
        <f t="shared" ca="1" si="197"/>
        <v>-10715933216295.596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-10715933216295.596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-44649721734.56498</v>
      </c>
      <c r="L4920" s="444">
        <f t="shared" ca="1" si="197"/>
        <v>-10760582938030.16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-10760582938030.16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-44835762241.792336</v>
      </c>
      <c r="L4921" s="444">
        <f t="shared" ca="1" si="197"/>
        <v>-10805418700271.953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-10805418700271.953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-45022577917.799805</v>
      </c>
      <c r="L4922" s="444">
        <f t="shared" ca="1" si="197"/>
        <v>-10850441278189.754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-10850441278189.754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-45210171992.457306</v>
      </c>
      <c r="L4923" s="444">
        <f t="shared" ca="1" si="197"/>
        <v>-10895651450182.211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-10895651450182.211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-45398547709.092545</v>
      </c>
      <c r="L4924" s="444">
        <f t="shared" ca="1" si="197"/>
        <v>-10941049997891.303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-10941049997891.303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-45587708324.547096</v>
      </c>
      <c r="L4925" s="444">
        <f t="shared" ca="1" si="197"/>
        <v>-10986637706215.85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-10986637706215.85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-45777657109.232704</v>
      </c>
      <c r="L4926" s="444">
        <f t="shared" ca="1" si="197"/>
        <v>-11032415363325.082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-11032415363325.082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-45968397347.187843</v>
      </c>
      <c r="L4927" s="444">
        <f t="shared" ca="1" si="197"/>
        <v>-11078383760672.27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-11078383760672.27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-46159932336.134453</v>
      </c>
      <c r="L4928" s="444">
        <f t="shared" ca="1" si="197"/>
        <v>-11124543693008.404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-11124543693008.404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-46352265387.535019</v>
      </c>
      <c r="L4929" s="444">
        <f t="shared" ca="1" si="197"/>
        <v>-11170895958395.939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-11170895958395.939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-46545399826.64975</v>
      </c>
      <c r="L4930" s="444">
        <f t="shared" ca="1" si="197"/>
        <v>-11217441358222.59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-11217441358222.59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-46739338992.594124</v>
      </c>
      <c r="L4931" s="444">
        <f t="shared" ca="1" si="197"/>
        <v>-11264180697215.184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-11264180697215.184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-46934086238.396599</v>
      </c>
      <c r="L4932" s="444">
        <f t="shared" ca="1" si="197"/>
        <v>-11311114783453.58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-11311114783453.58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-47129644931.05658</v>
      </c>
      <c r="L4933" s="444">
        <f t="shared" ca="1" si="197"/>
        <v>-11358244428384.637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-11358244428384.637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-47326018451.602654</v>
      </c>
      <c r="L4934" s="444">
        <f t="shared" ca="1" si="197"/>
        <v>-11405570446836.24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-11405570446836.24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-47523210195.151001</v>
      </c>
      <c r="L4935" s="444">
        <f t="shared" ca="1" si="197"/>
        <v>-11453093657031.391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-11453093657031.391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-47721223570.964127</v>
      </c>
      <c r="L4936" s="444">
        <f t="shared" ca="1" si="197"/>
        <v>-11500814880602.355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-11500814880602.355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-47920062002.509811</v>
      </c>
      <c r="L4937" s="444">
        <f t="shared" ca="1" si="197"/>
        <v>-11548734942604.865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-11548734942604.865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-48119728927.520271</v>
      </c>
      <c r="L4938" s="444">
        <f t="shared" ca="1" si="197"/>
        <v>-11596854671532.385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-11596854671532.385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-48320227798.051605</v>
      </c>
      <c r="L4939" s="444">
        <f t="shared" ca="1" si="197"/>
        <v>-11645174899330.436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-11645174899330.436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-48521562080.54348</v>
      </c>
      <c r="L4940" s="444">
        <f t="shared" ca="1" si="197"/>
        <v>-11693696461410.979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-11693696461410.979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-48723735255.879074</v>
      </c>
      <c r="L4941" s="444">
        <f t="shared" ca="1" si="197"/>
        <v>-11742420196666.857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-11742420196666.857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-48926750819.445236</v>
      </c>
      <c r="L4942" s="444">
        <f t="shared" ca="1" si="197"/>
        <v>-11791346947486.303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-11791346947486.303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-49130612281.192924</v>
      </c>
      <c r="L4943" s="444">
        <f t="shared" ca="1" si="197"/>
        <v>-11840477559767.496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-11840477559767.496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-49335323165.697899</v>
      </c>
      <c r="L4944" s="444">
        <f t="shared" ca="1" si="197"/>
        <v>-11889812882933.193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-11889812882933.193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-49540887012.221642</v>
      </c>
      <c r="L4945" s="444">
        <f t="shared" ca="1" si="197"/>
        <v>-11939353769945.414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-11939353769945.414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-49747307374.77256</v>
      </c>
      <c r="L4946" s="444">
        <f t="shared" ca="1" si="197"/>
        <v>-11989101077320.188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-11989101077320.188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-49954587822.16745</v>
      </c>
      <c r="L4947" s="444">
        <f t="shared" ca="1" si="197"/>
        <v>-12039055665142.355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-12039055665142.355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-50162731938.093147</v>
      </c>
      <c r="L4948" s="444">
        <f t="shared" ca="1" si="197"/>
        <v>-12089218397080.449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-12089218397080.449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-50371743321.168541</v>
      </c>
      <c r="L4949" s="444">
        <f t="shared" ca="1" si="197"/>
        <v>-12139590140401.617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-12139590140401.617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-50581625585.006737</v>
      </c>
      <c r="L4950" s="444">
        <f t="shared" ca="1" si="197"/>
        <v>-12190171765986.623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-12190171765986.623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-50792382358.277596</v>
      </c>
      <c r="L4951" s="444">
        <f t="shared" ca="1" si="197"/>
        <v>-12240964148344.9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-12240964148344.9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-51004017284.770416</v>
      </c>
      <c r="L4952" s="444">
        <f t="shared" ca="1" si="197"/>
        <v>-12291968165629.67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-12291968165629.67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-51216534023.456955</v>
      </c>
      <c r="L4953" s="444">
        <f t="shared" ca="1" si="197"/>
        <v>-12343184699653.127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-12343184699653.127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-51429936248.554695</v>
      </c>
      <c r="L4954" s="444">
        <f t="shared" ca="1" si="197"/>
        <v>-12394614635901.682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-12394614635901.682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-51644227649.59034</v>
      </c>
      <c r="L4955" s="444">
        <f t="shared" ca="1" si="197"/>
        <v>-12446258863551.271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-12446258863551.271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-51859411931.463631</v>
      </c>
      <c r="L4956" s="444">
        <f t="shared" ca="1" si="197"/>
        <v>-12498118275482.734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-12498118275482.734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-52075492814.511391</v>
      </c>
      <c r="L4957" s="444">
        <f t="shared" ca="1" si="197"/>
        <v>-12550193768297.246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-12550193768297.246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-52292474034.571861</v>
      </c>
      <c r="L4958" s="444">
        <f t="shared" ca="1" si="197"/>
        <v>-12602486242331.818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-12602486242331.818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-52510359343.04924</v>
      </c>
      <c r="L4959" s="444">
        <f t="shared" ca="1" si="197"/>
        <v>-12654996601674.867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-12654996601674.867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-52729152506.978615</v>
      </c>
      <c r="L4960" s="444">
        <f t="shared" ca="1" si="197"/>
        <v>-12707725754181.846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-12707725754181.846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-52948857309.091026</v>
      </c>
      <c r="L4961" s="444">
        <f t="shared" ca="1" si="197"/>
        <v>-12760674611490.938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-12760674611490.938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-53169477547.878906</v>
      </c>
      <c r="L4962" s="444">
        <f t="shared" ca="1" si="197"/>
        <v>-12813844089038.816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-12813844089038.816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-53391017037.661736</v>
      </c>
      <c r="L4963" s="444">
        <f t="shared" ca="1" si="197"/>
        <v>-12867235106076.479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-12867235106076.479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-53613479608.651993</v>
      </c>
      <c r="L4964" s="444">
        <f t="shared" ca="1" si="197"/>
        <v>-12920848585685.131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-12920848585685.131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-53836869107.021378</v>
      </c>
      <c r="L4965" s="444">
        <f t="shared" ca="1" si="197"/>
        <v>-12974685454792.152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-12974685454792.152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-54061189394.9673</v>
      </c>
      <c r="L4966" s="444">
        <f t="shared" ca="1" si="197"/>
        <v>-13028746644187.119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-13028746644187.119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-54286444350.779663</v>
      </c>
      <c r="L4967" s="444">
        <f t="shared" ca="1" si="197"/>
        <v>-13083033088537.898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-13083033088537.898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-54512637868.907913</v>
      </c>
      <c r="L4968" s="444">
        <f t="shared" ca="1" si="197"/>
        <v>-13137545726406.807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-13137545726406.807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-54739773860.028358</v>
      </c>
      <c r="L4969" s="444">
        <f t="shared" ca="1" si="197"/>
        <v>-13192285500266.836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-13192285500266.836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-54967856251.111816</v>
      </c>
      <c r="L4970" s="444">
        <f t="shared" ca="1" si="197"/>
        <v>-13247253356517.947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-13247253356517.947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-55196888985.491447</v>
      </c>
      <c r="L4971" s="444">
        <f t="shared" ca="1" si="197"/>
        <v>-13302450245503.439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-13302450245503.439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-55426876022.931</v>
      </c>
      <c r="L4972" s="444">
        <f t="shared" ca="1" si="197"/>
        <v>-13357877121526.371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-13357877121526.371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-55657821339.693214</v>
      </c>
      <c r="L4973" s="444">
        <f t="shared" ca="1" si="197"/>
        <v>-13413534942866.064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-13413534942866.064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-55889728928.608604</v>
      </c>
      <c r="L4974" s="444">
        <f t="shared" ca="1" si="197"/>
        <v>-13469424671794.674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-13469424671794.674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-56122602799.14447</v>
      </c>
      <c r="L4975" s="444">
        <f t="shared" ca="1" si="197"/>
        <v>-13525547274593.818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-13525547274593.818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-56356446977.474243</v>
      </c>
      <c r="L4976" s="444">
        <f t="shared" ca="1" si="197"/>
        <v>-13581903721571.293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-13581903721571.293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-56591265506.54705</v>
      </c>
      <c r="L4977" s="444">
        <f t="shared" ca="1" si="197"/>
        <v>-13638494987077.84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-13638494987077.84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-56827062446.157661</v>
      </c>
      <c r="L4978" s="444">
        <f t="shared" ca="1" si="197"/>
        <v>-13695322049523.998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-13695322049523.998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-57063841873.016655</v>
      </c>
      <c r="L4979" s="444">
        <f t="shared" ca="1" si="197"/>
        <v>-13752385891397.016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-13752385891397.016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-57301607880.820892</v>
      </c>
      <c r="L4980" s="444">
        <f t="shared" ca="1" si="197"/>
        <v>-13809687499277.836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-13809687499277.836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-57540364580.324318</v>
      </c>
      <c r="L4981" s="444">
        <f t="shared" ca="1" si="197"/>
        <v>-13867227863858.16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-13867227863858.16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-57780116099.408997</v>
      </c>
      <c r="L4982" s="444">
        <f t="shared" ca="1" si="197"/>
        <v>-13925007979957.568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-13925007979957.568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-58020866583.15654</v>
      </c>
      <c r="L4983" s="444">
        <f t="shared" ca="1" si="197"/>
        <v>-13983028846540.725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-13983028846540.725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-58262620193.919685</v>
      </c>
      <c r="L4984" s="444">
        <f t="shared" ca="1" si="197"/>
        <v>-14041291466734.645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-14041291466734.645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-58505381111.394348</v>
      </c>
      <c r="L4985" s="444">
        <f t="shared" ca="1" si="197"/>
        <v>-14099796847846.039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-14099796847846.039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-58749153532.691833</v>
      </c>
      <c r="L4986" s="444">
        <f t="shared" ca="1" si="197"/>
        <v>-14158546001378.73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-14158546001378.73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-58993941672.411369</v>
      </c>
      <c r="L4987" s="444">
        <f t="shared" ca="1" si="197"/>
        <v>-14217539943051.143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-14217539943051.143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-59239749762.713097</v>
      </c>
      <c r="L4988" s="444">
        <f t="shared" ca="1" si="197"/>
        <v>-14276779692813.855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-14276779692813.855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-59486582053.39106</v>
      </c>
      <c r="L4989" s="444">
        <f t="shared" ca="1" si="197"/>
        <v>-14336266274867.246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-14336266274867.246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-59734442811.946861</v>
      </c>
      <c r="L4990" s="444">
        <f t="shared" ca="1" si="197"/>
        <v>-14396000717679.193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-14396000717679.193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-59983336323.663307</v>
      </c>
      <c r="L4991" s="444">
        <f t="shared" ca="1" si="197"/>
        <v>-14455984054002.857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-14455984054002.857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-60233266891.678574</v>
      </c>
      <c r="L4992" s="444">
        <f t="shared" ca="1" si="197"/>
        <v>-14516217320894.535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-14516217320894.535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-60484238837.060555</v>
      </c>
      <c r="L4993" s="444">
        <f t="shared" ca="1" si="197"/>
        <v>-14576701559731.596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-14576701559731.596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-60736256498.881645</v>
      </c>
      <c r="L4994" s="444">
        <f t="shared" ca="1" si="197"/>
        <v>-14637437816230.477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-14637437816230.477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-60989324234.293648</v>
      </c>
      <c r="L4995" s="444">
        <f t="shared" ca="1" si="197"/>
        <v>-14698427140464.77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-14698427140464.77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-61243446418.603203</v>
      </c>
      <c r="L4996" s="444">
        <f t="shared" ca="1" si="197"/>
        <v>-14759670586883.373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-14759670586883.373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-61498627445.347382</v>
      </c>
      <c r="L4997" s="444">
        <f t="shared" ca="1" si="197"/>
        <v>-14821169214328.721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-14821169214328.721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-61754871726.369667</v>
      </c>
      <c r="L4998" s="444">
        <f t="shared" ca="1" si="197"/>
        <v>-14882924086055.09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-14882924086055.09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-62012183691.896217</v>
      </c>
      <c r="L4999" s="444">
        <f t="shared" ca="1" si="197"/>
        <v>-14944936269746.986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-14944936269746.986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-62270567790.612442</v>
      </c>
      <c r="L5000" s="444">
        <f t="shared" ca="1" si="197"/>
        <v>-15007206837537.6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-15007206837537.6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-62530028489.739998</v>
      </c>
      <c r="L5001" s="444">
        <f t="shared" ca="1" si="197"/>
        <v>-15069736866027.34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-15069736866027.34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-62790570275.113907</v>
      </c>
      <c r="L5002" s="444">
        <f t="shared" ca="1" si="197"/>
        <v>-15132527436302.453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-15132527436302.453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-63052197651.260223</v>
      </c>
      <c r="L5003" s="444">
        <f t="shared" ca="1" si="197"/>
        <v>-15195579633953.713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-15195579633953.713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-63314915141.473801</v>
      </c>
      <c r="L5004" s="444">
        <f t="shared" ca="1" si="197"/>
        <v>-15258894549095.188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-15258894549095.188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-63578727287.896606</v>
      </c>
      <c r="L5005" s="444">
        <f t="shared" ca="1" si="197"/>
        <v>-15322473276383.084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-15322473276383.084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-63843638651.596184</v>
      </c>
      <c r="L5006" s="444">
        <f t="shared" ca="1" si="197"/>
        <v>-15386316915034.68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-15386316915034.68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-64109653812.644501</v>
      </c>
      <c r="L5007" s="444">
        <f t="shared" ca="1" si="197"/>
        <v>-15450426568847.324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-15450426568847.324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-64376777370.197189</v>
      </c>
      <c r="L5008" s="444">
        <f t="shared" ca="1" si="197"/>
        <v>-15514803346217.521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-15514803346217.521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-64645013942.573006</v>
      </c>
      <c r="L5009" s="444">
        <f t="shared" ca="1" si="197"/>
        <v>-15579448360160.094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-15579448360160.094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-64914368167.333725</v>
      </c>
      <c r="L5010" s="444">
        <f t="shared" ca="1" si="197"/>
        <v>-15644362728327.428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-15644362728327.428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-65184844701.364288</v>
      </c>
      <c r="L5011" s="444">
        <f t="shared" ca="1" si="197"/>
        <v>-15709547573028.793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-15709547573028.793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-65456448220.9533</v>
      </c>
      <c r="L5012" s="444">
        <f t="shared" ca="1" si="197"/>
        <v>-15775004021249.746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-15775004021249.746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-65729183421.87394</v>
      </c>
      <c r="L5013" s="444">
        <f t="shared" ca="1" si="197"/>
        <v>-15840733204671.619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-15840733204671.619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-66003055019.46508</v>
      </c>
      <c r="L5014" s="444">
        <f t="shared" ca="1" si="197"/>
        <v>-15906736259691.084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-15906736259691.084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-66278067748.712852</v>
      </c>
      <c r="L5015" s="444">
        <f t="shared" ca="1" si="197"/>
        <v>-15973014327439.797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-15973014327439.797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-66554226364.332481</v>
      </c>
      <c r="L5016" s="444">
        <f t="shared" ca="1" si="197"/>
        <v>-16039568553804.129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-16039568553804.129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-66831535640.850533</v>
      </c>
      <c r="L5017" s="444">
        <f t="shared" ca="1" si="197"/>
        <v>-16106400089444.979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-16106400089444.979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-67110000372.687408</v>
      </c>
      <c r="L5018" s="444">
        <f t="shared" ca="1" si="197"/>
        <v>-16173510089817.666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-16173510089817.666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-67389625374.240273</v>
      </c>
      <c r="L5019" s="444">
        <f t="shared" ca="1" si="197"/>
        <v>-16240899715191.906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-16240899715191.906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-67670415479.96627</v>
      </c>
      <c r="L5020" s="444">
        <f t="shared" ca="1" si="197"/>
        <v>-16308570130671.873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-16308570130671.873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-67952375544.466125</v>
      </c>
      <c r="L5021" s="444">
        <f t="shared" ca="1" si="197"/>
        <v>-16376522506216.34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-16376522506216.34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-68235510442.568092</v>
      </c>
      <c r="L5022" s="444">
        <f t="shared" ca="1" si="197"/>
        <v>-16444758016658.908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-16444758016658.908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-68519825069.412117</v>
      </c>
      <c r="L5023" s="444">
        <f t="shared" ca="1" si="197"/>
        <v>-16513277841728.32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-16513277841728.32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-68805324340.534668</v>
      </c>
      <c r="L5024" s="444">
        <f t="shared" ca="1" si="197"/>
        <v>-16582083166068.855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-16582083166068.855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-69092013191.953568</v>
      </c>
      <c r="L5025" s="444">
        <f t="shared" ca="1" si="197"/>
        <v>-16651175179260.809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-16651175179260.809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-69379896580.253372</v>
      </c>
      <c r="L5026" s="444">
        <f t="shared" ca="1" si="197"/>
        <v>-16720555075841.063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-16720555075841.063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-69668979482.671082</v>
      </c>
      <c r="L5027" s="444">
        <f t="shared" ca="1" si="197"/>
        <v>-16790224055323.734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-16790224055323.734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-69959266897.18222</v>
      </c>
      <c r="L5028" s="444">
        <f t="shared" ca="1" si="197"/>
        <v>-16860183322220.916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-16860183322220.916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-70250763842.587143</v>
      </c>
      <c r="L5029" s="444">
        <f t="shared" ca="1" si="197"/>
        <v>-16930434086063.504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-16930434086063.504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-70543475358.597931</v>
      </c>
      <c r="L5030" s="444">
        <f t="shared" ca="1" si="197"/>
        <v>-17000977561422.102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-17000977561422.102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-70837406505.92543</v>
      </c>
      <c r="L5031" s="444">
        <f t="shared" ca="1" si="197"/>
        <v>-17071814967928.027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-17071814967928.027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-71132562366.366776</v>
      </c>
      <c r="L5032" s="444">
        <f t="shared" ca="1" si="197"/>
        <v>-17142947530294.395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-17142947530294.395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-71428948042.893311</v>
      </c>
      <c r="L5033" s="444">
        <f t="shared" ca="1" si="197"/>
        <v>-17214376478337.287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-17214376478337.287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-71726568659.738693</v>
      </c>
      <c r="L5034" s="444">
        <f t="shared" ca="1" si="197"/>
        <v>-17286103046997.025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-17286103046997.025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-72025429362.48761</v>
      </c>
      <c r="L5035" s="444">
        <f t="shared" ca="1" si="197"/>
        <v>-17358128476359.514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-17358128476359.514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-72325535318.164642</v>
      </c>
      <c r="L5036" s="444">
        <f t="shared" ca="1" si="197"/>
        <v>-17430454011677.678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-17430454011677.678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-72626891715.323654</v>
      </c>
      <c r="L5037" s="444">
        <f t="shared" ca="1" si="197"/>
        <v>-17503080903393.002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-17503080903393.002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-72929503764.137512</v>
      </c>
      <c r="L5038" s="444">
        <f t="shared" ca="1" si="197"/>
        <v>-17576010407157.139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-17576010407157.139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-73233376696.488083</v>
      </c>
      <c r="L5039" s="444">
        <f t="shared" ca="1" si="197"/>
        <v>-17649243783853.625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-17649243783853.625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-73538515766.056763</v>
      </c>
      <c r="L5040" s="444">
        <f t="shared" ca="1" si="197"/>
        <v>-17722782299619.684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-17722782299619.684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-73844926248.415344</v>
      </c>
      <c r="L5041" s="444">
        <f t="shared" ca="1" si="197"/>
        <v>-17796627225868.098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-17796627225868.098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-74152613441.117065</v>
      </c>
      <c r="L5042" s="444">
        <f t="shared" ca="1" si="197"/>
        <v>-17870779839309.215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-17870779839309.215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-74461582663.788391</v>
      </c>
      <c r="L5043" s="444">
        <f t="shared" ca="1" si="197"/>
        <v>-17945241421973.004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-17945241421973.004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-74771839258.220856</v>
      </c>
      <c r="L5044" s="444">
        <f t="shared" ca="1" si="197"/>
        <v>-18020013261231.227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-18020013261231.227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-75083388588.46344</v>
      </c>
      <c r="L5045" s="444">
        <f t="shared" ca="1" si="197"/>
        <v>-18095096649819.691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-18095096649819.691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-75396236040.915375</v>
      </c>
      <c r="L5046" s="444">
        <f t="shared" ca="1" si="197"/>
        <v>-18170492885860.605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-18170492885860.605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-75710387024.419189</v>
      </c>
      <c r="L5047" s="444">
        <f t="shared" ca="1" si="197"/>
        <v>-18246203272885.023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-18246203272885.023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-76025846970.354263</v>
      </c>
      <c r="L5048" s="444">
        <f t="shared" ca="1" si="197"/>
        <v>-18322229119855.379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-18322229119855.379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-76342621332.730743</v>
      </c>
      <c r="L5049" s="444">
        <f t="shared" ca="1" si="197"/>
        <v>-18398571741188.109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-18398571741188.109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-76660715588.283783</v>
      </c>
      <c r="L5050" s="444">
        <f t="shared" ca="1" si="197"/>
        <v>-18475232456776.395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-18475232456776.395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-76980135236.568314</v>
      </c>
      <c r="L5051" s="444">
        <f t="shared" ca="1" si="197"/>
        <v>-18552212592012.961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-18552212592012.961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-77300885800.054001</v>
      </c>
      <c r="L5052" s="444">
        <f t="shared" ca="1" si="197"/>
        <v>-18629513477813.016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-18629513477813.016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-77622972824.220901</v>
      </c>
      <c r="L5053" s="444">
        <f t="shared" ca="1" si="197"/>
        <v>-18707136450637.238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-18707136450637.238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-77946401877.655151</v>
      </c>
      <c r="L5054" s="444">
        <f t="shared" ca="1" si="197"/>
        <v>-18785082852514.895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-18785082852514.895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-78271178552.145386</v>
      </c>
      <c r="L5055" s="444">
        <f t="shared" ca="1" si="197"/>
        <v>-18863354031067.039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-18863354031067.039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-78597308462.779327</v>
      </c>
      <c r="L5056" s="444">
        <f t="shared" ca="1" si="197"/>
        <v>-18941951339529.82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-18941951339529.82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-78924797248.040924</v>
      </c>
      <c r="L5057" s="444">
        <f t="shared" ca="1" si="197"/>
        <v>-19020876136777.859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-19020876136777.859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-79253650569.907745</v>
      </c>
      <c r="L5058" s="444">
        <f t="shared" ca="1" si="197"/>
        <v>-19100129787347.766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-19100129787347.766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-79583874113.94902</v>
      </c>
      <c r="L5059" s="444">
        <f t="shared" ca="1" si="197"/>
        <v>-19179713661461.715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-19179713661461.715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-79915473589.423813</v>
      </c>
      <c r="L5060" s="444">
        <f t="shared" ca="1" si="197"/>
        <v>-19259629135051.137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-19259629135051.137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-80248454729.37973</v>
      </c>
      <c r="L5061" s="444">
        <f t="shared" ca="1" si="197"/>
        <v>-19339877589780.516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-19339877589780.516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-80582823290.752151</v>
      </c>
      <c r="L5062" s="444">
        <f t="shared" ca="1" si="197"/>
        <v>-19420460413071.27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-19420460413071.27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-80918585054.463623</v>
      </c>
      <c r="L5063" s="444">
        <f t="shared" ca="1" si="197"/>
        <v>-19501378998125.734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-19501378998125.734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-81255745825.523895</v>
      </c>
      <c r="L5064" s="444">
        <f t="shared" ca="1" si="197"/>
        <v>-19582634743951.258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-19582634743951.258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-81594311433.130234</v>
      </c>
      <c r="L5065" s="444">
        <f t="shared" ca="1" si="197"/>
        <v>-19664229055384.387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-19664229055384.387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-81934287730.76828</v>
      </c>
      <c r="L5066" s="444">
        <f t="shared" ca="1" si="197"/>
        <v>-19746163343115.156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-19746163343115.156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-82275680596.313156</v>
      </c>
      <c r="L5067" s="444">
        <f t="shared" ca="1" si="197"/>
        <v>-19828439023711.469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-19828439023711.469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-82618495932.131119</v>
      </c>
      <c r="L5068" s="444">
        <f t="shared" ca="1" si="197"/>
        <v>-19911057519643.602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-19911057519643.602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-82962739665.181671</v>
      </c>
      <c r="L5069" s="444">
        <f t="shared" ca="1" si="197"/>
        <v>-19994020259308.785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-19994020259308.785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-83308417747.119934</v>
      </c>
      <c r="L5070" s="444">
        <f t="shared" ca="1" si="197"/>
        <v>-20077328677055.906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-20077328677055.906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-83655536154.399612</v>
      </c>
      <c r="L5071" s="444">
        <f t="shared" ca="1" si="197"/>
        <v>-20160984213210.305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-20160984213210.305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-84004100888.376266</v>
      </c>
      <c r="L5072" s="444">
        <f t="shared" ca="1" si="197"/>
        <v>-20244988314098.68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-20244988314098.68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-84354117975.411163</v>
      </c>
      <c r="L5073" s="444">
        <f t="shared" ca="1" si="197"/>
        <v>-20329342432074.09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-20329342432074.09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-84705593466.975372</v>
      </c>
      <c r="L5074" s="444">
        <f t="shared" ca="1" si="197"/>
        <v>-20414048025541.066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-20414048025541.066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-85058533439.75444</v>
      </c>
      <c r="L5075" s="444">
        <f t="shared" ca="1" si="197"/>
        <v>-20499106558980.82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-20499106558980.82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-85412943995.753418</v>
      </c>
      <c r="L5076" s="444">
        <f t="shared" ca="1" si="197"/>
        <v>-20584519502976.574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-20584519502976.574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-85768831262.40239</v>
      </c>
      <c r="L5077" s="444">
        <f t="shared" ca="1" si="197"/>
        <v>-20670288334238.977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-20670288334238.977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-86126201392.662399</v>
      </c>
      <c r="L5078" s="444">
        <f t="shared" ca="1" si="197"/>
        <v>-20756414535631.641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-20756414535631.641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-86485060565.131836</v>
      </c>
      <c r="L5079" s="444">
        <f t="shared" ca="1" si="197"/>
        <v>-20842899596196.773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-20842899596196.773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-86845414984.153229</v>
      </c>
      <c r="L5080" s="444">
        <f t="shared" ca="1" si="197"/>
        <v>-20929745011180.926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-20929745011180.926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-87207270879.920517</v>
      </c>
      <c r="L5081" s="444">
        <f t="shared" ca="1" si="197"/>
        <v>-21016952282060.848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-21016952282060.848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-87570634508.586868</v>
      </c>
      <c r="L5082" s="444">
        <f t="shared" ca="1" si="197"/>
        <v>-21104522916569.434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-21104522916569.434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-87935512152.372635</v>
      </c>
      <c r="L5083" s="444">
        <f t="shared" ca="1" si="197"/>
        <v>-21192458428721.805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-21192458428721.805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-88301910119.674179</v>
      </c>
      <c r="L5084" s="444">
        <f t="shared" ca="1" si="197"/>
        <v>-21280760338841.48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-21280760338841.48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-88669834745.172836</v>
      </c>
      <c r="L5085" s="444">
        <f t="shared" ca="1" si="197"/>
        <v>-21369430173586.652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-21369430173586.652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-89039292389.944382</v>
      </c>
      <c r="L5086" s="444">
        <f t="shared" ca="1" si="197"/>
        <v>-21458469465976.598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-21458469465976.598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-89410289441.569153</v>
      </c>
      <c r="L5087" s="444">
        <f t="shared" ca="1" si="197"/>
        <v>-21547879755418.168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-21547879755418.168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-89782832314.242371</v>
      </c>
      <c r="L5088" s="444">
        <f t="shared" ca="1" si="197"/>
        <v>-21637662587732.41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-21637662587732.41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-90156927448.88504</v>
      </c>
      <c r="L5089" s="444">
        <f t="shared" ca="1" si="197"/>
        <v>-21727819515181.297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-21727819515181.297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-90532581313.255402</v>
      </c>
      <c r="L5090" s="444">
        <f t="shared" ca="1" si="197"/>
        <v>-21818352096494.551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-21818352096494.551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-90909800402.060623</v>
      </c>
      <c r="L5091" s="444">
        <f t="shared" ca="1" si="197"/>
        <v>-21909261896896.613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-21909261896896.613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-91288591237.069214</v>
      </c>
      <c r="L5092" s="444">
        <f t="shared" ca="1" si="197"/>
        <v>-22000550488133.684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-22000550488133.684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-91668960367.223679</v>
      </c>
      <c r="L5093" s="444">
        <f t="shared" ca="1" si="197"/>
        <v>-22092219448500.906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-22092219448500.906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-92050914368.753769</v>
      </c>
      <c r="L5094" s="444">
        <f t="shared" ca="1" si="197"/>
        <v>-22184270362869.66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-22184270362869.66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-92434459845.290253</v>
      </c>
      <c r="L5095" s="444">
        <f t="shared" ca="1" si="197"/>
        <v>-22276704822714.949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-22276704822714.949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-92819603427.978958</v>
      </c>
      <c r="L5096" s="444">
        <f t="shared" ca="1" si="197"/>
        <v>-22369524426142.93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-22369524426142.93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-93206351775.595535</v>
      </c>
      <c r="L5097" s="444">
        <f t="shared" ca="1" si="197"/>
        <v>-22462730777918.523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-22462730777918.523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-93594711574.660507</v>
      </c>
      <c r="L5098" s="444">
        <f t="shared" ca="1" si="197"/>
        <v>-22556325489493.184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-22556325489493.184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-93984689539.554932</v>
      </c>
      <c r="L5099" s="444">
        <f t="shared" ca="1" si="197"/>
        <v>-22650310179032.738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-22650310179032.738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-94376292412.636414</v>
      </c>
      <c r="L5100" s="444">
        <f t="shared" ca="1" si="197"/>
        <v>-22744686471445.375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-22744686471445.375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-94769526964.355728</v>
      </c>
      <c r="L5101" s="444">
        <f t="shared" ca="1" si="197"/>
        <v>-22839455998409.73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-22839455998409.73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-95164399993.373871</v>
      </c>
      <c r="L5102" s="444">
        <f t="shared" ca="1" si="197"/>
        <v>-22934620398403.105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-22934620398403.105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-95560918326.679611</v>
      </c>
      <c r="L5103" s="444">
        <f t="shared" ca="1" si="197"/>
        <v>-23030181316729.785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-23030181316729.785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-95959088819.707443</v>
      </c>
      <c r="L5104" s="444">
        <f t="shared" ca="1" si="197"/>
        <v>-23126140405549.492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-23126140405549.492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-96358918356.456223</v>
      </c>
      <c r="L5105" s="444">
        <f t="shared" ca="1" si="197"/>
        <v>-23222499323905.949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-23222499323905.949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-96760413849.608124</v>
      </c>
      <c r="L5106" s="444">
        <f t="shared" ca="1" si="197"/>
        <v>-23319259737755.559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-23319259737755.559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-97163582240.648163</v>
      </c>
      <c r="L5107" s="444">
        <f t="shared" ca="1" si="197"/>
        <v>-23416423319996.207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-23416423319996.207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-97568430499.984192</v>
      </c>
      <c r="L5108" s="444">
        <f t="shared" ref="L5108:L5362" ca="1" si="202">I5108-J5108+K5108</f>
        <v>-23513991750496.191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-23513991750496.191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-97974965627.067459</v>
      </c>
      <c r="L5109" s="444">
        <f t="shared" ca="1" si="202"/>
        <v>-23611966716123.258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-23611966716123.258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-98383194650.51358</v>
      </c>
      <c r="L5110" s="444">
        <f t="shared" ca="1" si="202"/>
        <v>-23710349910773.77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-23710349910773.77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-98793124628.224045</v>
      </c>
      <c r="L5111" s="444">
        <f t="shared" ca="1" si="202"/>
        <v>-23809143035401.992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-23809143035401.992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-99204762647.508301</v>
      </c>
      <c r="L5112" s="444">
        <f t="shared" ca="1" si="202"/>
        <v>-23908347798049.5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-23908347798049.5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-99618115825.206253</v>
      </c>
      <c r="L5113" s="444">
        <f t="shared" ca="1" si="202"/>
        <v>-24007965913874.707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-24007965913874.707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-100033191307.81128</v>
      </c>
      <c r="L5114" s="444">
        <f t="shared" ca="1" si="202"/>
        <v>-24107999105182.52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-24107999105182.52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-100449996271.59383</v>
      </c>
      <c r="L5115" s="444">
        <f t="shared" ca="1" si="202"/>
        <v>-24208449101454.113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-24208449101454.113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-100868537922.72546</v>
      </c>
      <c r="L5116" s="444">
        <f t="shared" ca="1" si="202"/>
        <v>-24309317639376.84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-24309317639376.84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-101288823497.4035</v>
      </c>
      <c r="L5117" s="444">
        <f t="shared" ca="1" si="202"/>
        <v>-24410606462874.242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-24410606462874.242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-101710860261.97601</v>
      </c>
      <c r="L5118" s="444">
        <f t="shared" ca="1" si="202"/>
        <v>-24512317323136.219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-24512317323136.219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-102134655513.06758</v>
      </c>
      <c r="L5119" s="444">
        <f t="shared" ca="1" si="202"/>
        <v>-24614451978649.285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-24614451978649.285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-102560216577.70535</v>
      </c>
      <c r="L5120" s="444">
        <f t="shared" ca="1" si="202"/>
        <v>-24717012195226.992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-24717012195226.992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-102987550813.4458</v>
      </c>
      <c r="L5121" s="444">
        <f t="shared" ca="1" si="202"/>
        <v>-24819999746040.438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-24819999746040.438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-103416665608.50182</v>
      </c>
      <c r="L5122" s="444">
        <f t="shared" ca="1" si="202"/>
        <v>-24923416411648.938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-24923416411648.938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-103847568381.87057</v>
      </c>
      <c r="L5123" s="444">
        <f t="shared" ca="1" si="202"/>
        <v>-25027263980030.809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-25027263980030.809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-104280266583.4617</v>
      </c>
      <c r="L5124" s="444">
        <f t="shared" ca="1" si="202"/>
        <v>-25131544246614.27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-25131544246614.27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-104714767694.22612</v>
      </c>
      <c r="L5125" s="444">
        <f t="shared" ca="1" si="202"/>
        <v>-25236259014308.496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-25236259014308.496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-105151079226.2854</v>
      </c>
      <c r="L5126" s="444">
        <f t="shared" ca="1" si="202"/>
        <v>-25341410093534.781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-25341410093534.781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-105589208723.06158</v>
      </c>
      <c r="L5127" s="444">
        <f t="shared" ca="1" si="202"/>
        <v>-25446999302257.844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-25446999302257.844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-106029163759.40768</v>
      </c>
      <c r="L5128" s="444">
        <f t="shared" ca="1" si="202"/>
        <v>-25553028466017.25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-25553028466017.25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-106470951941.73854</v>
      </c>
      <c r="L5129" s="444">
        <f t="shared" ca="1" si="202"/>
        <v>-25659499417958.988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-25659499417958.988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-106914580908.16245</v>
      </c>
      <c r="L5130" s="444">
        <f t="shared" ca="1" si="202"/>
        <v>-25766413998867.152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-25766413998867.152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-107360058328.61313</v>
      </c>
      <c r="L5131" s="444">
        <f t="shared" ca="1" si="202"/>
        <v>-25873774057195.766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-25873774057195.766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-107807391904.98236</v>
      </c>
      <c r="L5132" s="444">
        <f t="shared" ca="1" si="202"/>
        <v>-25981581449100.746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-25981581449100.746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-108256589371.25311</v>
      </c>
      <c r="L5133" s="444">
        <f t="shared" ca="1" si="202"/>
        <v>-26089838038472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-26089838038472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-108707658493.63333</v>
      </c>
      <c r="L5134" s="444">
        <f t="shared" ca="1" si="202"/>
        <v>-26198545696965.633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-26198545696965.633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-109160607070.69014</v>
      </c>
      <c r="L5135" s="444">
        <f t="shared" ca="1" si="202"/>
        <v>-26307706304036.324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-26307706304036.324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-109615442933.48468</v>
      </c>
      <c r="L5136" s="444">
        <f t="shared" ca="1" si="202"/>
        <v>-26417321746969.809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-26417321746969.809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-110072173945.70753</v>
      </c>
      <c r="L5137" s="444">
        <f t="shared" ca="1" si="202"/>
        <v>-26527393920915.516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-26527393920915.516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-110530808003.81465</v>
      </c>
      <c r="L5138" s="444">
        <f t="shared" ca="1" si="202"/>
        <v>-26637924728919.332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-26637924728919.332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-110991353037.16388</v>
      </c>
      <c r="L5139" s="444">
        <f t="shared" ca="1" si="202"/>
        <v>-26748916081956.496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-26748916081956.496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-111453817008.15207</v>
      </c>
      <c r="L5140" s="444">
        <f t="shared" ca="1" si="202"/>
        <v>-26860369898964.648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-26860369898964.648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-111918207912.35271</v>
      </c>
      <c r="L5141" s="444">
        <f t="shared" ca="1" si="202"/>
        <v>-26972288106877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-26972288106877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-112384533778.65416</v>
      </c>
      <c r="L5142" s="444">
        <f t="shared" ca="1" si="202"/>
        <v>-27084672640655.652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-27084672640655.652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-112852802669.39854</v>
      </c>
      <c r="L5143" s="444">
        <f t="shared" ca="1" si="202"/>
        <v>-27197525443325.051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-27197525443325.051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-113323022680.52104</v>
      </c>
      <c r="L5144" s="444">
        <f t="shared" ca="1" si="202"/>
        <v>-27310848466005.57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-27310848466005.57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-113795201941.68988</v>
      </c>
      <c r="L5145" s="444">
        <f t="shared" ca="1" si="202"/>
        <v>-27424643667947.262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-27424643667947.262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-114269348616.44695</v>
      </c>
      <c r="L5146" s="444">
        <f t="shared" ca="1" si="202"/>
        <v>-27538913016563.707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-27538913016563.707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-114745470902.34877</v>
      </c>
      <c r="L5147" s="444">
        <f t="shared" ca="1" si="202"/>
        <v>-27653658487466.055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-27653658487466.055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-115223577031.10857</v>
      </c>
      <c r="L5148" s="444">
        <f t="shared" ca="1" si="202"/>
        <v>-27768882064497.164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-27768882064497.164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-115703675268.73816</v>
      </c>
      <c r="L5149" s="444">
        <f t="shared" ca="1" si="202"/>
        <v>-27884585739765.902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-27884585739765.902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-116185773915.69127</v>
      </c>
      <c r="L5150" s="444">
        <f t="shared" ca="1" si="202"/>
        <v>-28000771513681.594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-28000771513681.594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-116669881307.00662</v>
      </c>
      <c r="L5151" s="444">
        <f t="shared" ca="1" si="202"/>
        <v>-28117441394988.602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-28117441394988.602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-117156005812.4525</v>
      </c>
      <c r="L5152" s="444">
        <f t="shared" ca="1" si="202"/>
        <v>-28234597400801.055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-28234597400801.055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-117644155836.67107</v>
      </c>
      <c r="L5153" s="444">
        <f t="shared" ca="1" si="202"/>
        <v>-28352241556637.727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-28352241556637.727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-118134339819.32384</v>
      </c>
      <c r="L5154" s="444">
        <f t="shared" ca="1" si="202"/>
        <v>-28470375896457.051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-28470375896457.051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-118626566235.23772</v>
      </c>
      <c r="L5155" s="444">
        <f t="shared" ca="1" si="202"/>
        <v>-28589002462692.289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-28589002462692.289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-119120843594.55119</v>
      </c>
      <c r="L5156" s="444">
        <f t="shared" ca="1" si="202"/>
        <v>-28708123306286.84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-28708123306286.84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-119617180442.86183</v>
      </c>
      <c r="L5157" s="444">
        <f t="shared" ca="1" si="202"/>
        <v>-28827740486729.703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-28827740486729.703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-120115585361.37378</v>
      </c>
      <c r="L5158" s="444">
        <f t="shared" ca="1" si="202"/>
        <v>-28947856072091.078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-28947856072091.078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-120616066967.04616</v>
      </c>
      <c r="L5159" s="444">
        <f t="shared" ca="1" si="202"/>
        <v>-29068472139058.125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-29068472139058.125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-121118633912.7422</v>
      </c>
      <c r="L5160" s="444">
        <f t="shared" ca="1" si="202"/>
        <v>-29189590772970.867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-29189590772970.867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-121623294887.3786</v>
      </c>
      <c r="L5161" s="444">
        <f t="shared" ca="1" si="202"/>
        <v>-29311214067858.246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-29311214067858.246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-122130058616.07602</v>
      </c>
      <c r="L5162" s="444">
        <f t="shared" ca="1" si="202"/>
        <v>-29433344126474.32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-29433344126474.32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-122638933860.30966</v>
      </c>
      <c r="L5163" s="444">
        <f t="shared" ca="1" si="202"/>
        <v>-29555983060334.629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-29555983060334.629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-123149929418.06096</v>
      </c>
      <c r="L5164" s="444">
        <f t="shared" ca="1" si="202"/>
        <v>-29679132989752.691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-29679132989752.691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-123663054123.96954</v>
      </c>
      <c r="L5165" s="444">
        <f t="shared" ca="1" si="202"/>
        <v>-29802796043876.66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-29802796043876.66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-124178316849.48608</v>
      </c>
      <c r="L5166" s="444">
        <f t="shared" ca="1" si="202"/>
        <v>-29926974360726.145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-29926974360726.145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-124695726503.02559</v>
      </c>
      <c r="L5167" s="444">
        <f t="shared" ca="1" si="202"/>
        <v>-30051670087229.172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-30051670087229.172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-125215292030.12155</v>
      </c>
      <c r="L5168" s="444">
        <f t="shared" ca="1" si="202"/>
        <v>-30176885379259.293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-30176885379259.293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-125737022413.58038</v>
      </c>
      <c r="L5169" s="444">
        <f t="shared" ca="1" si="202"/>
        <v>-30302622401672.875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-30302622401672.875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-126260926673.63698</v>
      </c>
      <c r="L5170" s="444">
        <f t="shared" ca="1" si="202"/>
        <v>-30428883328346.512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-30428883328346.512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-126787013868.11046</v>
      </c>
      <c r="L5171" s="444">
        <f t="shared" ca="1" si="202"/>
        <v>-30555670342214.621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-30555670342214.621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-127315293092.56091</v>
      </c>
      <c r="L5172" s="444">
        <f t="shared" ca="1" si="202"/>
        <v>-30682985635307.184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-30682985635307.184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-127845773480.44659</v>
      </c>
      <c r="L5173" s="444">
        <f t="shared" ca="1" si="202"/>
        <v>-30810831408787.629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-30810831408787.629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-128378464203.2818</v>
      </c>
      <c r="L5174" s="444">
        <f t="shared" ca="1" si="202"/>
        <v>-30939209872990.91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-30939209872990.91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-128913374470.79546</v>
      </c>
      <c r="L5175" s="444">
        <f t="shared" ca="1" si="202"/>
        <v>-31068123247461.707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-31068123247461.707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-129450513531.09044</v>
      </c>
      <c r="L5176" s="444">
        <f t="shared" ca="1" si="202"/>
        <v>-31197573760992.797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-31197573760992.797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-129989890670.80333</v>
      </c>
      <c r="L5177" s="444">
        <f t="shared" ca="1" si="202"/>
        <v>-31327563651663.602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-31327563651663.602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-130531515215.265</v>
      </c>
      <c r="L5178" s="444">
        <f t="shared" ca="1" si="202"/>
        <v>-31458095166878.867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-31458095166878.867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-131075396528.66194</v>
      </c>
      <c r="L5179" s="444">
        <f t="shared" ca="1" si="202"/>
        <v>-31589170563407.527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-31589170563407.527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-131621544014.19803</v>
      </c>
      <c r="L5180" s="444">
        <f t="shared" ca="1" si="202"/>
        <v>-31720792107421.727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-31720792107421.727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-132169967114.25719</v>
      </c>
      <c r="L5181" s="444">
        <f t="shared" ca="1" si="202"/>
        <v>-31852962074535.984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-31852962074535.984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-132720675310.5666</v>
      </c>
      <c r="L5182" s="444">
        <f t="shared" ca="1" si="202"/>
        <v>-31985682749846.551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-31985682749846.551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-133273678124.36064</v>
      </c>
      <c r="L5183" s="444">
        <f t="shared" ca="1" si="202"/>
        <v>-32118956427970.91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-32118956427970.91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-133828985116.54546</v>
      </c>
      <c r="L5184" s="444">
        <f t="shared" ca="1" si="202"/>
        <v>-32252785413087.457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-32252785413087.457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-134386605887.8644</v>
      </c>
      <c r="L5185" s="444">
        <f t="shared" ca="1" si="202"/>
        <v>-32387172018975.32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-32387172018975.32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-134946550079.06383</v>
      </c>
      <c r="L5186" s="444">
        <f t="shared" ca="1" si="202"/>
        <v>-32522118569054.383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-32522118569054.383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-135508827371.05992</v>
      </c>
      <c r="L5187" s="444">
        <f t="shared" ca="1" si="202"/>
        <v>-32657627396425.441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-32657627396425.441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-136073447485.10599</v>
      </c>
      <c r="L5188" s="444">
        <f t="shared" ca="1" si="202"/>
        <v>-32793700843910.547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-32793700843910.547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-136640420182.96063</v>
      </c>
      <c r="L5189" s="444">
        <f t="shared" ca="1" si="202"/>
        <v>-32930341264093.508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-32930341264093.508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-137209755267.05627</v>
      </c>
      <c r="L5190" s="444">
        <f t="shared" ca="1" si="202"/>
        <v>-33067551019360.563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-33067551019360.563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-137781462580.66904</v>
      </c>
      <c r="L5191" s="444">
        <f t="shared" ca="1" si="202"/>
        <v>-33205332481941.23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-33205332481941.23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-138355552008.08844</v>
      </c>
      <c r="L5192" s="444">
        <f t="shared" ca="1" si="202"/>
        <v>-33343688033949.32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-33343688033949.32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-138932033474.78882</v>
      </c>
      <c r="L5193" s="444">
        <f t="shared" ca="1" si="202"/>
        <v>-33482620067424.109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-33482620067424.109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-139510916947.60046</v>
      </c>
      <c r="L5194" s="444">
        <f t="shared" ca="1" si="202"/>
        <v>-33622130984371.711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-33622130984371.711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-140092212434.88214</v>
      </c>
      <c r="L5195" s="444">
        <f t="shared" ca="1" si="202"/>
        <v>-33762223196806.594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-33762223196806.594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-140675929986.69415</v>
      </c>
      <c r="L5196" s="444">
        <f t="shared" ca="1" si="202"/>
        <v>-33902899126793.289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-33902899126793.289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-141262079694.97205</v>
      </c>
      <c r="L5197" s="444">
        <f t="shared" ca="1" si="202"/>
        <v>-34044161206488.262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-34044161206488.262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-141850671693.70108</v>
      </c>
      <c r="L5198" s="444">
        <f t="shared" ca="1" si="202"/>
        <v>-34186011878181.961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-34186011878181.961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-142441716159.09149</v>
      </c>
      <c r="L5199" s="444">
        <f t="shared" ca="1" si="202"/>
        <v>-34328453594341.051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-34328453594341.051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-143035223309.75436</v>
      </c>
      <c r="L5200" s="444">
        <f t="shared" ca="1" si="202"/>
        <v>-34471488817650.805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-34471488817650.805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-143631203406.87836</v>
      </c>
      <c r="L5201" s="444">
        <f t="shared" ca="1" si="202"/>
        <v>-34615120021057.684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-34615120021057.684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-144229666754.40701</v>
      </c>
      <c r="L5202" s="444">
        <f t="shared" ca="1" si="202"/>
        <v>-34759349687812.09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-34759349687812.09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-144830623699.21701</v>
      </c>
      <c r="L5203" s="444">
        <f t="shared" ca="1" si="202"/>
        <v>-34904180311511.309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-34904180311511.309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-145434084631.29709</v>
      </c>
      <c r="L5204" s="444">
        <f t="shared" ca="1" si="202"/>
        <v>-35049614396142.605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-35049614396142.605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-146040059983.92752</v>
      </c>
      <c r="L5205" s="444">
        <f t="shared" ca="1" si="202"/>
        <v>-35195654456126.531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-35195654456126.531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-146648560233.86053</v>
      </c>
      <c r="L5206" s="444">
        <f t="shared" ca="1" si="202"/>
        <v>-35342303016360.391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-35342303016360.391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-147259595901.50162</v>
      </c>
      <c r="L5207" s="444">
        <f t="shared" ca="1" si="202"/>
        <v>-35489562612261.891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-35489562612261.891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-147873177551.09122</v>
      </c>
      <c r="L5208" s="444">
        <f t="shared" ca="1" si="202"/>
        <v>-35637435789812.984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-35637435789812.984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-148489315790.88742</v>
      </c>
      <c r="L5209" s="444">
        <f t="shared" ca="1" si="202"/>
        <v>-35785925105603.875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-35785925105603.875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-149108021273.34949</v>
      </c>
      <c r="L5210" s="444">
        <f t="shared" ca="1" si="202"/>
        <v>-35935033126877.227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-35935033126877.227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-149729304695.32178</v>
      </c>
      <c r="L5211" s="444">
        <f t="shared" ca="1" si="202"/>
        <v>-36084762431572.547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-36084762431572.547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-150353176798.21893</v>
      </c>
      <c r="L5212" s="444">
        <f t="shared" ca="1" si="202"/>
        <v>-36235115608370.766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-36235115608370.766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-150979648368.21152</v>
      </c>
      <c r="L5213" s="444">
        <f t="shared" ca="1" si="202"/>
        <v>-36386095256738.977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-36386095256738.977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-151608730236.41241</v>
      </c>
      <c r="L5214" s="444">
        <f t="shared" ca="1" si="202"/>
        <v>-36537703986975.391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-36537703986975.391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-152240433279.06412</v>
      </c>
      <c r="L5215" s="444">
        <f t="shared" ca="1" si="202"/>
        <v>-36689944420254.453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-36689944420254.453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-152874768417.7269</v>
      </c>
      <c r="L5216" s="444">
        <f t="shared" ca="1" si="202"/>
        <v>-36842819188672.18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-36842819188672.18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-153511746619.46741</v>
      </c>
      <c r="L5217" s="444">
        <f t="shared" ca="1" si="202"/>
        <v>-36996330935291.648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-36996330935291.648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-154151378897.04852</v>
      </c>
      <c r="L5218" s="444">
        <f t="shared" ca="1" si="202"/>
        <v>-37150482314188.695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-37150482314188.695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-154793676309.11957</v>
      </c>
      <c r="L5219" s="444">
        <f t="shared" ca="1" si="202"/>
        <v>-37305275990497.813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-37305275990497.813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-155438649960.40756</v>
      </c>
      <c r="L5220" s="444">
        <f t="shared" ca="1" si="202"/>
        <v>-37460714640458.219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-37460714640458.219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-156086311001.90924</v>
      </c>
      <c r="L5221" s="444">
        <f t="shared" ca="1" si="202"/>
        <v>-37616800951460.125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-37616800951460.125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-156736670631.08386</v>
      </c>
      <c r="L5222" s="444">
        <f t="shared" ca="1" si="202"/>
        <v>-37773537622091.211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-37773537622091.211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-157389740092.04672</v>
      </c>
      <c r="L5223" s="444">
        <f t="shared" ca="1" si="202"/>
        <v>-37930927362183.258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-37930927362183.258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-158045530675.76358</v>
      </c>
      <c r="L5224" s="444">
        <f t="shared" ca="1" si="202"/>
        <v>-38088972892859.023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-38088972892859.023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-158704053720.24594</v>
      </c>
      <c r="L5225" s="444">
        <f t="shared" ca="1" si="202"/>
        <v>-38247676946579.266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-38247676946579.266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-159365320610.74695</v>
      </c>
      <c r="L5226" s="444">
        <f t="shared" ca="1" si="202"/>
        <v>-38407042267190.016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-38407042267190.016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-160029342779.9584</v>
      </c>
      <c r="L5227" s="444">
        <f t="shared" ca="1" si="202"/>
        <v>-38567071609969.977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-38567071609969.977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-160696131708.20822</v>
      </c>
      <c r="L5228" s="444">
        <f t="shared" ca="1" si="202"/>
        <v>-38727767741678.188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-38727767741678.188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-161365698923.65912</v>
      </c>
      <c r="L5229" s="444">
        <f t="shared" ca="1" si="202"/>
        <v>-38889133440601.844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-38889133440601.844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-162038056002.50769</v>
      </c>
      <c r="L5230" s="444">
        <f t="shared" ca="1" si="202"/>
        <v>-39051171496604.352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-39051171496604.352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-162713214569.18478</v>
      </c>
      <c r="L5231" s="444">
        <f t="shared" ca="1" si="202"/>
        <v>-39213884711173.539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-39213884711173.539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-163391186296.5564</v>
      </c>
      <c r="L5232" s="444">
        <f t="shared" ca="1" si="202"/>
        <v>-39377275897470.094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-39377275897470.094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-164071982906.1254</v>
      </c>
      <c r="L5233" s="444">
        <f t="shared" ca="1" si="202"/>
        <v>-39541347880376.219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-39541347880376.219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-164755616168.23425</v>
      </c>
      <c r="L5234" s="444">
        <f t="shared" ca="1" si="202"/>
        <v>-39706103496544.453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-39706103496544.453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-165442097902.26855</v>
      </c>
      <c r="L5235" s="444">
        <f t="shared" ca="1" si="202"/>
        <v>-39871545594446.719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-39871545594446.719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-166131439976.86133</v>
      </c>
      <c r="L5236" s="444">
        <f t="shared" ca="1" si="202"/>
        <v>-40037677034423.578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-40037677034423.578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-166823654310.09824</v>
      </c>
      <c r="L5237" s="444">
        <f t="shared" ca="1" si="202"/>
        <v>-40204500688733.68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-40204500688733.68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-167518752869.72366</v>
      </c>
      <c r="L5238" s="444">
        <f t="shared" ca="1" si="202"/>
        <v>-40372019441603.406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-40372019441603.406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-168216747673.34753</v>
      </c>
      <c r="L5239" s="444">
        <f t="shared" ca="1" si="202"/>
        <v>-40540236189276.75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-40540236189276.75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-168917650788.65314</v>
      </c>
      <c r="L5240" s="444">
        <f t="shared" ca="1" si="202"/>
        <v>-40709153840065.406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-40709153840065.406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-169621474333.60587</v>
      </c>
      <c r="L5241" s="444">
        <f t="shared" ca="1" si="202"/>
        <v>-40878775314399.016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-40878775314399.016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-170328230476.66257</v>
      </c>
      <c r="L5242" s="444">
        <f t="shared" ca="1" si="202"/>
        <v>-41049103544875.68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-41049103544875.68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-171037931436.98199</v>
      </c>
      <c r="L5243" s="444">
        <f t="shared" ca="1" si="202"/>
        <v>-41220141476312.664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-41220141476312.664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-171750589484.63611</v>
      </c>
      <c r="L5244" s="444">
        <f t="shared" ca="1" si="202"/>
        <v>-41391892065797.297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-41391892065797.297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-172466216940.82208</v>
      </c>
      <c r="L5245" s="444">
        <f t="shared" ca="1" si="202"/>
        <v>-41564358282738.117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-41564358282738.117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-173184826178.0755</v>
      </c>
      <c r="L5246" s="444">
        <f t="shared" ca="1" si="202"/>
        <v>-41737543108916.195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-41737543108916.195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-173906429620.48413</v>
      </c>
      <c r="L5247" s="444">
        <f t="shared" ca="1" si="202"/>
        <v>-41911449538536.68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-41911449538536.68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-174631039743.90283</v>
      </c>
      <c r="L5248" s="444">
        <f t="shared" ca="1" si="202"/>
        <v>-42086080578280.586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-42086080578280.586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-175358669076.1691</v>
      </c>
      <c r="L5249" s="444">
        <f t="shared" ca="1" si="202"/>
        <v>-42261439247356.758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-42261439247356.758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-176089330197.31982</v>
      </c>
      <c r="L5250" s="444">
        <f t="shared" ca="1" si="202"/>
        <v>-42437528577554.078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-42437528577554.078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-176823035739.80865</v>
      </c>
      <c r="L5251" s="444">
        <f t="shared" ca="1" si="202"/>
        <v>-42614351613293.891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-42614351613293.891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-177559798388.72455</v>
      </c>
      <c r="L5252" s="444">
        <f t="shared" ca="1" si="202"/>
        <v>-42791911411682.617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-42791911411682.617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-178299630882.01089</v>
      </c>
      <c r="L5253" s="444">
        <f t="shared" ca="1" si="202"/>
        <v>-42970211042564.625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-42970211042564.625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-179042546010.68594</v>
      </c>
      <c r="L5254" s="444">
        <f t="shared" ca="1" si="202"/>
        <v>-43149253588575.313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-43149253588575.313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-179788556619.06381</v>
      </c>
      <c r="L5255" s="444">
        <f t="shared" ca="1" si="202"/>
        <v>-43329042145194.375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-43329042145194.375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-180537675604.97656</v>
      </c>
      <c r="L5256" s="444">
        <f t="shared" ca="1" si="202"/>
        <v>-43509579820799.352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-43509579820799.352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-181289915919.99728</v>
      </c>
      <c r="L5257" s="444">
        <f t="shared" ca="1" si="202"/>
        <v>-43690869736719.352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-43690869736719.352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-182045290569.66397</v>
      </c>
      <c r="L5258" s="444">
        <f t="shared" ca="1" si="202"/>
        <v>-43872915027289.016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-43872915027289.016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-182803812613.70422</v>
      </c>
      <c r="L5259" s="444">
        <f t="shared" ca="1" si="202"/>
        <v>-44055718839902.719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-44055718839902.719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-183565495166.26132</v>
      </c>
      <c r="L5260" s="444">
        <f t="shared" ca="1" si="202"/>
        <v>-44239284335068.977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-44239284335068.977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-184330351396.12073</v>
      </c>
      <c r="L5261" s="444">
        <f t="shared" ca="1" si="202"/>
        <v>-44423614686465.094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-44423614686465.094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-185098394526.9379</v>
      </c>
      <c r="L5262" s="444">
        <f t="shared" ca="1" si="202"/>
        <v>-44608713080992.031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-44608713080992.031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-185869637837.4668</v>
      </c>
      <c r="L5263" s="444">
        <f t="shared" ca="1" si="202"/>
        <v>-44794582718829.5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-44794582718829.5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-186644094661.78958</v>
      </c>
      <c r="L5264" s="444">
        <f t="shared" ca="1" si="202"/>
        <v>-44981226813491.289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-44981226813491.289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-187421778389.54703</v>
      </c>
      <c r="L5265" s="444">
        <f t="shared" ca="1" si="202"/>
        <v>-45168648591880.836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-45168648591880.836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-188202702466.17014</v>
      </c>
      <c r="L5266" s="444">
        <f t="shared" ca="1" si="202"/>
        <v>-45356851294347.008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-45356851294347.008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-188986880393.11252</v>
      </c>
      <c r="L5267" s="444">
        <f t="shared" ca="1" si="202"/>
        <v>-45545838174740.117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-45545838174740.117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-189774325728.08383</v>
      </c>
      <c r="L5268" s="444">
        <f t="shared" ca="1" si="202"/>
        <v>-45735612500468.203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-45735612500468.203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-190565052085.28418</v>
      </c>
      <c r="L5269" s="444">
        <f t="shared" ca="1" si="202"/>
        <v>-45926177552553.484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-45926177552553.484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-191359073135.63953</v>
      </c>
      <c r="L5270" s="444">
        <f t="shared" ca="1" si="202"/>
        <v>-46117536625689.125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-46117536625689.125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-192156402607.03802</v>
      </c>
      <c r="L5271" s="444">
        <f t="shared" ca="1" si="202"/>
        <v>-46309693028296.164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-46309693028296.164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-192957054284.56735</v>
      </c>
      <c r="L5272" s="444">
        <f t="shared" ca="1" si="202"/>
        <v>-46502650082580.734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-46502650082580.734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-193761042010.75305</v>
      </c>
      <c r="L5273" s="444">
        <f t="shared" ca="1" si="202"/>
        <v>-46696411124591.484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-46696411124591.484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-194568379685.79785</v>
      </c>
      <c r="L5274" s="444">
        <f t="shared" ca="1" si="202"/>
        <v>-46890979504277.281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-46890979504277.281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-195379081267.82199</v>
      </c>
      <c r="L5275" s="444">
        <f t="shared" ca="1" si="202"/>
        <v>-47086358585545.102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-47086358585545.102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-196193160773.10458</v>
      </c>
      <c r="L5276" s="444">
        <f t="shared" ca="1" si="202"/>
        <v>-47282551746318.203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-47282551746318.203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-197010632276.32584</v>
      </c>
      <c r="L5277" s="444">
        <f t="shared" ca="1" si="202"/>
        <v>-47479562378594.531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-47479562378594.531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-197831509910.81055</v>
      </c>
      <c r="L5278" s="444">
        <f t="shared" ca="1" si="202"/>
        <v>-47677393888505.344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-47677393888505.344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-198655807868.77228</v>
      </c>
      <c r="L5279" s="444">
        <f t="shared" ca="1" si="202"/>
        <v>-47876049696374.117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-47876049696374.117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-199483540401.55881</v>
      </c>
      <c r="L5280" s="444">
        <f t="shared" ca="1" si="202"/>
        <v>-48075533236775.68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-48075533236775.68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-200314721819.89865</v>
      </c>
      <c r="L5281" s="444">
        <f t="shared" ca="1" si="202"/>
        <v>-48275847958595.578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-48275847958595.578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-201149366494.14825</v>
      </c>
      <c r="L5282" s="444">
        <f t="shared" ca="1" si="202"/>
        <v>-48476997325089.727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-48476997325089.727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-201987488854.54053</v>
      </c>
      <c r="L5283" s="444">
        <f t="shared" ca="1" si="202"/>
        <v>-48678984813944.266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-48678984813944.266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-202829103391.43445</v>
      </c>
      <c r="L5284" s="444">
        <f t="shared" ca="1" si="202"/>
        <v>-48881813917335.703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-48881813917335.703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-203674224655.56543</v>
      </c>
      <c r="L5285" s="444">
        <f t="shared" ca="1" si="202"/>
        <v>-49085488141991.266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-49085488141991.266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-204522867258.29694</v>
      </c>
      <c r="L5286" s="444">
        <f t="shared" ca="1" si="202"/>
        <v>-49290011009249.563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-49290011009249.563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-205375045871.87317</v>
      </c>
      <c r="L5287" s="444">
        <f t="shared" ca="1" si="202"/>
        <v>-49495386055121.438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-49495386055121.438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-206230775229.67267</v>
      </c>
      <c r="L5288" s="444">
        <f t="shared" ca="1" si="202"/>
        <v>-49701616830351.109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-49701616830351.109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-207090070126.46295</v>
      </c>
      <c r="L5289" s="444">
        <f t="shared" ca="1" si="202"/>
        <v>-49908706900477.57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-49908706900477.57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-207952945418.65656</v>
      </c>
      <c r="L5290" s="444">
        <f t="shared" ca="1" si="202"/>
        <v>-50116659845896.227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-50116659845896.227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-208819416024.5676</v>
      </c>
      <c r="L5291" s="444">
        <f t="shared" ca="1" si="202"/>
        <v>-50325479261920.797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-50325479261920.797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-209689496924.66998</v>
      </c>
      <c r="L5292" s="444">
        <f t="shared" ca="1" si="202"/>
        <v>-50535168758845.469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-50535168758845.469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-210563203161.85611</v>
      </c>
      <c r="L5293" s="444">
        <f t="shared" ca="1" si="202"/>
        <v>-50745731962007.328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-50745731962007.328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-211440549841.6972</v>
      </c>
      <c r="L5294" s="444">
        <f t="shared" ca="1" si="202"/>
        <v>-50957172511849.023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-50957172511849.023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-212321552132.70425</v>
      </c>
      <c r="L5295" s="444">
        <f t="shared" ca="1" si="202"/>
        <v>-51169494063981.727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-51169494063981.727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-213206225266.59052</v>
      </c>
      <c r="L5296" s="444">
        <f t="shared" ca="1" si="202"/>
        <v>-51382700289248.32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-51382700289248.32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-214094584538.53467</v>
      </c>
      <c r="L5297" s="444">
        <f t="shared" ca="1" si="202"/>
        <v>-51596794873786.852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-51596794873786.852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-214986645307.44522</v>
      </c>
      <c r="L5298" s="444">
        <f t="shared" ca="1" si="202"/>
        <v>-51811781519094.297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-51811781519094.297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-215882422996.22623</v>
      </c>
      <c r="L5299" s="444">
        <f t="shared" ca="1" si="202"/>
        <v>-52027663942090.523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-52027663942090.523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-216781933092.04385</v>
      </c>
      <c r="L5300" s="444">
        <f t="shared" ca="1" si="202"/>
        <v>-52244445875182.57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-52244445875182.57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-217685191146.59406</v>
      </c>
      <c r="L5301" s="444">
        <f t="shared" ca="1" si="202"/>
        <v>-52462131066329.164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-52462131066329.164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-218592212776.37152</v>
      </c>
      <c r="L5302" s="444">
        <f t="shared" ca="1" si="202"/>
        <v>-52680723279105.539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-52680723279105.539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-219503013662.93976</v>
      </c>
      <c r="L5303" s="444">
        <f t="shared" ca="1" si="202"/>
        <v>-52900226292768.477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-52900226292768.477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-220417609553.202</v>
      </c>
      <c r="L5304" s="444">
        <f t="shared" ca="1" si="202"/>
        <v>-53120643902321.68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-53120643902321.68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-221336016259.67368</v>
      </c>
      <c r="L5305" s="444">
        <f t="shared" ca="1" si="202"/>
        <v>-53341979918581.352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-53341979918581.352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-222258249660.75562</v>
      </c>
      <c r="L5306" s="444">
        <f t="shared" ca="1" si="202"/>
        <v>-53564238168242.109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-53564238168242.109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-223184325701.00879</v>
      </c>
      <c r="L5307" s="444">
        <f t="shared" ca="1" si="202"/>
        <v>-53787422493943.117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-53787422493943.117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-224114260391.42966</v>
      </c>
      <c r="L5308" s="444">
        <f t="shared" ca="1" si="202"/>
        <v>-54011536754334.547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-54011536754334.547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-225048069809.72726</v>
      </c>
      <c r="L5309" s="444">
        <f t="shared" ca="1" si="202"/>
        <v>-54236584824144.273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-54236584824144.273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-225985770100.60114</v>
      </c>
      <c r="L5310" s="444">
        <f t="shared" ca="1" si="202"/>
        <v>-54462570594244.875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-54462570594244.875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-226927377476.02029</v>
      </c>
      <c r="L5311" s="444">
        <f t="shared" ca="1" si="202"/>
        <v>-54689497971720.898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-54689497971720.898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-227872908215.50375</v>
      </c>
      <c r="L5312" s="444">
        <f t="shared" ca="1" si="202"/>
        <v>-54917370879936.398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-54917370879936.398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-228822378666.40164</v>
      </c>
      <c r="L5313" s="444">
        <f t="shared" ca="1" si="202"/>
        <v>-55146193258602.797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-55146193258602.797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-229775805244.17834</v>
      </c>
      <c r="L5314" s="444">
        <f t="shared" ca="1" si="202"/>
        <v>-55375969063846.977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-55375969063846.977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-230733204432.69574</v>
      </c>
      <c r="L5315" s="444">
        <f t="shared" ca="1" si="202"/>
        <v>-55606702268279.672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-55606702268279.672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-231694592784.49863</v>
      </c>
      <c r="L5316" s="444">
        <f t="shared" ca="1" si="202"/>
        <v>-55838396861064.172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-55838396861064.172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-232659986921.10071</v>
      </c>
      <c r="L5317" s="444">
        <f t="shared" ca="1" si="202"/>
        <v>-56071056847985.273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-56071056847985.273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-233629403533.27197</v>
      </c>
      <c r="L5318" s="444">
        <f t="shared" ca="1" si="202"/>
        <v>-56304686251518.547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-56304686251518.547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-234602859381.32724</v>
      </c>
      <c r="L5319" s="444">
        <f t="shared" ca="1" si="202"/>
        <v>-56539289110899.875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-56539289110899.875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-235580371295.41611</v>
      </c>
      <c r="L5320" s="444">
        <f t="shared" ca="1" si="202"/>
        <v>-56774869482195.289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-56774869482195.289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-236561956175.81369</v>
      </c>
      <c r="L5321" s="444">
        <f t="shared" ca="1" si="202"/>
        <v>-57011431438371.102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-57011431438371.102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-237547630993.21295</v>
      </c>
      <c r="L5322" s="444">
        <f t="shared" ca="1" si="202"/>
        <v>-57248979069364.313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-57248979069364.313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-238537412789.01801</v>
      </c>
      <c r="L5323" s="444">
        <f t="shared" ca="1" si="202"/>
        <v>-57487516482153.328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-57487516482153.328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-239531318675.63885</v>
      </c>
      <c r="L5324" s="444">
        <f t="shared" ca="1" si="202"/>
        <v>-57727047800828.969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-57727047800828.969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-240529365836.78735</v>
      </c>
      <c r="L5325" s="444">
        <f t="shared" ca="1" si="202"/>
        <v>-57967577166665.758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-57967577166665.758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-241531571527.77399</v>
      </c>
      <c r="L5326" s="444">
        <f t="shared" ca="1" si="202"/>
        <v>-58209108738193.531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-58209108738193.531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-242537953075.80634</v>
      </c>
      <c r="L5327" s="444">
        <f t="shared" ca="1" si="202"/>
        <v>-58451646691269.336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-58451646691269.336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-243548527880.28885</v>
      </c>
      <c r="L5328" s="444">
        <f t="shared" ca="1" si="202"/>
        <v>-58695195219149.625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-58695195219149.625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-244563313413.12341</v>
      </c>
      <c r="L5329" s="444">
        <f t="shared" ca="1" si="202"/>
        <v>-58939758532562.75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-58939758532562.75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-245582327219.01144</v>
      </c>
      <c r="L5330" s="444">
        <f t="shared" ca="1" si="202"/>
        <v>-59185340859781.758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-59185340859781.758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-246605586915.75732</v>
      </c>
      <c r="L5331" s="444">
        <f t="shared" ca="1" si="202"/>
        <v>-59431946446697.516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-59431946446697.516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-247633110194.57297</v>
      </c>
      <c r="L5332" s="444">
        <f t="shared" ca="1" si="202"/>
        <v>-59679579556892.086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-59679579556892.086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-248664914820.3837</v>
      </c>
      <c r="L5333" s="444">
        <f t="shared" ca="1" si="202"/>
        <v>-59928244471712.469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-59928244471712.469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-249701018632.13528</v>
      </c>
      <c r="L5334" s="444">
        <f t="shared" ca="1" si="202"/>
        <v>-60177945490344.602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-60177945490344.602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-250741439543.10248</v>
      </c>
      <c r="L5335" s="444">
        <f t="shared" ca="1" si="202"/>
        <v>-60428686929887.703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-60428686929887.703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-251786195541.19873</v>
      </c>
      <c r="L5336" s="444">
        <f t="shared" ca="1" si="202"/>
        <v>-60680473125428.898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-60680473125428.898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-252835304689.28711</v>
      </c>
      <c r="L5337" s="444">
        <f t="shared" ca="1" si="202"/>
        <v>-60933308430118.188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-60933308430118.188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-253888785125.49246</v>
      </c>
      <c r="L5338" s="444">
        <f t="shared" ca="1" si="202"/>
        <v>-61187197215243.68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-61187197215243.68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-254946655063.51532</v>
      </c>
      <c r="L5339" s="444">
        <f t="shared" ca="1" si="202"/>
        <v>-61442143870307.195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-61442143870307.195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-256008932792.94662</v>
      </c>
      <c r="L5340" s="444">
        <f t="shared" ca="1" si="202"/>
        <v>-61698152803100.141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-61698152803100.141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-257075636679.58392</v>
      </c>
      <c r="L5341" s="444">
        <f t="shared" ca="1" si="202"/>
        <v>-61955228439779.727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-61955228439779.727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-258146785165.74887</v>
      </c>
      <c r="L5342" s="444">
        <f t="shared" ca="1" si="202"/>
        <v>-62213375224945.477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-62213375224945.477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-259222396770.60614</v>
      </c>
      <c r="L5343" s="444">
        <f t="shared" ca="1" si="202"/>
        <v>-62472597621716.086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-62472597621716.086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-260302490090.48367</v>
      </c>
      <c r="L5344" s="444">
        <f t="shared" ca="1" si="202"/>
        <v>-62732900111806.57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-62732900111806.57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-261387083799.19403</v>
      </c>
      <c r="L5345" s="444">
        <f t="shared" ca="1" si="202"/>
        <v>-62994287195605.766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-62994287195605.766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-262476196648.35736</v>
      </c>
      <c r="L5346" s="444">
        <f t="shared" ca="1" si="202"/>
        <v>-63256763392254.125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-63256763392254.125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-263569847467.72549</v>
      </c>
      <c r="L5347" s="444">
        <f t="shared" ca="1" si="202"/>
        <v>-63520333239721.852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-63520333239721.852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-264668055165.50775</v>
      </c>
      <c r="L5348" s="444">
        <f t="shared" ca="1" si="202"/>
        <v>-63785001294887.359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-63785001294887.359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-265770838728.69733</v>
      </c>
      <c r="L5349" s="444">
        <f t="shared" ca="1" si="202"/>
        <v>-64050772133616.055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-64050772133616.055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-266878217223.40027</v>
      </c>
      <c r="L5350" s="444">
        <f t="shared" ca="1" si="202"/>
        <v>-64317650350839.453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-64317650350839.453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-267990209795.16443</v>
      </c>
      <c r="L5351" s="444">
        <f t="shared" ca="1" si="202"/>
        <v>-64585640560634.617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-64585640560634.617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-269106835669.31088</v>
      </c>
      <c r="L5352" s="444">
        <f t="shared" ca="1" si="202"/>
        <v>-64854747396303.93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-64854747396303.93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-270228114151.26639</v>
      </c>
      <c r="L5353" s="444">
        <f t="shared" ca="1" si="202"/>
        <v>-65124975510455.195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-65124975510455.195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-271354064626.89661</v>
      </c>
      <c r="L5354" s="444">
        <f t="shared" ca="1" si="202"/>
        <v>-65396329575082.094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-65396329575082.094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-272484706562.84204</v>
      </c>
      <c r="L5355" s="444">
        <f t="shared" ca="1" si="202"/>
        <v>-65668814281644.938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-65668814281644.938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-273620059506.85391</v>
      </c>
      <c r="L5356" s="444">
        <f t="shared" ca="1" si="202"/>
        <v>-65942434341151.789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-65942434341151.789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-274760143088.13248</v>
      </c>
      <c r="L5357" s="444">
        <f t="shared" ca="1" si="202"/>
        <v>-66217194484239.922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-66217194484239.922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-275904977017.66632</v>
      </c>
      <c r="L5358" s="444">
        <f t="shared" ca="1" si="202"/>
        <v>-66493099461257.586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-66493099461257.586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-277054581088.5733</v>
      </c>
      <c r="L5359" s="444">
        <f t="shared" ca="1" si="202"/>
        <v>-66770154042346.156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-66770154042346.156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-278208975176.44232</v>
      </c>
      <c r="L5360" s="444">
        <f t="shared" ca="1" si="202"/>
        <v>-67048363017522.602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-67048363017522.602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-279368179239.67749</v>
      </c>
      <c r="L5361" s="444">
        <f t="shared" ca="1" si="202"/>
        <v>-67327731196762.281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-67327731196762.281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-280532213319.84283</v>
      </c>
      <c r="L5362" s="444">
        <f t="shared" ca="1" si="202"/>
        <v>-67608263410082.125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-67608263410082.125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-281701097542.00879</v>
      </c>
      <c r="L5363" s="444">
        <f t="shared" ref="L5363:L5617" ca="1" si="207">I5363-J5363+K5363</f>
        <v>-67889964507624.133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-67889964507624.133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-282874852115.10052</v>
      </c>
      <c r="L5364" s="444">
        <f t="shared" ca="1" si="207"/>
        <v>-68172839359739.234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-68172839359739.234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-284053497332.24683</v>
      </c>
      <c r="L5365" s="444">
        <f t="shared" ca="1" si="207"/>
        <v>-68456892857071.484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-68456892857071.484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-285237053571.13116</v>
      </c>
      <c r="L5366" s="444">
        <f t="shared" ca="1" si="207"/>
        <v>-68742129910642.617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-68742129910642.617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-286425541294.34424</v>
      </c>
      <c r="L5367" s="444">
        <f t="shared" ca="1" si="207"/>
        <v>-69028555451936.961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-69028555451936.961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-287618981049.7373</v>
      </c>
      <c r="L5368" s="444">
        <f t="shared" ca="1" si="207"/>
        <v>-69316174432986.695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-69316174432986.695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-288817393470.77795</v>
      </c>
      <c r="L5369" s="444">
        <f t="shared" ca="1" si="207"/>
        <v>-69604991826457.477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-69604991826457.477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-290020799276.90613</v>
      </c>
      <c r="L5370" s="444">
        <f t="shared" ca="1" si="207"/>
        <v>-69895012625734.383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-69895012625734.383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-291229219273.89325</v>
      </c>
      <c r="L5371" s="444">
        <f t="shared" ca="1" si="207"/>
        <v>-70186241845008.273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-70186241845008.273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-292442674354.20117</v>
      </c>
      <c r="L5372" s="444">
        <f t="shared" ca="1" si="207"/>
        <v>-70478684519362.469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-70478684519362.469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-293661185497.34363</v>
      </c>
      <c r="L5373" s="444">
        <f t="shared" ca="1" si="207"/>
        <v>-70772345704859.813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-70772345704859.813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-294884773770.24921</v>
      </c>
      <c r="L5374" s="444">
        <f t="shared" ca="1" si="207"/>
        <v>-71067230478630.063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-71067230478630.063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-296113460327.62524</v>
      </c>
      <c r="L5375" s="444">
        <f t="shared" ca="1" si="207"/>
        <v>-71363343938957.688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-71363343938957.688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-297347266412.32367</v>
      </c>
      <c r="L5376" s="444">
        <f t="shared" ca="1" si="207"/>
        <v>-71660691205370.016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-71660691205370.016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-298586213355.70837</v>
      </c>
      <c r="L5377" s="444">
        <f t="shared" ca="1" si="207"/>
        <v>-71959277418725.719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-71959277418725.719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-299830322578.0238</v>
      </c>
      <c r="L5378" s="444">
        <f t="shared" ca="1" si="207"/>
        <v>-72259107741303.75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-72259107741303.75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-301079615588.76563</v>
      </c>
      <c r="L5379" s="444">
        <f t="shared" ca="1" si="207"/>
        <v>-72560187356892.516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-72560187356892.516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-302334113987.05212</v>
      </c>
      <c r="L5380" s="444">
        <f t="shared" ca="1" si="207"/>
        <v>-72862521470879.563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-72862521470879.563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-303593839461.99817</v>
      </c>
      <c r="L5381" s="444">
        <f t="shared" ca="1" si="207"/>
        <v>-73166115310341.563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-73166115310341.563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-304858813793.08984</v>
      </c>
      <c r="L5382" s="444">
        <f t="shared" ca="1" si="207"/>
        <v>-73470974124134.656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-73470974124134.656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-306129058850.56104</v>
      </c>
      <c r="L5383" s="444">
        <f t="shared" ca="1" si="207"/>
        <v>-73777103182985.219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-73777103182985.219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-307404596595.77173</v>
      </c>
      <c r="L5384" s="444">
        <f t="shared" ca="1" si="207"/>
        <v>-74084507779580.984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-74084507779580.984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-308685449081.5874</v>
      </c>
      <c r="L5385" s="444">
        <f t="shared" ca="1" si="207"/>
        <v>-74393193228662.578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-74393193228662.578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-309971638452.76074</v>
      </c>
      <c r="L5386" s="444">
        <f t="shared" ca="1" si="207"/>
        <v>-74703164867115.344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-74703164867115.344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-311263186946.3139</v>
      </c>
      <c r="L5387" s="444">
        <f t="shared" ca="1" si="207"/>
        <v>-75014428054061.656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-75014428054061.656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-312560116891.92358</v>
      </c>
      <c r="L5388" s="444">
        <f t="shared" ca="1" si="207"/>
        <v>-75326988170953.578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-75326988170953.578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-313862450712.30658</v>
      </c>
      <c r="L5389" s="444">
        <f t="shared" ca="1" si="207"/>
        <v>-75640850621665.891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-75640850621665.891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-315170210923.60785</v>
      </c>
      <c r="L5390" s="444">
        <f t="shared" ca="1" si="207"/>
        <v>-75956020832589.5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-75956020832589.5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-316483420135.78955</v>
      </c>
      <c r="L5391" s="444">
        <f t="shared" ca="1" si="207"/>
        <v>-76272504252725.297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-76272504252725.297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-317802101053.02209</v>
      </c>
      <c r="L5392" s="444">
        <f t="shared" ca="1" si="207"/>
        <v>-76590306353778.313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-76590306353778.313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-319126276474.07629</v>
      </c>
      <c r="L5393" s="444">
        <f t="shared" ca="1" si="207"/>
        <v>-76909432630252.391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-76909432630252.391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-320455969292.71826</v>
      </c>
      <c r="L5394" s="444">
        <f t="shared" ca="1" si="207"/>
        <v>-77229888599545.109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-77229888599545.109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-321791202498.10461</v>
      </c>
      <c r="L5395" s="444">
        <f t="shared" ca="1" si="207"/>
        <v>-77551679802043.219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-77551679802043.219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-323131999175.18005</v>
      </c>
      <c r="L5396" s="444">
        <f t="shared" ca="1" si="207"/>
        <v>-77874811801218.406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-77874811801218.406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-324478382505.07666</v>
      </c>
      <c r="L5397" s="444">
        <f t="shared" ca="1" si="207"/>
        <v>-78199290183723.484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-78199290183723.484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-325830375765.51453</v>
      </c>
      <c r="L5398" s="444">
        <f t="shared" ca="1" si="207"/>
        <v>-78525120559489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-78525120559489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-327188002331.20416</v>
      </c>
      <c r="L5399" s="444">
        <f t="shared" ca="1" si="207"/>
        <v>-78852308561820.203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-78852308561820.203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-328551285674.25085</v>
      </c>
      <c r="L5400" s="444">
        <f t="shared" ca="1" si="207"/>
        <v>-79180859847494.453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-79180859847494.453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-329920249364.56024</v>
      </c>
      <c r="L5401" s="444">
        <f t="shared" ca="1" si="207"/>
        <v>-79510780096859.016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-79510780096859.016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-331294917070.24591</v>
      </c>
      <c r="L5402" s="444">
        <f t="shared" ca="1" si="207"/>
        <v>-79842075013929.266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-79842075013929.266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-332675312558.03857</v>
      </c>
      <c r="L5403" s="444">
        <f t="shared" ca="1" si="207"/>
        <v>-80174750326487.297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-80174750326487.297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-334061459693.69708</v>
      </c>
      <c r="L5404" s="444">
        <f t="shared" ca="1" si="207"/>
        <v>-80508811786181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-80508811786181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-335453382442.42084</v>
      </c>
      <c r="L5405" s="444">
        <f t="shared" ca="1" si="207"/>
        <v>-80844265168623.422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-80844265168623.422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-336851104869.26428</v>
      </c>
      <c r="L5406" s="444">
        <f t="shared" ca="1" si="207"/>
        <v>-81181116273492.688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-81181116273492.688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-338254651139.55286</v>
      </c>
      <c r="L5407" s="444">
        <f t="shared" ca="1" si="207"/>
        <v>-81519370924632.234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-81519370924632.234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-339664045519.30096</v>
      </c>
      <c r="L5408" s="444">
        <f t="shared" ca="1" si="207"/>
        <v>-81859034970151.531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-81859034970151.531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-341079312375.63135</v>
      </c>
      <c r="L5409" s="444">
        <f t="shared" ca="1" si="207"/>
        <v>-82200114282527.156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-82200114282527.156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-342500476177.19647</v>
      </c>
      <c r="L5410" s="444">
        <f t="shared" ca="1" si="207"/>
        <v>-82542614758704.359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-82542614758704.359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-343927561494.6015</v>
      </c>
      <c r="L5411" s="444">
        <f t="shared" ca="1" si="207"/>
        <v>-82886542320198.953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-82886542320198.953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-345360593000.82898</v>
      </c>
      <c r="L5412" s="444">
        <f t="shared" ca="1" si="207"/>
        <v>-83231902913199.781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-83231902913199.781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-346799595471.66577</v>
      </c>
      <c r="L5413" s="444">
        <f t="shared" ca="1" si="207"/>
        <v>-83578702508671.453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-83578702508671.453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-348244593786.13104</v>
      </c>
      <c r="L5414" s="444">
        <f t="shared" ca="1" si="207"/>
        <v>-83926947102457.578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-83926947102457.578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-349695612926.90656</v>
      </c>
      <c r="L5415" s="444">
        <f t="shared" ca="1" si="207"/>
        <v>-84276642715384.484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-84276642715384.484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-351152677980.76868</v>
      </c>
      <c r="L5416" s="444">
        <f t="shared" ca="1" si="207"/>
        <v>-84627795393365.25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-84627795393365.25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-352615814139.02185</v>
      </c>
      <c r="L5417" s="444">
        <f t="shared" ca="1" si="207"/>
        <v>-84980411207504.266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-84980411207504.266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-354085046697.93445</v>
      </c>
      <c r="L5418" s="444">
        <f t="shared" ca="1" si="207"/>
        <v>-85334496254202.203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-85334496254202.203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-355560401059.17584</v>
      </c>
      <c r="L5419" s="444">
        <f t="shared" ca="1" si="207"/>
        <v>-85690056655261.375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-85690056655261.375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-357041902730.25574</v>
      </c>
      <c r="L5420" s="444">
        <f t="shared" ca="1" si="207"/>
        <v>-86047098557991.625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-86047098557991.625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-358529577324.96509</v>
      </c>
      <c r="L5421" s="444">
        <f t="shared" ca="1" si="207"/>
        <v>-86405628135316.594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-86405628135316.594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-360023450563.81915</v>
      </c>
      <c r="L5422" s="444">
        <f t="shared" ca="1" si="207"/>
        <v>-86765651585880.406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-86765651585880.406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-361523548274.50171</v>
      </c>
      <c r="L5423" s="444">
        <f t="shared" ca="1" si="207"/>
        <v>-87127175134154.906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-87127175134154.906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-363029896392.31213</v>
      </c>
      <c r="L5424" s="444">
        <f t="shared" ca="1" si="207"/>
        <v>-87490205030547.219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-87490205030547.219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-364542520960.6134</v>
      </c>
      <c r="L5425" s="444">
        <f t="shared" ca="1" si="207"/>
        <v>-87854747551507.828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-87854747551507.828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-366061448131.28259</v>
      </c>
      <c r="L5426" s="444">
        <f t="shared" ca="1" si="207"/>
        <v>-88220808999639.109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-88220808999639.109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-367586704165.16296</v>
      </c>
      <c r="L5427" s="444">
        <f t="shared" ca="1" si="207"/>
        <v>-88588395703804.266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-88588395703804.266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-369118315432.51776</v>
      </c>
      <c r="L5428" s="444">
        <f t="shared" ca="1" si="207"/>
        <v>-88957514019236.781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-88957514019236.781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-370656308413.48657</v>
      </c>
      <c r="L5429" s="444">
        <f t="shared" ca="1" si="207"/>
        <v>-89328170327650.266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-89328170327650.266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-372200709698.54279</v>
      </c>
      <c r="L5430" s="444">
        <f t="shared" ca="1" si="207"/>
        <v>-89700371037348.813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-89700371037348.813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-373751545988.95337</v>
      </c>
      <c r="L5431" s="444">
        <f t="shared" ca="1" si="207"/>
        <v>-90074122583337.766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-90074122583337.766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-375308844097.24066</v>
      </c>
      <c r="L5432" s="444">
        <f t="shared" ca="1" si="207"/>
        <v>-90449431427435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-90449431427435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-376872630947.64581</v>
      </c>
      <c r="L5433" s="444">
        <f t="shared" ca="1" si="207"/>
        <v>-90826304058382.641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-90826304058382.641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-378442933576.59436</v>
      </c>
      <c r="L5434" s="444">
        <f t="shared" ca="1" si="207"/>
        <v>-91204746991959.234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-91204746991959.234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-380019779133.16345</v>
      </c>
      <c r="L5435" s="444">
        <f t="shared" ca="1" si="207"/>
        <v>-91584766771092.391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-91584766771092.391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-381603194879.55164</v>
      </c>
      <c r="L5436" s="444">
        <f t="shared" ca="1" si="207"/>
        <v>-91966369965971.938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-91966369965971.938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-383193208191.54974</v>
      </c>
      <c r="L5437" s="444">
        <f t="shared" ca="1" si="207"/>
        <v>-92349563174163.484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-92349563174163.484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-384789846559.01453</v>
      </c>
      <c r="L5438" s="444">
        <f t="shared" ca="1" si="207"/>
        <v>-92734353020722.5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-92734353020722.5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-386393137586.34375</v>
      </c>
      <c r="L5439" s="444">
        <f t="shared" ca="1" si="207"/>
        <v>-93120746158308.844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-93120746158308.844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-388003108992.95349</v>
      </c>
      <c r="L5440" s="444">
        <f t="shared" ca="1" si="207"/>
        <v>-93508749267301.797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-93508749267301.797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-389619788613.75751</v>
      </c>
      <c r="L5441" s="444">
        <f t="shared" ca="1" si="207"/>
        <v>-93898369055915.547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-93898369055915.547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-391243204399.64813</v>
      </c>
      <c r="L5442" s="444">
        <f t="shared" ca="1" si="207"/>
        <v>-94289612260315.188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-94289612260315.188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-392873384417.97992</v>
      </c>
      <c r="L5443" s="444">
        <f t="shared" ca="1" si="207"/>
        <v>-94682485644733.172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-94682485644733.172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-394510356853.05487</v>
      </c>
      <c r="L5444" s="444">
        <f t="shared" ca="1" si="207"/>
        <v>-95076996001586.234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-95076996001586.234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-396154150006.60931</v>
      </c>
      <c r="L5445" s="444">
        <f t="shared" ca="1" si="207"/>
        <v>-95473150151592.844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-95473150151592.844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-397804792298.30353</v>
      </c>
      <c r="L5446" s="444">
        <f t="shared" ca="1" si="207"/>
        <v>-95870954943891.141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-95870954943891.141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-399462312266.21307</v>
      </c>
      <c r="L5447" s="444">
        <f t="shared" ca="1" si="207"/>
        <v>-96270417256157.359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-96270417256157.359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-401126738567.32233</v>
      </c>
      <c r="L5448" s="444">
        <f t="shared" ca="1" si="207"/>
        <v>-96671543994724.688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-96671543994724.688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-402798099978.01953</v>
      </c>
      <c r="L5449" s="444">
        <f t="shared" ca="1" si="207"/>
        <v>-97074342094702.703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-97074342094702.703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-404476425394.5946</v>
      </c>
      <c r="L5450" s="444">
        <f t="shared" ca="1" si="207"/>
        <v>-97478818520097.297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-97478818520097.297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-406161743833.73871</v>
      </c>
      <c r="L5451" s="444">
        <f t="shared" ca="1" si="207"/>
        <v>-97884980263931.031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-97884980263931.031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-407854084433.04596</v>
      </c>
      <c r="L5452" s="444">
        <f t="shared" ca="1" si="207"/>
        <v>-98292834348364.078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-98292834348364.078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-409553476451.51697</v>
      </c>
      <c r="L5453" s="444">
        <f t="shared" ca="1" si="207"/>
        <v>-98702387824815.594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-98702387824815.594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-411259949270.06494</v>
      </c>
      <c r="L5454" s="444">
        <f t="shared" ca="1" si="207"/>
        <v>-99113647774085.656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-99113647774085.656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-412973532392.02356</v>
      </c>
      <c r="L5455" s="444">
        <f t="shared" ca="1" si="207"/>
        <v>-99526621306477.688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-99526621306477.688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-414694255443.65704</v>
      </c>
      <c r="L5456" s="444">
        <f t="shared" ca="1" si="207"/>
        <v>-99941315561921.344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-99941315561921.344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-416422148174.67224</v>
      </c>
      <c r="L5457" s="444">
        <f t="shared" ca="1" si="207"/>
        <v>-100357737710096.02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-100357737710096.02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-418157240458.7334</v>
      </c>
      <c r="L5458" s="444">
        <f t="shared" ca="1" si="207"/>
        <v>-100775894950554.75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-100775894950554.75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-419899562293.97815</v>
      </c>
      <c r="L5459" s="444">
        <f t="shared" ca="1" si="207"/>
        <v>-101195794512848.73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-101195794512848.73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-421649143803.53638</v>
      </c>
      <c r="L5460" s="444">
        <f t="shared" ca="1" si="207"/>
        <v>-101617443656652.27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-101617443656652.27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-423406015236.05109</v>
      </c>
      <c r="L5461" s="444">
        <f t="shared" ca="1" si="207"/>
        <v>-102040849671888.31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-102040849671888.31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-425170206966.20129</v>
      </c>
      <c r="L5462" s="444">
        <f t="shared" ca="1" si="207"/>
        <v>-102466019878854.52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-102466019878854.52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-426941749495.22717</v>
      </c>
      <c r="L5463" s="444">
        <f t="shared" ca="1" si="207"/>
        <v>-102892961628349.75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-102892961628349.75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-428720673451.45728</v>
      </c>
      <c r="L5464" s="444">
        <f t="shared" ca="1" si="207"/>
        <v>-103321682301801.2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-103321682301801.2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-430507009590.83832</v>
      </c>
      <c r="L5465" s="444">
        <f t="shared" ca="1" si="207"/>
        <v>-103752189311392.05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-103752189311392.05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-432300788797.46686</v>
      </c>
      <c r="L5466" s="444">
        <f t="shared" ca="1" si="207"/>
        <v>-104184490100189.52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-104184490100189.52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-434102042084.12299</v>
      </c>
      <c r="L5467" s="444">
        <f t="shared" ca="1" si="207"/>
        <v>-104618592142273.64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-104618592142273.64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-435910800592.80682</v>
      </c>
      <c r="L5468" s="444">
        <f t="shared" ca="1" si="207"/>
        <v>-105054502942866.45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-105054502942866.45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-437727095595.27686</v>
      </c>
      <c r="L5469" s="444">
        <f t="shared" ca="1" si="207"/>
        <v>-105492230038461.73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-105492230038461.73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-439550958493.59058</v>
      </c>
      <c r="L5470" s="444">
        <f t="shared" ca="1" si="207"/>
        <v>-105931780996955.33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-105931780996955.33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-441382420820.64722</v>
      </c>
      <c r="L5471" s="444">
        <f t="shared" ca="1" si="207"/>
        <v>-106373163417775.97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-106373163417775.97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-443221514240.73322</v>
      </c>
      <c r="L5472" s="444">
        <f t="shared" ca="1" si="207"/>
        <v>-106816384932016.7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-106816384932016.7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-445068270550.06958</v>
      </c>
      <c r="L5473" s="444">
        <f t="shared" ca="1" si="207"/>
        <v>-107261453202566.77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-107261453202566.77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-446922721677.36151</v>
      </c>
      <c r="L5474" s="444">
        <f t="shared" ca="1" si="207"/>
        <v>-107708375924244.13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-107708375924244.13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-448784899684.35052</v>
      </c>
      <c r="L5475" s="444">
        <f t="shared" ca="1" si="207"/>
        <v>-108157160823928.47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-108157160823928.47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-450654836766.36859</v>
      </c>
      <c r="L5476" s="444">
        <f t="shared" ca="1" si="207"/>
        <v>-108607815660694.84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-108607815660694.84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-452532565252.8952</v>
      </c>
      <c r="L5477" s="444">
        <f t="shared" ca="1" si="207"/>
        <v>-109060348225947.73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-109060348225947.73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-454418117608.11554</v>
      </c>
      <c r="L5478" s="444">
        <f t="shared" ca="1" si="207"/>
        <v>-109514766343555.84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-109514766343555.84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-456311526431.48267</v>
      </c>
      <c r="L5479" s="444">
        <f t="shared" ca="1" si="207"/>
        <v>-109971077869987.33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-109971077869987.33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-458212824458.28058</v>
      </c>
      <c r="L5480" s="444">
        <f t="shared" ca="1" si="207"/>
        <v>-110429290694445.61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-110429290694445.61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-460122044560.19012</v>
      </c>
      <c r="L5481" s="444">
        <f t="shared" ca="1" si="207"/>
        <v>-110889412739005.8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-110889412739005.8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-462039219745.85748</v>
      </c>
      <c r="L5482" s="444">
        <f t="shared" ca="1" si="207"/>
        <v>-111351451958751.66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-111351451958751.66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-463964383161.46515</v>
      </c>
      <c r="L5483" s="444">
        <f t="shared" ca="1" si="207"/>
        <v>-111815416341913.13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-111815416341913.13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-465897568091.30469</v>
      </c>
      <c r="L5484" s="444">
        <f t="shared" ca="1" si="207"/>
        <v>-112281313910004.44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-112281313910004.44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-467838807958.35187</v>
      </c>
      <c r="L5485" s="444">
        <f t="shared" ca="1" si="207"/>
        <v>-112749152717962.8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-112749152717962.8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-469788136324.84503</v>
      </c>
      <c r="L5486" s="444">
        <f t="shared" ca="1" si="207"/>
        <v>-113218940854287.64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-113218940854287.64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-471745586892.86517</v>
      </c>
      <c r="L5487" s="444">
        <f t="shared" ca="1" si="207"/>
        <v>-113690686441180.5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-113690686441180.5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-473711193504.9187</v>
      </c>
      <c r="L5488" s="444">
        <f t="shared" ca="1" si="207"/>
        <v>-114164397634685.42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-114164397634685.42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-475684990144.52258</v>
      </c>
      <c r="L5489" s="444">
        <f t="shared" ca="1" si="207"/>
        <v>-114640082624829.94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-114640082624829.94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-477667010936.79138</v>
      </c>
      <c r="L5490" s="444">
        <f t="shared" ca="1" si="207"/>
        <v>-115117749635766.73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-115117749635766.73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-479657290149.02808</v>
      </c>
      <c r="L5491" s="444">
        <f t="shared" ca="1" si="207"/>
        <v>-115597406925915.77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-115597406925915.77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-481655862191.31567</v>
      </c>
      <c r="L5492" s="444">
        <f t="shared" ca="1" si="207"/>
        <v>-116079062788107.08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-116079062788107.08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-483662761617.11273</v>
      </c>
      <c r="L5493" s="444">
        <f t="shared" ca="1" si="207"/>
        <v>-116562725549724.19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-116562725549724.19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-485678023123.85083</v>
      </c>
      <c r="L5494" s="444">
        <f t="shared" ca="1" si="207"/>
        <v>-117048403572848.03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-117048403572848.03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-487701681553.53351</v>
      </c>
      <c r="L5495" s="444">
        <f t="shared" ca="1" si="207"/>
        <v>-117536105254401.56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-117536105254401.56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-489733771893.33984</v>
      </c>
      <c r="L5496" s="444">
        <f t="shared" ca="1" si="207"/>
        <v>-118025839026294.91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-118025839026294.91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-491774329276.22876</v>
      </c>
      <c r="L5497" s="444">
        <f t="shared" ca="1" si="207"/>
        <v>-118517613355571.14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-118517613355571.14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-493823388981.54645</v>
      </c>
      <c r="L5498" s="444">
        <f t="shared" ca="1" si="207"/>
        <v>-119011436744552.69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-119011436744552.69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-495880986435.63617</v>
      </c>
      <c r="L5499" s="444">
        <f t="shared" ca="1" si="207"/>
        <v>-119507317730988.33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-119507317730988.33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-497947157212.45135</v>
      </c>
      <c r="L5500" s="444">
        <f t="shared" ca="1" si="207"/>
        <v>-120005264888200.78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-120005264888200.78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-500021937034.16998</v>
      </c>
      <c r="L5501" s="444">
        <f t="shared" ca="1" si="207"/>
        <v>-120505286825234.95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-120505286825234.95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-502105361771.81226</v>
      </c>
      <c r="L5502" s="444">
        <f t="shared" ca="1" si="207"/>
        <v>-121007392187006.77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-121007392187006.77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-504197467445.86151</v>
      </c>
      <c r="L5503" s="444">
        <f t="shared" ca="1" si="207"/>
        <v>-121511589654452.63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-121511589654452.63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-506298290226.88593</v>
      </c>
      <c r="L5504" s="444">
        <f t="shared" ca="1" si="207"/>
        <v>-122017887944679.52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-122017887944679.52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-508407866436.16461</v>
      </c>
      <c r="L5505" s="444">
        <f t="shared" ca="1" si="207"/>
        <v>-122526295811115.69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-122526295811115.69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-510526232546.31537</v>
      </c>
      <c r="L5506" s="444">
        <f t="shared" ca="1" si="207"/>
        <v>-123036822043662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-123036822043662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-512653425181.92505</v>
      </c>
      <c r="L5507" s="444">
        <f t="shared" ca="1" si="207"/>
        <v>-123549475468843.92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-123549475468843.92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-514789481120.18298</v>
      </c>
      <c r="L5508" s="444">
        <f t="shared" ca="1" si="207"/>
        <v>-124064264949964.11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-124064264949964.11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-516934437291.51703</v>
      </c>
      <c r="L5509" s="444">
        <f t="shared" ca="1" si="207"/>
        <v>-124581199387255.63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-124581199387255.63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-519088330780.23181</v>
      </c>
      <c r="L5510" s="444">
        <f t="shared" ca="1" si="207"/>
        <v>-125100287718035.86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-125100287718035.86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-521251198825.14935</v>
      </c>
      <c r="L5511" s="444">
        <f t="shared" ca="1" si="207"/>
        <v>-125621538916861.02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-125621538916861.02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-523423078820.25421</v>
      </c>
      <c r="L5512" s="444">
        <f t="shared" ca="1" si="207"/>
        <v>-126144961995681.27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-126144961995681.27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-525604008315.33862</v>
      </c>
      <c r="L5513" s="444">
        <f t="shared" ca="1" si="207"/>
        <v>-126670566003996.61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-126670566003996.61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-527794025016.65247</v>
      </c>
      <c r="L5514" s="444">
        <f t="shared" ca="1" si="207"/>
        <v>-127198360029013.27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-127198360029013.27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-529993166787.55518</v>
      </c>
      <c r="L5515" s="444">
        <f t="shared" ca="1" si="207"/>
        <v>-127728353195800.83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-127728353195800.83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-532201471649.1701</v>
      </c>
      <c r="L5516" s="444">
        <f t="shared" ca="1" si="207"/>
        <v>-128260554667450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-128260554667450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-534418977781.04169</v>
      </c>
      <c r="L5517" s="444">
        <f t="shared" ca="1" si="207"/>
        <v>-128794973645231.05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-128794973645231.05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-536645723521.79602</v>
      </c>
      <c r="L5518" s="444">
        <f t="shared" ca="1" si="207"/>
        <v>-129331619368752.84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-129331619368752.84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-538881747369.80347</v>
      </c>
      <c r="L5519" s="444">
        <f t="shared" ca="1" si="207"/>
        <v>-129870501116122.64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-129870501116122.64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-541127087983.8443</v>
      </c>
      <c r="L5520" s="444">
        <f t="shared" ca="1" si="207"/>
        <v>-130411628204106.48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-130411628204106.48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-543381784183.77704</v>
      </c>
      <c r="L5521" s="444">
        <f t="shared" ca="1" si="207"/>
        <v>-130955009988290.27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-130955009988290.27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-545645874951.20941</v>
      </c>
      <c r="L5522" s="444">
        <f t="shared" ca="1" si="207"/>
        <v>-131500655863241.47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-131500655863241.47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-547919399430.17279</v>
      </c>
      <c r="L5523" s="444">
        <f t="shared" ca="1" si="207"/>
        <v>-132048575262671.64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-132048575262671.64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-550202396927.79846</v>
      </c>
      <c r="L5524" s="444">
        <f t="shared" ca="1" si="207"/>
        <v>-132598777659599.44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-132598777659599.44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-552494906914.99768</v>
      </c>
      <c r="L5525" s="444">
        <f t="shared" ca="1" si="207"/>
        <v>-133151272566514.44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-133151272566514.44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-554796969027.14355</v>
      </c>
      <c r="L5526" s="444">
        <f t="shared" ca="1" si="207"/>
        <v>-133706069535541.58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-133706069535541.58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-557108623064.75659</v>
      </c>
      <c r="L5527" s="444">
        <f t="shared" ca="1" si="207"/>
        <v>-134263178158606.33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-134263178158606.33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-559429908994.19299</v>
      </c>
      <c r="L5528" s="444">
        <f t="shared" ca="1" si="207"/>
        <v>-134822608067600.52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-134822608067600.52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-561760866948.33545</v>
      </c>
      <c r="L5529" s="444">
        <f t="shared" ca="1" si="207"/>
        <v>-135384368934548.84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-135384368934548.84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-564101537227.28674</v>
      </c>
      <c r="L5530" s="444">
        <f t="shared" ca="1" si="207"/>
        <v>-135948470471776.13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-135948470471776.13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-566451960299.06714</v>
      </c>
      <c r="L5531" s="444">
        <f t="shared" ca="1" si="207"/>
        <v>-136514922432075.19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-136514922432075.19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-568812176800.31323</v>
      </c>
      <c r="L5532" s="444">
        <f t="shared" ca="1" si="207"/>
        <v>-137083734608875.5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-137083734608875.5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-571182227536.9812</v>
      </c>
      <c r="L5533" s="444">
        <f t="shared" ca="1" si="207"/>
        <v>-137654916836412.48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-137654916836412.48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-573562153485.052</v>
      </c>
      <c r="L5534" s="444">
        <f t="shared" ca="1" si="207"/>
        <v>-138228478989897.53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-138228478989897.53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-575951995791.23975</v>
      </c>
      <c r="L5535" s="444">
        <f t="shared" ca="1" si="207"/>
        <v>-138804430985688.77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-138804430985688.77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-578351795773.70313</v>
      </c>
      <c r="L5536" s="444">
        <f t="shared" ca="1" si="207"/>
        <v>-139382782781462.47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-139382782781462.47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-580761594922.76038</v>
      </c>
      <c r="L5537" s="444">
        <f t="shared" ca="1" si="207"/>
        <v>-139963544376385.23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-139963544376385.23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-583181434901.6051</v>
      </c>
      <c r="L5538" s="444">
        <f t="shared" ca="1" si="207"/>
        <v>-140546725811286.84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-140546725811286.84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-585611357547.02844</v>
      </c>
      <c r="L5539" s="444">
        <f t="shared" ca="1" si="207"/>
        <v>-141132337168833.88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-141132337168833.88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-588051404870.14111</v>
      </c>
      <c r="L5540" s="444">
        <f t="shared" ca="1" si="207"/>
        <v>-141720388573704.03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-141720388573704.03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-590501619057.1001</v>
      </c>
      <c r="L5541" s="444">
        <f t="shared" ca="1" si="207"/>
        <v>-142310890192761.13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-142310890192761.13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-592962042469.83801</v>
      </c>
      <c r="L5542" s="444">
        <f t="shared" ca="1" si="207"/>
        <v>-142903852235230.97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-142903852235230.97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-595432717646.79565</v>
      </c>
      <c r="L5543" s="444">
        <f t="shared" ca="1" si="207"/>
        <v>-143499284952877.75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-143499284952877.75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-597913687303.65723</v>
      </c>
      <c r="L5544" s="444">
        <f t="shared" ca="1" si="207"/>
        <v>-144097198640181.41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-144097198640181.41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-600404994334.08923</v>
      </c>
      <c r="L5545" s="444">
        <f t="shared" ca="1" si="207"/>
        <v>-144697603634515.5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-144697603634515.5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-602906681810.4812</v>
      </c>
      <c r="L5546" s="444">
        <f t="shared" ca="1" si="207"/>
        <v>-145300510316325.97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-145300510316325.97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-605418792984.69153</v>
      </c>
      <c r="L5547" s="444">
        <f t="shared" ca="1" si="207"/>
        <v>-145905929109310.66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-145905929109310.66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-607941371288.79443</v>
      </c>
      <c r="L5548" s="444">
        <f t="shared" ca="1" si="207"/>
        <v>-146513870480599.44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-146513870480599.44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-610474460335.83093</v>
      </c>
      <c r="L5549" s="444">
        <f t="shared" ca="1" si="207"/>
        <v>-147124344940935.28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-147124344940935.28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-613018103920.56372</v>
      </c>
      <c r="L5550" s="444">
        <f t="shared" ca="1" si="207"/>
        <v>-147737363044855.84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-147737363044855.84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-615572346020.23267</v>
      </c>
      <c r="L5551" s="444">
        <f t="shared" ca="1" si="207"/>
        <v>-148352935390876.06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-148352935390876.06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-618137230795.31689</v>
      </c>
      <c r="L5552" s="444">
        <f t="shared" ca="1" si="207"/>
        <v>-148971072621671.38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-148971072621671.38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-620712802590.29736</v>
      </c>
      <c r="L5553" s="444">
        <f t="shared" ca="1" si="207"/>
        <v>-149591785424261.69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-149591785424261.69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-623299105934.42371</v>
      </c>
      <c r="L5554" s="444">
        <f t="shared" ca="1" si="207"/>
        <v>-150215084530196.13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-150215084530196.13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-625896185542.48389</v>
      </c>
      <c r="L5555" s="444">
        <f t="shared" ca="1" si="207"/>
        <v>-150840980715738.59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-150840980715738.59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-628504086315.57751</v>
      </c>
      <c r="L5556" s="444">
        <f t="shared" ca="1" si="207"/>
        <v>-151469484802054.16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-151469484802054.16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-631122853341.89233</v>
      </c>
      <c r="L5557" s="444">
        <f t="shared" ca="1" si="207"/>
        <v>-152100607655396.06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-152100607655396.06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-633752531897.48364</v>
      </c>
      <c r="L5558" s="444">
        <f t="shared" ca="1" si="207"/>
        <v>-152734360187293.53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-152734360187293.53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-636393167447.0564</v>
      </c>
      <c r="L5559" s="444">
        <f t="shared" ca="1" si="207"/>
        <v>-153370753354740.59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-153370753354740.59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-639044805644.75244</v>
      </c>
      <c r="L5560" s="444">
        <f t="shared" ca="1" si="207"/>
        <v>-154009798160385.34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-154009798160385.34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-641707492334.93896</v>
      </c>
      <c r="L5561" s="444">
        <f t="shared" ca="1" si="207"/>
        <v>-154651505652720.28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-154651505652720.28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-644381273553.00122</v>
      </c>
      <c r="L5562" s="444">
        <f t="shared" ca="1" si="207"/>
        <v>-155295886926273.28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-155295886926273.28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-647066195526.13867</v>
      </c>
      <c r="L5563" s="444">
        <f t="shared" ca="1" si="207"/>
        <v>-155942953121799.41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-155942953121799.41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-649762304674.16418</v>
      </c>
      <c r="L5564" s="444">
        <f t="shared" ca="1" si="207"/>
        <v>-156592715426473.56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-156592715426473.56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-652469647610.30652</v>
      </c>
      <c r="L5565" s="444">
        <f t="shared" ca="1" si="207"/>
        <v>-157245185074083.88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-157245185074083.88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-655188271142.01611</v>
      </c>
      <c r="L5566" s="444">
        <f t="shared" ca="1" si="207"/>
        <v>-157900373345225.91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-157900373345225.91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-657918222271.77466</v>
      </c>
      <c r="L5567" s="444">
        <f t="shared" ca="1" si="207"/>
        <v>-158558291567497.69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-158558291567497.69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-660659548197.90698</v>
      </c>
      <c r="L5568" s="444">
        <f t="shared" ca="1" si="207"/>
        <v>-159218951115695.59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-159218951115695.59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-663412296315.39832</v>
      </c>
      <c r="L5569" s="444">
        <f t="shared" ca="1" si="207"/>
        <v>-159882363412011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-159882363412011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-666176514216.71252</v>
      </c>
      <c r="L5570" s="444">
        <f t="shared" ca="1" si="207"/>
        <v>-160548539926227.72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-160548539926227.72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-668952249692.61548</v>
      </c>
      <c r="L5571" s="444">
        <f t="shared" ca="1" si="207"/>
        <v>-161217492175920.34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-161217492175920.34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-671739550733.00146</v>
      </c>
      <c r="L5572" s="444">
        <f t="shared" ca="1" si="207"/>
        <v>-161889231726653.34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-161889231726653.34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-674538465527.72229</v>
      </c>
      <c r="L5573" s="444">
        <f t="shared" ca="1" si="207"/>
        <v>-162563770192181.06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-162563770192181.06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-677349042467.42114</v>
      </c>
      <c r="L5574" s="444">
        <f t="shared" ca="1" si="207"/>
        <v>-163241119234648.47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-163241119234648.47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-680171330144.36865</v>
      </c>
      <c r="L5575" s="444">
        <f t="shared" ca="1" si="207"/>
        <v>-163921290564792.84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-163921290564792.84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-683005377353.30347</v>
      </c>
      <c r="L5576" s="444">
        <f t="shared" ca="1" si="207"/>
        <v>-164604295942146.16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-164604295942146.16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-685851233092.27563</v>
      </c>
      <c r="L5577" s="444">
        <f t="shared" ca="1" si="207"/>
        <v>-165290147175238.44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-165290147175238.44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-688708946563.49353</v>
      </c>
      <c r="L5578" s="444">
        <f t="shared" ca="1" si="207"/>
        <v>-165978856121801.94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-165978856121801.94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-691578567174.17468</v>
      </c>
      <c r="L5579" s="444">
        <f t="shared" ca="1" si="207"/>
        <v>-166670434688976.13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-166670434688976.13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-694460144537.40051</v>
      </c>
      <c r="L5580" s="444">
        <f t="shared" ca="1" si="207"/>
        <v>-167364894833513.53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-167364894833513.53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-697353728472.97302</v>
      </c>
      <c r="L5581" s="444">
        <f t="shared" ca="1" si="207"/>
        <v>-168062248561986.5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-168062248561986.5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-700259369008.2771</v>
      </c>
      <c r="L5582" s="444">
        <f t="shared" ca="1" si="207"/>
        <v>-168762507930994.78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-168762507930994.78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-703177116379.1449</v>
      </c>
      <c r="L5583" s="444">
        <f t="shared" ca="1" si="207"/>
        <v>-169465685047373.94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-169465685047373.94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-706107021030.72473</v>
      </c>
      <c r="L5584" s="444">
        <f t="shared" ca="1" si="207"/>
        <v>-170171792068404.66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-170171792068404.66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-709049133618.35278</v>
      </c>
      <c r="L5585" s="444">
        <f t="shared" ca="1" si="207"/>
        <v>-170880841202023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-170880841202023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-712003505008.4292</v>
      </c>
      <c r="L5586" s="444">
        <f t="shared" ca="1" si="207"/>
        <v>-171592844707031.44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-171592844707031.44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-714970186279.29761</v>
      </c>
      <c r="L5587" s="444">
        <f t="shared" ca="1" si="207"/>
        <v>-172307814893310.75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-172307814893310.75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-717949228722.12817</v>
      </c>
      <c r="L5588" s="444">
        <f t="shared" ca="1" si="207"/>
        <v>-173025764122032.88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-173025764122032.88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-720940683841.80359</v>
      </c>
      <c r="L5589" s="444">
        <f t="shared" ca="1" si="207"/>
        <v>-173746704805874.69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-173746704805874.69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-723944603357.81116</v>
      </c>
      <c r="L5590" s="444">
        <f t="shared" ca="1" si="207"/>
        <v>-174470649409232.5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-174470649409232.5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-726961039205.13538</v>
      </c>
      <c r="L5591" s="444">
        <f t="shared" ca="1" si="207"/>
        <v>-175197610448437.63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-175197610448437.63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-729990043535.15674</v>
      </c>
      <c r="L5592" s="444">
        <f t="shared" ca="1" si="207"/>
        <v>-175927600491972.78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-175927600491972.78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-733031668716.55322</v>
      </c>
      <c r="L5593" s="444">
        <f t="shared" ca="1" si="207"/>
        <v>-176660632160689.34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-176660632160689.34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-736085967336.20557</v>
      </c>
      <c r="L5594" s="444">
        <f t="shared" ca="1" si="207"/>
        <v>-177396718128025.56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-177396718128025.56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-739152992200.10645</v>
      </c>
      <c r="L5595" s="444">
        <f t="shared" ca="1" si="207"/>
        <v>-178135871120225.66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-178135871120225.66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-742232796334.27356</v>
      </c>
      <c r="L5596" s="444">
        <f t="shared" ca="1" si="207"/>
        <v>-178878103916559.94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-178878103916559.94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-745325432985.66638</v>
      </c>
      <c r="L5597" s="444">
        <f t="shared" ca="1" si="207"/>
        <v>-179623429349545.59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-179623429349545.59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-748430955623.10669</v>
      </c>
      <c r="L5598" s="444">
        <f t="shared" ca="1" si="207"/>
        <v>-180371860305168.69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-180371860305168.69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-751549417938.20288</v>
      </c>
      <c r="L5599" s="444">
        <f t="shared" ca="1" si="207"/>
        <v>-181123409723106.88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-181123409723106.88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-754680873846.27869</v>
      </c>
      <c r="L5600" s="444">
        <f t="shared" ca="1" si="207"/>
        <v>-181878090596953.16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-181878090596953.16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-757825377487.30481</v>
      </c>
      <c r="L5601" s="444">
        <f t="shared" ca="1" si="207"/>
        <v>-182635915974440.47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-182635915974440.47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-760982983226.83533</v>
      </c>
      <c r="L5602" s="444">
        <f t="shared" ca="1" si="207"/>
        <v>-183396898957667.31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-183396898957667.31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-764153745656.94714</v>
      </c>
      <c r="L5603" s="444">
        <f t="shared" ca="1" si="207"/>
        <v>-184161052703324.25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-184161052703324.25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-767337719597.18433</v>
      </c>
      <c r="L5604" s="444">
        <f t="shared" ca="1" si="207"/>
        <v>-184928390422921.44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-184928390422921.44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-770534960095.50598</v>
      </c>
      <c r="L5605" s="444">
        <f t="shared" ca="1" si="207"/>
        <v>-185698925383016.94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-185698925383016.94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-773745522429.23718</v>
      </c>
      <c r="L5606" s="444">
        <f t="shared" ca="1" si="207"/>
        <v>-186472670905446.19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-186472670905446.19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-776969462106.02576</v>
      </c>
      <c r="L5607" s="444">
        <f t="shared" ca="1" si="207"/>
        <v>-187249640367552.22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-187249640367552.22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-780206834864.8009</v>
      </c>
      <c r="L5608" s="444">
        <f t="shared" ca="1" si="207"/>
        <v>-188029847202417.03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-188029847202417.03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-783457696676.73767</v>
      </c>
      <c r="L5609" s="444">
        <f t="shared" ca="1" si="207"/>
        <v>-188813304899093.78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-188813304899093.78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-786722103746.22412</v>
      </c>
      <c r="L5610" s="444">
        <f t="shared" ca="1" si="207"/>
        <v>-189600027002840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-189600027002840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-790000112511.83337</v>
      </c>
      <c r="L5611" s="444">
        <f t="shared" ca="1" si="207"/>
        <v>-190390027115351.84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-190390027115351.84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-793291779647.29932</v>
      </c>
      <c r="L5612" s="444">
        <f t="shared" ca="1" si="207"/>
        <v>-191183318894999.16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-191183318894999.16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-796597162062.49646</v>
      </c>
      <c r="L5613" s="444">
        <f t="shared" ca="1" si="207"/>
        <v>-191979916057061.66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-191979916057061.66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-799916316904.42358</v>
      </c>
      <c r="L5614" s="444">
        <f t="shared" ca="1" si="207"/>
        <v>-192779832373966.09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-192779832373966.09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-803249301558.19202</v>
      </c>
      <c r="L5615" s="444">
        <f t="shared" ca="1" si="207"/>
        <v>-193583081675524.28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-193583081675524.28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-806596173648.01782</v>
      </c>
      <c r="L5616" s="444">
        <f t="shared" ca="1" si="207"/>
        <v>-194389677849172.31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-194389677849172.31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-809956991038.21802</v>
      </c>
      <c r="L5617" s="444">
        <f t="shared" ca="1" si="207"/>
        <v>-195199634840210.53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-195199634840210.53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-813331811834.21057</v>
      </c>
      <c r="L5618" s="444">
        <f t="shared" ref="L5618:L5872" ca="1" si="212">I5618-J5618+K5618</f>
        <v>-196012966652044.75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-196012966652044.75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-816720694383.51978</v>
      </c>
      <c r="L5619" s="444">
        <f t="shared" ca="1" si="212"/>
        <v>-196829687346428.28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-196829687346428.28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-820123697276.78455</v>
      </c>
      <c r="L5620" s="444">
        <f t="shared" ca="1" si="212"/>
        <v>-197649811043705.06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-197649811043705.06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-823540879348.77112</v>
      </c>
      <c r="L5621" s="444">
        <f t="shared" ca="1" si="212"/>
        <v>-198473351923053.84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-198473351923053.84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-826972299679.39099</v>
      </c>
      <c r="L5622" s="444">
        <f t="shared" ca="1" si="212"/>
        <v>-199300324222733.25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-199300324222733.25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-830418017594.72192</v>
      </c>
      <c r="L5623" s="444">
        <f t="shared" ca="1" si="212"/>
        <v>-200130742240327.97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-200130742240327.97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-833878092668.0332</v>
      </c>
      <c r="L5624" s="444">
        <f t="shared" ca="1" si="212"/>
        <v>-200964620332996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-200964620332996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-837352584720.81665</v>
      </c>
      <c r="L5625" s="444">
        <f t="shared" ca="1" si="212"/>
        <v>-201801972917716.81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-201801972917716.81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-840841553823.82007</v>
      </c>
      <c r="L5626" s="444">
        <f t="shared" ca="1" si="212"/>
        <v>-202642814471540.63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-202642814471540.63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-844345060298.08594</v>
      </c>
      <c r="L5627" s="444">
        <f t="shared" ca="1" si="212"/>
        <v>-203487159531838.72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-203487159531838.72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-847863164715.99463</v>
      </c>
      <c r="L5628" s="444">
        <f t="shared" ca="1" si="212"/>
        <v>-204335022696554.72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-204335022696554.72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-851395927902.31128</v>
      </c>
      <c r="L5629" s="444">
        <f t="shared" ca="1" si="212"/>
        <v>-205186418624457.03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-205186418624457.03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-854943410935.23767</v>
      </c>
      <c r="L5630" s="444">
        <f t="shared" ca="1" si="212"/>
        <v>-206041362035392.28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-206041362035392.28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-858505675147.46777</v>
      </c>
      <c r="L5631" s="444">
        <f t="shared" ca="1" si="212"/>
        <v>-206899867710539.75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-206899867710539.75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-862082782127.2489</v>
      </c>
      <c r="L5632" s="444">
        <f t="shared" ca="1" si="212"/>
        <v>-207761950492667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-207761950492667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-865674793719.4458</v>
      </c>
      <c r="L5633" s="444">
        <f t="shared" ca="1" si="212"/>
        <v>-208627625286386.44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-208627625286386.44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-869281772026.61011</v>
      </c>
      <c r="L5634" s="444">
        <f t="shared" ca="1" si="212"/>
        <v>-209496907058413.06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-209496907058413.06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-872903779410.05444</v>
      </c>
      <c r="L5635" s="444">
        <f t="shared" ca="1" si="212"/>
        <v>-210369810837823.13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-210369810837823.13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-876540878490.92969</v>
      </c>
      <c r="L5636" s="444">
        <f t="shared" ca="1" si="212"/>
        <v>-211246351716314.06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-211246351716314.06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-880193132151.30859</v>
      </c>
      <c r="L5637" s="444">
        <f t="shared" ca="1" si="212"/>
        <v>-212126544848465.38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-212126544848465.38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-883860603535.27234</v>
      </c>
      <c r="L5638" s="444">
        <f t="shared" ca="1" si="212"/>
        <v>-213010405452000.66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-213010405452000.66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-887543356050.00269</v>
      </c>
      <c r="L5639" s="444">
        <f t="shared" ca="1" si="212"/>
        <v>-213897948808050.66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-213897948808050.66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-891241453366.87769</v>
      </c>
      <c r="L5640" s="444">
        <f t="shared" ca="1" si="212"/>
        <v>-214789190261417.53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-214789190261417.53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-894954959422.573</v>
      </c>
      <c r="L5641" s="444">
        <f t="shared" ca="1" si="212"/>
        <v>-215684145220840.09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-215684145220840.09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-898683938420.16699</v>
      </c>
      <c r="L5642" s="444">
        <f t="shared" ca="1" si="212"/>
        <v>-216582829159260.25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-216582829159260.25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-902428454830.25098</v>
      </c>
      <c r="L5643" s="444">
        <f t="shared" ca="1" si="212"/>
        <v>-217485257614090.5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-217485257614090.5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-906188573392.0437</v>
      </c>
      <c r="L5644" s="444">
        <f t="shared" ca="1" si="212"/>
        <v>-218391446187482.53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-218391446187482.53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-909964359114.5105</v>
      </c>
      <c r="L5645" s="444">
        <f t="shared" ca="1" si="212"/>
        <v>-219301410546597.03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-219301410546597.03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-913755877277.48767</v>
      </c>
      <c r="L5646" s="444">
        <f t="shared" ca="1" si="212"/>
        <v>-220215166423874.53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-220215166423874.53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-917563193432.81055</v>
      </c>
      <c r="L5647" s="444">
        <f t="shared" ca="1" si="212"/>
        <v>-221132729617307.34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-221132729617307.34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-921386373405.44714</v>
      </c>
      <c r="L5648" s="444">
        <f t="shared" ca="1" si="212"/>
        <v>-222054115990712.78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-222054115990712.78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-925225483294.6366</v>
      </c>
      <c r="L5649" s="444">
        <f t="shared" ca="1" si="212"/>
        <v>-222979341474007.41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-222979341474007.41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-929080589475.03088</v>
      </c>
      <c r="L5650" s="444">
        <f t="shared" ca="1" si="212"/>
        <v>-223908422063482.44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-223908422063482.44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-932951758597.84351</v>
      </c>
      <c r="L5651" s="444">
        <f t="shared" ca="1" si="212"/>
        <v>-224841373822080.28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-224841373822080.28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-936839057592.0011</v>
      </c>
      <c r="L5652" s="444">
        <f t="shared" ca="1" si="212"/>
        <v>-225778212879672.28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-225778212879672.28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-940742553665.30115</v>
      </c>
      <c r="L5653" s="444">
        <f t="shared" ca="1" si="212"/>
        <v>-226718955433337.59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-226718955433337.59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-944662314305.57324</v>
      </c>
      <c r="L5654" s="444">
        <f t="shared" ca="1" si="212"/>
        <v>-227663617747643.16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-227663617747643.16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-948598407281.84644</v>
      </c>
      <c r="L5655" s="444">
        <f t="shared" ca="1" si="212"/>
        <v>-228612216154925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-228612216154925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-952550900645.521</v>
      </c>
      <c r="L5656" s="444">
        <f t="shared" ca="1" si="212"/>
        <v>-229564767055570.53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-229564767055570.53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-956519862731.54382</v>
      </c>
      <c r="L5657" s="444">
        <f t="shared" ca="1" si="212"/>
        <v>-230521286918302.06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-230521286918302.06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-960505362159.59192</v>
      </c>
      <c r="L5658" s="444">
        <f t="shared" ca="1" si="212"/>
        <v>-231481792280461.66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-231481792280461.66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-964507467835.25696</v>
      </c>
      <c r="L5659" s="444">
        <f t="shared" ca="1" si="212"/>
        <v>-232446299748296.91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-232446299748296.91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-968526248951.23706</v>
      </c>
      <c r="L5660" s="444">
        <f t="shared" ca="1" si="212"/>
        <v>-233414825997248.16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-233414825997248.16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-972561774988.53394</v>
      </c>
      <c r="L5661" s="444">
        <f t="shared" ca="1" si="212"/>
        <v>-234387387772236.69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-234387387772236.69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-976614115717.65271</v>
      </c>
      <c r="L5662" s="444">
        <f t="shared" ca="1" si="212"/>
        <v>-235364001887954.34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-235364001887954.34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-980683341199.80969</v>
      </c>
      <c r="L5663" s="444">
        <f t="shared" ca="1" si="212"/>
        <v>-236344685229154.16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-236344685229154.16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-984769521788.14246</v>
      </c>
      <c r="L5664" s="444">
        <f t="shared" ca="1" si="212"/>
        <v>-237329454750942.31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-237329454750942.31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-988872728128.92639</v>
      </c>
      <c r="L5665" s="444">
        <f t="shared" ca="1" si="212"/>
        <v>-238318327479071.25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-238318327479071.25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-992993031162.79688</v>
      </c>
      <c r="L5666" s="444">
        <f t="shared" ca="1" si="212"/>
        <v>-239311320510234.06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-239311320510234.06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-997130502125.97522</v>
      </c>
      <c r="L5667" s="444">
        <f t="shared" ca="1" si="212"/>
        <v>-240308451012360.03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-240308451012360.03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-1001285212551.5002</v>
      </c>
      <c r="L5668" s="444">
        <f t="shared" ca="1" si="212"/>
        <v>-241309736224911.53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-241309736224911.53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-1005457234270.4647</v>
      </c>
      <c r="L5669" s="444">
        <f t="shared" ca="1" si="212"/>
        <v>-242315193459182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-242315193459182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-1009646639413.2583</v>
      </c>
      <c r="L5670" s="444">
        <f t="shared" ca="1" si="212"/>
        <v>-243324840098595.25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-243324840098595.25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-1013853500410.8136</v>
      </c>
      <c r="L5671" s="444">
        <f t="shared" ca="1" si="212"/>
        <v>-244338693599006.06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-244338693599006.06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-1018077889995.8585</v>
      </c>
      <c r="L5672" s="444">
        <f t="shared" ca="1" si="212"/>
        <v>-245356771489001.91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-245356771489001.91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-1022319881204.1746</v>
      </c>
      <c r="L5673" s="444">
        <f t="shared" ca="1" si="212"/>
        <v>-246379091370206.09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-246379091370206.09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-1026579547375.8588</v>
      </c>
      <c r="L5674" s="444">
        <f t="shared" ca="1" si="212"/>
        <v>-247405670917581.94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-247405670917581.94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-1030856962156.5914</v>
      </c>
      <c r="L5675" s="444">
        <f t="shared" ca="1" si="212"/>
        <v>-248436527879738.53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-248436527879738.53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-1035152199498.9104</v>
      </c>
      <c r="L5676" s="444">
        <f t="shared" ca="1" si="212"/>
        <v>-249471680079237.44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-249471680079237.44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-1039465333663.4893</v>
      </c>
      <c r="L5677" s="444">
        <f t="shared" ca="1" si="212"/>
        <v>-250511145412900.94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-250511145412900.94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-1043796439220.4205</v>
      </c>
      <c r="L5678" s="444">
        <f t="shared" ca="1" si="212"/>
        <v>-251554941852121.34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-251554941852121.34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-1048145591050.5057</v>
      </c>
      <c r="L5679" s="444">
        <f t="shared" ca="1" si="212"/>
        <v>-252603087443171.84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-252603087443171.84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-1052512864346.5493</v>
      </c>
      <c r="L5680" s="444">
        <f t="shared" ca="1" si="212"/>
        <v>-253655600307518.41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-253655600307518.41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-1056898334614.66</v>
      </c>
      <c r="L5681" s="444">
        <f t="shared" ca="1" si="212"/>
        <v>-254712498642133.06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-254712498642133.06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-1061302077675.5543</v>
      </c>
      <c r="L5682" s="444">
        <f t="shared" ca="1" si="212"/>
        <v>-255773800719808.63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-255773800719808.63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-1065724169665.8693</v>
      </c>
      <c r="L5683" s="444">
        <f t="shared" ca="1" si="212"/>
        <v>-256839524889474.5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-256839524889474.5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-1070164687039.4771</v>
      </c>
      <c r="L5684" s="444">
        <f t="shared" ca="1" si="212"/>
        <v>-257909689576513.97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-257909689576513.97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-1074623706568.8082</v>
      </c>
      <c r="L5685" s="444">
        <f t="shared" ca="1" si="212"/>
        <v>-258984313283082.78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-258984313283082.78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-1079101305346.1782</v>
      </c>
      <c r="L5686" s="444">
        <f t="shared" ca="1" si="212"/>
        <v>-260063414588428.97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-260063414588428.97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-1083597560785.1206</v>
      </c>
      <c r="L5687" s="444">
        <f t="shared" ca="1" si="212"/>
        <v>-261147012149214.09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-261147012149214.09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-1088112550621.7253</v>
      </c>
      <c r="L5688" s="444">
        <f t="shared" ca="1" si="212"/>
        <v>-262235124699835.81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-262235124699835.81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-1092646352915.9825</v>
      </c>
      <c r="L5689" s="444">
        <f t="shared" ca="1" si="212"/>
        <v>-263327771052751.78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-263327771052751.78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-1097199046053.1326</v>
      </c>
      <c r="L5690" s="444">
        <f t="shared" ca="1" si="212"/>
        <v>-264424970098804.91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-264424970098804.91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-1101770708745.0205</v>
      </c>
      <c r="L5691" s="444">
        <f t="shared" ca="1" si="212"/>
        <v>-265526740807549.94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-265526740807549.94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-1106361420031.458</v>
      </c>
      <c r="L5692" s="444">
        <f t="shared" ca="1" si="212"/>
        <v>-266633102227581.41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-266633102227581.41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-1110971259281.5891</v>
      </c>
      <c r="L5693" s="444">
        <f t="shared" ca="1" si="212"/>
        <v>-267744073486863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-267744073486863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-1115600306195.2625</v>
      </c>
      <c r="L5694" s="444">
        <f t="shared" ca="1" si="212"/>
        <v>-268859673793058.25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-268859673793058.25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-1120248640804.4092</v>
      </c>
      <c r="L5695" s="444">
        <f t="shared" ca="1" si="212"/>
        <v>-269979922433862.66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-269979922433862.66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-1124916343474.4277</v>
      </c>
      <c r="L5696" s="444">
        <f t="shared" ca="1" si="212"/>
        <v>-271104838777337.09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-271104838777337.09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-1129603494905.5713</v>
      </c>
      <c r="L5697" s="444">
        <f t="shared" ca="1" si="212"/>
        <v>-272234442272242.66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-272234442272242.66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-1134310176134.3445</v>
      </c>
      <c r="L5698" s="444">
        <f t="shared" ca="1" si="212"/>
        <v>-273368752448377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-273368752448377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-1139036468534.9041</v>
      </c>
      <c r="L5699" s="444">
        <f t="shared" ca="1" si="212"/>
        <v>-274507788916911.91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-274507788916911.91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-1143782453820.4663</v>
      </c>
      <c r="L5700" s="444">
        <f t="shared" ca="1" si="212"/>
        <v>-275651571370732.38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-275651571370732.38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-1148548214044.7183</v>
      </c>
      <c r="L5701" s="444">
        <f t="shared" ca="1" si="212"/>
        <v>-276800119584777.09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-276800119584777.09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-1153333831603.2378</v>
      </c>
      <c r="L5702" s="444">
        <f t="shared" ca="1" si="212"/>
        <v>-277953453416380.34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-277953453416380.34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-1158139389234.918</v>
      </c>
      <c r="L5703" s="444">
        <f t="shared" ca="1" si="212"/>
        <v>-279111592805615.25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-279111592805615.25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-1162964970023.397</v>
      </c>
      <c r="L5704" s="444">
        <f t="shared" ca="1" si="212"/>
        <v>-280274557775638.66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-280274557775638.66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-1167810657398.4941</v>
      </c>
      <c r="L5705" s="444">
        <f t="shared" ca="1" si="212"/>
        <v>-281442368433037.16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-281442368433037.16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-1172676535137.6548</v>
      </c>
      <c r="L5706" s="444">
        <f t="shared" ca="1" si="212"/>
        <v>-282615044968174.81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-282615044968174.81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-1177562687367.395</v>
      </c>
      <c r="L5707" s="444">
        <f t="shared" ca="1" si="212"/>
        <v>-283792607655542.19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-283792607655542.19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-1182469198564.759</v>
      </c>
      <c r="L5708" s="444">
        <f t="shared" ca="1" si="212"/>
        <v>-284975076854106.94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-284975076854106.94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-1187396153558.7788</v>
      </c>
      <c r="L5709" s="444">
        <f t="shared" ca="1" si="212"/>
        <v>-286162473007665.69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-286162473007665.69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-1192343637531.9404</v>
      </c>
      <c r="L5710" s="444">
        <f t="shared" ca="1" si="212"/>
        <v>-287354816645197.63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-287354816645197.63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-1197311736021.6567</v>
      </c>
      <c r="L5711" s="444">
        <f t="shared" ca="1" si="212"/>
        <v>-288552128381219.31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-288552128381219.31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-1202300534921.7471</v>
      </c>
      <c r="L5712" s="444">
        <f t="shared" ca="1" si="212"/>
        <v>-289754428916141.06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-289754428916141.06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-1207310120483.9211</v>
      </c>
      <c r="L5713" s="444">
        <f t="shared" ca="1" si="212"/>
        <v>-290961739036625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-290961739036625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-1212340579319.2708</v>
      </c>
      <c r="L5714" s="444">
        <f t="shared" ca="1" si="212"/>
        <v>-292174079615944.25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-292174079615944.25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-1217391998399.7676</v>
      </c>
      <c r="L5715" s="444">
        <f t="shared" ca="1" si="212"/>
        <v>-293391471614344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-293391471614344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-1222464465059.7666</v>
      </c>
      <c r="L5716" s="444">
        <f t="shared" ca="1" si="212"/>
        <v>-294613936079403.75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-294613936079403.75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-1227558066997.5156</v>
      </c>
      <c r="L5717" s="444">
        <f t="shared" ca="1" si="212"/>
        <v>-295841494146401.25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-295841494146401.25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-1232672892276.6719</v>
      </c>
      <c r="L5718" s="444">
        <f t="shared" ca="1" si="212"/>
        <v>-297074167038677.94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-297074167038677.94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-1237809029327.8247</v>
      </c>
      <c r="L5719" s="444">
        <f t="shared" ca="1" si="212"/>
        <v>-298311976068005.75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-298311976068005.75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-1242966566950.0239</v>
      </c>
      <c r="L5720" s="444">
        <f t="shared" ca="1" si="212"/>
        <v>-299554942634955.75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-299554942634955.75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-1248145594312.3157</v>
      </c>
      <c r="L5721" s="444">
        <f t="shared" ca="1" si="212"/>
        <v>-300803088229268.06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-300803088229268.06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-1253346200955.2837</v>
      </c>
      <c r="L5722" s="444">
        <f t="shared" ca="1" si="212"/>
        <v>-302056434430223.38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-302056434430223.38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-1258568476792.5974</v>
      </c>
      <c r="L5723" s="444">
        <f t="shared" ca="1" si="212"/>
        <v>-303315002907016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-303315002907016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-1263812512112.5667</v>
      </c>
      <c r="L5724" s="444">
        <f t="shared" ca="1" si="212"/>
        <v>-304578815419128.56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-304578815419128.56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-1269078397579.7024</v>
      </c>
      <c r="L5725" s="444">
        <f t="shared" ca="1" si="212"/>
        <v>-305847893816708.25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-305847893816708.25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-1274366224236.2844</v>
      </c>
      <c r="L5726" s="444">
        <f t="shared" ca="1" si="212"/>
        <v>-307122260040944.56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-307122260040944.56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-1279676083503.9355</v>
      </c>
      <c r="L5727" s="444">
        <f t="shared" ca="1" si="212"/>
        <v>-308401936124448.5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-308401936124448.5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-1285008067185.2021</v>
      </c>
      <c r="L5728" s="444">
        <f t="shared" ca="1" si="212"/>
        <v>-309686944191633.69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-309686944191633.69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-1290362267465.1404</v>
      </c>
      <c r="L5729" s="444">
        <f t="shared" ca="1" si="212"/>
        <v>-310977306459098.81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-310977306459098.81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-1295738776912.9116</v>
      </c>
      <c r="L5730" s="444">
        <f t="shared" ca="1" si="212"/>
        <v>-312273045236011.75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-312273045236011.75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-1301137688483.3823</v>
      </c>
      <c r="L5731" s="444">
        <f t="shared" ca="1" si="212"/>
        <v>-313574182924495.13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-313574182924495.13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-1306559095518.7297</v>
      </c>
      <c r="L5732" s="444">
        <f t="shared" ca="1" si="212"/>
        <v>-314880742020013.88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-314880742020013.88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-1312003091750.0579</v>
      </c>
      <c r="L5733" s="444">
        <f t="shared" ca="1" si="212"/>
        <v>-316192745111763.94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-316192745111763.94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-1317469771299.0164</v>
      </c>
      <c r="L5734" s="444">
        <f t="shared" ca="1" si="212"/>
        <v>-317510214883062.94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-317510214883062.94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-1322959228679.429</v>
      </c>
      <c r="L5735" s="444">
        <f t="shared" ca="1" si="212"/>
        <v>-318833174111742.38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-318833174111742.38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-1328471558798.9265</v>
      </c>
      <c r="L5736" s="444">
        <f t="shared" ca="1" si="212"/>
        <v>-320161645670541.31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-320161645670541.31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-1334006856960.5889</v>
      </c>
      <c r="L5737" s="444">
        <f t="shared" ca="1" si="212"/>
        <v>-321495652527501.88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-321495652527501.88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-1339565218864.5911</v>
      </c>
      <c r="L5738" s="444">
        <f t="shared" ca="1" si="212"/>
        <v>-322835217746366.44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-322835217746366.44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-1345146740609.8601</v>
      </c>
      <c r="L5739" s="444">
        <f t="shared" ca="1" si="212"/>
        <v>-324180364486976.31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-324180364486976.31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-1350751518695.7346</v>
      </c>
      <c r="L5740" s="444">
        <f t="shared" ca="1" si="212"/>
        <v>-325531116005672.06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-325531116005672.06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-1356379650023.6335</v>
      </c>
      <c r="L5741" s="444">
        <f t="shared" ca="1" si="212"/>
        <v>-326887495655695.69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-326887495655695.69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-1362031231898.7319</v>
      </c>
      <c r="L5742" s="444">
        <f t="shared" ca="1" si="212"/>
        <v>-328249526887594.44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-328249526887594.44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-1367706362031.6436</v>
      </c>
      <c r="L5743" s="444">
        <f t="shared" ca="1" si="212"/>
        <v>-329617233249626.06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-329617233249626.06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-1373405138540.1086</v>
      </c>
      <c r="L5744" s="444">
        <f t="shared" ca="1" si="212"/>
        <v>-330990638388166.19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-330990638388166.19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-1379127659950.6924</v>
      </c>
      <c r="L5745" s="444">
        <f t="shared" ca="1" si="212"/>
        <v>-332369766048116.88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-332369766048116.88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-1384874025200.4871</v>
      </c>
      <c r="L5746" s="444">
        <f t="shared" ca="1" si="212"/>
        <v>-333754640073317.38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-333754640073317.38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-1390644333638.8223</v>
      </c>
      <c r="L5747" s="444">
        <f t="shared" ca="1" si="212"/>
        <v>-335145284406956.19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-335145284406956.19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-1396438685028.9841</v>
      </c>
      <c r="L5748" s="444">
        <f t="shared" ca="1" si="212"/>
        <v>-336541723091985.19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-336541723091985.19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-1402257179549.9382</v>
      </c>
      <c r="L5749" s="444">
        <f t="shared" ca="1" si="212"/>
        <v>-337943980271535.13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-337943980271535.13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-1408099917798.063</v>
      </c>
      <c r="L5750" s="444">
        <f t="shared" ca="1" si="212"/>
        <v>-339352080189333.19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-339352080189333.19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-1413967000788.8882</v>
      </c>
      <c r="L5751" s="444">
        <f t="shared" ca="1" si="212"/>
        <v>-340766047190122.06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-340766047190122.06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-1419858529958.8418</v>
      </c>
      <c r="L5752" s="444">
        <f t="shared" ca="1" si="212"/>
        <v>-342185905720080.88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-342185905720080.88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-1425774607167.0037</v>
      </c>
      <c r="L5753" s="444">
        <f t="shared" ca="1" si="212"/>
        <v>-343611680327247.88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-343611680327247.88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-1431715334696.8662</v>
      </c>
      <c r="L5754" s="444">
        <f t="shared" ca="1" si="212"/>
        <v>-345043395661944.75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-345043395661944.75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-1437680815258.103</v>
      </c>
      <c r="L5755" s="444">
        <f t="shared" ca="1" si="212"/>
        <v>-346481076477202.88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-346481076477202.88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-1443671151988.3452</v>
      </c>
      <c r="L5756" s="444">
        <f t="shared" ca="1" si="212"/>
        <v>-347924747629191.25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-347924747629191.25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-1449686448454.9636</v>
      </c>
      <c r="L5757" s="444">
        <f t="shared" ca="1" si="212"/>
        <v>-349374434077646.19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-349374434077646.19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-1455726808656.8591</v>
      </c>
      <c r="L5758" s="444">
        <f t="shared" ca="1" si="212"/>
        <v>-350830160886303.06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-350830160886303.06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-1461792337026.2627</v>
      </c>
      <c r="L5759" s="444">
        <f t="shared" ca="1" si="212"/>
        <v>-352291953223329.31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-352291953223329.31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-1467883138430.5388</v>
      </c>
      <c r="L5760" s="444">
        <f t="shared" ca="1" si="212"/>
        <v>-353759836361759.88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-353759836361759.88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-1473999318173.9995</v>
      </c>
      <c r="L5761" s="444">
        <f t="shared" ca="1" si="212"/>
        <v>-355233835679933.88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-355233835679933.88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-1480140981999.7244</v>
      </c>
      <c r="L5762" s="444">
        <f t="shared" ca="1" si="212"/>
        <v>-356713976661933.63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-356713976661933.63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-1486308236091.3901</v>
      </c>
      <c r="L5763" s="444">
        <f t="shared" ca="1" si="212"/>
        <v>-358200284898025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-358200284898025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-1492501187075.1042</v>
      </c>
      <c r="L5764" s="444">
        <f t="shared" ca="1" si="212"/>
        <v>-359692786085100.13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-359692786085100.13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-1498719942021.2505</v>
      </c>
      <c r="L5765" s="444">
        <f t="shared" ca="1" si="212"/>
        <v>-361191506027121.38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-361191506027121.38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-1504964608446.3391</v>
      </c>
      <c r="L5766" s="444">
        <f t="shared" ca="1" si="212"/>
        <v>-362696470635567.69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-362696470635567.69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-1511235294314.8652</v>
      </c>
      <c r="L5767" s="444">
        <f t="shared" ca="1" si="212"/>
        <v>-364207705929882.56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-364207705929882.56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-1517532108041.1772</v>
      </c>
      <c r="L5768" s="444">
        <f t="shared" ca="1" si="212"/>
        <v>-365725238037923.75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-365725238037923.75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-1523855158491.3489</v>
      </c>
      <c r="L5769" s="444">
        <f t="shared" ca="1" si="212"/>
        <v>-367249093196415.13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-367249093196415.13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-1530204554985.063</v>
      </c>
      <c r="L5770" s="444">
        <f t="shared" ca="1" si="212"/>
        <v>-368779297751400.19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-368779297751400.19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-1536580407297.5007</v>
      </c>
      <c r="L5771" s="444">
        <f t="shared" ca="1" si="212"/>
        <v>-370315878158697.69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-370315878158697.69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-1542982825661.2402</v>
      </c>
      <c r="L5772" s="444">
        <f t="shared" ca="1" si="212"/>
        <v>-371858860984358.94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-371858860984358.94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-1549411920768.1621</v>
      </c>
      <c r="L5773" s="444">
        <f t="shared" ca="1" si="212"/>
        <v>-373408272905127.13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-373408272905127.13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-1555867803771.363</v>
      </c>
      <c r="L5774" s="444">
        <f t="shared" ca="1" si="212"/>
        <v>-374964140708898.5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-374964140708898.5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-1562350586287.0771</v>
      </c>
      <c r="L5775" s="444">
        <f t="shared" ca="1" si="212"/>
        <v>-376526491295185.56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-376526491295185.56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-1568860380396.6064</v>
      </c>
      <c r="L5776" s="444">
        <f t="shared" ca="1" si="212"/>
        <v>-378095351675582.19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-378095351675582.19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-1575397298648.259</v>
      </c>
      <c r="L5777" s="444">
        <f t="shared" ca="1" si="212"/>
        <v>-379670748974230.44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-379670748974230.44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-1581961454059.2935</v>
      </c>
      <c r="L5778" s="444">
        <f t="shared" ca="1" si="212"/>
        <v>-381252710428289.75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-381252710428289.75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-1588552960117.874</v>
      </c>
      <c r="L5779" s="444">
        <f t="shared" ca="1" si="212"/>
        <v>-382841263388407.63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-382841263388407.63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-1595171930785.0317</v>
      </c>
      <c r="L5780" s="444">
        <f t="shared" ca="1" si="212"/>
        <v>-384436435319192.69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-384436435319192.69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-1601818480496.6362</v>
      </c>
      <c r="L5781" s="444">
        <f t="shared" ca="1" si="212"/>
        <v>-386038253799689.31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-386038253799689.31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-1608492724165.3721</v>
      </c>
      <c r="L5782" s="444">
        <f t="shared" ca="1" si="212"/>
        <v>-387646746523854.69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-387646746523854.69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-1615194777182.7278</v>
      </c>
      <c r="L5783" s="444">
        <f t="shared" ca="1" si="212"/>
        <v>-389261941301037.44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-389261941301037.44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-1621924755420.9893</v>
      </c>
      <c r="L5784" s="444">
        <f t="shared" ca="1" si="212"/>
        <v>-390883866056458.44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-390883866056458.44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-1628682775235.2434</v>
      </c>
      <c r="L5785" s="444">
        <f t="shared" ca="1" si="212"/>
        <v>-392512548831693.69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-392512548831693.69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-1635468953465.3904</v>
      </c>
      <c r="L5786" s="444">
        <f t="shared" ca="1" si="212"/>
        <v>-394148017785159.06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-394148017785159.06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-1642283407438.1628</v>
      </c>
      <c r="L5787" s="444">
        <f t="shared" ca="1" si="212"/>
        <v>-395790301192597.25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-395790301192597.25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-1649126254969.1553</v>
      </c>
      <c r="L5788" s="444">
        <f t="shared" ca="1" si="212"/>
        <v>-397439427447566.38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-397439427447566.38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-1655997614364.8599</v>
      </c>
      <c r="L5789" s="444">
        <f t="shared" ca="1" si="212"/>
        <v>-399095425061931.25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-399095425061931.25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-1662897604424.7136</v>
      </c>
      <c r="L5790" s="444">
        <f t="shared" ca="1" si="212"/>
        <v>-400758322666355.94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-400758322666355.94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-1669826344443.1497</v>
      </c>
      <c r="L5791" s="444">
        <f t="shared" ca="1" si="212"/>
        <v>-402428149010799.06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-402428149010799.06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-1676783954211.6628</v>
      </c>
      <c r="L5792" s="444">
        <f t="shared" ca="1" si="212"/>
        <v>-404104932965010.75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-404104932965010.75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-1683770554020.8782</v>
      </c>
      <c r="L5793" s="444">
        <f t="shared" ca="1" si="212"/>
        <v>-405788703519031.63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-405788703519031.63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-1690786264662.6318</v>
      </c>
      <c r="L5794" s="444">
        <f t="shared" ca="1" si="212"/>
        <v>-407479489783694.25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-407479489783694.25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-1697831207432.0593</v>
      </c>
      <c r="L5795" s="444">
        <f t="shared" ca="1" si="212"/>
        <v>-409177320991126.31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-409177320991126.31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-1704905504129.6929</v>
      </c>
      <c r="L5796" s="444">
        <f t="shared" ca="1" si="212"/>
        <v>-410882226495256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-410882226495256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-1712009277063.5667</v>
      </c>
      <c r="L5797" s="444">
        <f t="shared" ca="1" si="212"/>
        <v>-412594235772319.56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-412594235772319.56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-1719142649051.3315</v>
      </c>
      <c r="L5798" s="444">
        <f t="shared" ca="1" si="212"/>
        <v>-414313378421370.88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-414313378421370.88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-1726305743422.3787</v>
      </c>
      <c r="L5799" s="444">
        <f t="shared" ca="1" si="212"/>
        <v>-416039684164793.25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-416039684164793.25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-1733498684019.9719</v>
      </c>
      <c r="L5800" s="444">
        <f t="shared" ca="1" si="212"/>
        <v>-417773182848813.25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-417773182848813.25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-1740721595203.3884</v>
      </c>
      <c r="L5801" s="444">
        <f t="shared" ca="1" si="212"/>
        <v>-419513904444016.63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-419513904444016.63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-1747974601850.0693</v>
      </c>
      <c r="L5802" s="444">
        <f t="shared" ca="1" si="212"/>
        <v>-421261879045866.69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-421261879045866.69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-1755257829357.7778</v>
      </c>
      <c r="L5803" s="444">
        <f t="shared" ca="1" si="212"/>
        <v>-423017136875224.44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-423017136875224.44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-1762571403646.7686</v>
      </c>
      <c r="L5804" s="444">
        <f t="shared" ca="1" si="212"/>
        <v>-424779708278871.19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-424779708278871.19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-1769915451161.9631</v>
      </c>
      <c r="L5805" s="444">
        <f t="shared" ca="1" si="212"/>
        <v>-426549623730033.13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-426549623730033.13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-1777290098875.1379</v>
      </c>
      <c r="L5806" s="444">
        <f t="shared" ca="1" si="212"/>
        <v>-428326913828908.25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-428326913828908.25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-1784695474287.1177</v>
      </c>
      <c r="L5807" s="444">
        <f t="shared" ca="1" si="212"/>
        <v>-430111609303195.38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-430111609303195.38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-1792131705429.9807</v>
      </c>
      <c r="L5808" s="444">
        <f t="shared" ca="1" si="212"/>
        <v>-431903741008625.38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-431903741008625.38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-1799598920869.2725</v>
      </c>
      <c r="L5809" s="444">
        <f t="shared" ca="1" si="212"/>
        <v>-433703339929494.63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-433703339929494.63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-1807097249706.2275</v>
      </c>
      <c r="L5810" s="444">
        <f t="shared" ca="1" si="212"/>
        <v>-435510437179200.88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-435510437179200.88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-1814626821580.0037</v>
      </c>
      <c r="L5811" s="444">
        <f t="shared" ca="1" si="212"/>
        <v>-437325064000780.88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-437325064000780.88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-1822187766669.9202</v>
      </c>
      <c r="L5812" s="444">
        <f t="shared" ca="1" si="212"/>
        <v>-439147251767450.81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-439147251767450.81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-1829780215697.7117</v>
      </c>
      <c r="L5813" s="444">
        <f t="shared" ca="1" si="212"/>
        <v>-440977031983148.5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-440977031983148.5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-1837404299929.7856</v>
      </c>
      <c r="L5814" s="444">
        <f t="shared" ca="1" si="212"/>
        <v>-442814436283078.31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-442814436283078.31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-1845060151179.4929</v>
      </c>
      <c r="L5815" s="444">
        <f t="shared" ca="1" si="212"/>
        <v>-444659496434257.81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-444659496434257.81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-1852747901809.4075</v>
      </c>
      <c r="L5816" s="444">
        <f t="shared" ca="1" si="212"/>
        <v>-446512244336067.25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-446512244336067.25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-1860467684733.6133</v>
      </c>
      <c r="L5817" s="444">
        <f t="shared" ca="1" si="212"/>
        <v>-448372712020800.88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-448372712020800.88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-1868219633420.0037</v>
      </c>
      <c r="L5818" s="444">
        <f t="shared" ca="1" si="212"/>
        <v>-450240931654220.88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-450240931654220.88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-1876003881892.5867</v>
      </c>
      <c r="L5819" s="444">
        <f t="shared" ca="1" si="212"/>
        <v>-452116935536113.44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-452116935536113.44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-1883820564733.8059</v>
      </c>
      <c r="L5820" s="444">
        <f t="shared" ca="1" si="212"/>
        <v>-454000756100847.25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-454000756100847.25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-1891669817086.8638</v>
      </c>
      <c r="L5821" s="444">
        <f t="shared" ca="1" si="212"/>
        <v>-455892425917934.13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-455892425917934.13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-1899551774658.0586</v>
      </c>
      <c r="L5822" s="444">
        <f t="shared" ca="1" si="212"/>
        <v>-457791977692592.19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-457791977692592.19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-1907466573719.1338</v>
      </c>
      <c r="L5823" s="444">
        <f t="shared" ca="1" si="212"/>
        <v>-459699444266311.31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-459699444266311.31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-1915414351109.6304</v>
      </c>
      <c r="L5824" s="444">
        <f t="shared" ca="1" si="212"/>
        <v>-461614858617420.94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-461614858617420.94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-1923395244239.2539</v>
      </c>
      <c r="L5825" s="444">
        <f t="shared" ca="1" si="212"/>
        <v>-463538253861660.19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-463538253861660.19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-1931409391090.2507</v>
      </c>
      <c r="L5826" s="444">
        <f t="shared" ca="1" si="212"/>
        <v>-465469663252750.44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-465469663252750.44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-1939456930219.7935</v>
      </c>
      <c r="L5827" s="444">
        <f t="shared" ca="1" si="212"/>
        <v>-467409120182970.25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-467409120182970.25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-1947538000762.3757</v>
      </c>
      <c r="L5828" s="444">
        <f t="shared" ca="1" si="212"/>
        <v>-469356658183732.63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-469356658183732.63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-1955652742432.2192</v>
      </c>
      <c r="L5829" s="444">
        <f t="shared" ca="1" si="212"/>
        <v>-471312310926164.88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-471312310926164.88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-1963801295525.687</v>
      </c>
      <c r="L5830" s="444">
        <f t="shared" ca="1" si="212"/>
        <v>-473276112221690.56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-473276112221690.56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-1971983800923.7107</v>
      </c>
      <c r="L5831" s="444">
        <f t="shared" ca="1" si="212"/>
        <v>-475248096022614.25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-475248096022614.25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-1980200400094.2261</v>
      </c>
      <c r="L5832" s="444">
        <f t="shared" ca="1" si="212"/>
        <v>-477228296422708.5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-477228296422708.5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-1988451235094.6187</v>
      </c>
      <c r="L5833" s="444">
        <f t="shared" ca="1" si="212"/>
        <v>-479216747657803.13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-479216747657803.13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-1996736448574.1794</v>
      </c>
      <c r="L5834" s="444">
        <f t="shared" ca="1" si="212"/>
        <v>-481213484106377.31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-481213484106377.31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-2005056183776.5718</v>
      </c>
      <c r="L5835" s="444">
        <f t="shared" ca="1" si="212"/>
        <v>-483218540290153.88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-483218540290153.88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-2013410584542.3079</v>
      </c>
      <c r="L5836" s="444">
        <f t="shared" ca="1" si="212"/>
        <v>-485231950874696.19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-485231950874696.19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-2021799795311.2341</v>
      </c>
      <c r="L5837" s="444">
        <f t="shared" ca="1" si="212"/>
        <v>-487253750670007.44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-487253750670007.44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-2030223961125.031</v>
      </c>
      <c r="L5838" s="444">
        <f t="shared" ca="1" si="212"/>
        <v>-489283974631132.44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-489283974631132.44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-2038683227629.7185</v>
      </c>
      <c r="L5839" s="444">
        <f t="shared" ca="1" si="212"/>
        <v>-491322657858762.13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-491322657858762.13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-2047177741078.1753</v>
      </c>
      <c r="L5840" s="444">
        <f t="shared" ca="1" si="212"/>
        <v>-493369835599840.31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-493369835599840.31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-2055707648332.668</v>
      </c>
      <c r="L5841" s="444">
        <f t="shared" ca="1" si="212"/>
        <v>-495425543248173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-495425543248173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-2064273096867.3877</v>
      </c>
      <c r="L5842" s="444">
        <f t="shared" ca="1" si="212"/>
        <v>-497489816345040.38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-497489816345040.38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-2072874234771.0015</v>
      </c>
      <c r="L5843" s="444">
        <f t="shared" ca="1" si="212"/>
        <v>-499562690579811.38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-499562690579811.38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-2081511210749.2141</v>
      </c>
      <c r="L5844" s="444">
        <f t="shared" ca="1" si="212"/>
        <v>-501644201790560.56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-501644201790560.56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-2090184174127.3357</v>
      </c>
      <c r="L5845" s="444">
        <f t="shared" ca="1" si="212"/>
        <v>-503734385964687.88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-503734385964687.88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-2098893274852.8662</v>
      </c>
      <c r="L5846" s="444">
        <f t="shared" ca="1" si="212"/>
        <v>-505833279239540.75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-505833279239540.75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-2107638663498.0864</v>
      </c>
      <c r="L5847" s="444">
        <f t="shared" ca="1" si="212"/>
        <v>-507940917903038.81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-507940917903038.81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-2116420491262.6616</v>
      </c>
      <c r="L5848" s="444">
        <f t="shared" ca="1" si="212"/>
        <v>-510057338394301.5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-510057338394301.5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-2125238909976.2561</v>
      </c>
      <c r="L5849" s="444">
        <f t="shared" ca="1" si="212"/>
        <v>-512182577304277.75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-512182577304277.75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-2134094072101.1572</v>
      </c>
      <c r="L5850" s="444">
        <f t="shared" ca="1" si="212"/>
        <v>-514316671376378.94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-514316671376378.94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-2142986130734.9121</v>
      </c>
      <c r="L5851" s="444">
        <f t="shared" ca="1" si="212"/>
        <v>-516459657507113.88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-516459657507113.88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-2151915239612.9746</v>
      </c>
      <c r="L5852" s="444">
        <f t="shared" ca="1" si="212"/>
        <v>-518611572746726.88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-518611572746726.88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-2160881553111.3621</v>
      </c>
      <c r="L5853" s="444">
        <f t="shared" ca="1" si="212"/>
        <v>-520772454299838.25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-520772454299838.25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-2169885226249.3259</v>
      </c>
      <c r="L5854" s="444">
        <f t="shared" ca="1" si="212"/>
        <v>-522942339526087.56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-522942339526087.56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-2178926414692.0315</v>
      </c>
      <c r="L5855" s="444">
        <f t="shared" ca="1" si="212"/>
        <v>-525121265940779.63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-525121265940779.63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-2188005274753.2488</v>
      </c>
      <c r="L5856" s="444">
        <f t="shared" ca="1" si="212"/>
        <v>-527309271215532.88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-527309271215532.88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-2197121963398.054</v>
      </c>
      <c r="L5857" s="444">
        <f t="shared" ca="1" si="212"/>
        <v>-529506393178930.94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-529506393178930.94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-2206276638245.5454</v>
      </c>
      <c r="L5858" s="444">
        <f t="shared" ca="1" si="212"/>
        <v>-531712669817176.5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-531712669817176.5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-2215469457571.5688</v>
      </c>
      <c r="L5859" s="444">
        <f t="shared" ca="1" si="212"/>
        <v>-533928139274748.06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-533928139274748.06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-2224700580311.4502</v>
      </c>
      <c r="L5860" s="444">
        <f t="shared" ca="1" si="212"/>
        <v>-536152839855059.5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-536152839855059.5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-2233970166062.748</v>
      </c>
      <c r="L5861" s="444">
        <f t="shared" ca="1" si="212"/>
        <v>-538386810021122.25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-538386810021122.25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-2243278375088.0093</v>
      </c>
      <c r="L5862" s="444">
        <f t="shared" ca="1" si="212"/>
        <v>-540630088396210.25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-540630088396210.25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-2252625368317.5425</v>
      </c>
      <c r="L5863" s="444">
        <f t="shared" ca="1" si="212"/>
        <v>-542882713764527.81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-542882713764527.81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-2262011307352.1987</v>
      </c>
      <c r="L5864" s="444">
        <f t="shared" ca="1" si="212"/>
        <v>-545144725071880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-545144725071880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-2271436354466.1665</v>
      </c>
      <c r="L5865" s="444">
        <f t="shared" ca="1" si="212"/>
        <v>-547416161426346.19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-547416161426346.19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-2280900672609.7759</v>
      </c>
      <c r="L5866" s="444">
        <f t="shared" ca="1" si="212"/>
        <v>-549697062098955.94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-549697062098955.94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-2290404425412.3164</v>
      </c>
      <c r="L5867" s="444">
        <f t="shared" ca="1" si="212"/>
        <v>-551987466524368.25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-551987466524368.25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-2299947777184.8677</v>
      </c>
      <c r="L5868" s="444">
        <f t="shared" ca="1" si="212"/>
        <v>-554287414301553.13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-554287414301553.13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-2309530892923.1382</v>
      </c>
      <c r="L5869" s="444">
        <f t="shared" ca="1" si="212"/>
        <v>-556596945194476.25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-556596945194476.25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-2319153938310.3179</v>
      </c>
      <c r="L5870" s="444">
        <f t="shared" ca="1" si="212"/>
        <v>-558916099132786.56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-558916099132786.56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-2328817079719.9438</v>
      </c>
      <c r="L5871" s="444">
        <f t="shared" ca="1" si="212"/>
        <v>-561244916212506.5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-561244916212506.5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-2338520484218.7769</v>
      </c>
      <c r="L5872" s="444">
        <f t="shared" ca="1" si="212"/>
        <v>-563583436696725.25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-563583436696725.25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-2348264319569.6885</v>
      </c>
      <c r="L5873" s="444">
        <f t="shared" ref="L5873:L6127" ca="1" si="217">I5873-J5873+K5873</f>
        <v>-565931701016295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-565931701016295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-2358048754234.5625</v>
      </c>
      <c r="L5874" s="444">
        <f t="shared" ca="1" si="217"/>
        <v>-568289749770529.5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-568289749770529.5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-2367873957377.2061</v>
      </c>
      <c r="L5875" s="444">
        <f t="shared" ca="1" si="217"/>
        <v>-570657623727906.75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-570657623727906.75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-2377740098866.2783</v>
      </c>
      <c r="L5876" s="444">
        <f t="shared" ca="1" si="217"/>
        <v>-573035363826773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-573035363826773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-2387647349278.2207</v>
      </c>
      <c r="L5877" s="444">
        <f t="shared" ca="1" si="217"/>
        <v>-575423011176051.25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-575423011176051.25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-2397595879900.2134</v>
      </c>
      <c r="L5878" s="444">
        <f t="shared" ca="1" si="217"/>
        <v>-577820607055951.5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-577820607055951.5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-2407585862733.1313</v>
      </c>
      <c r="L5879" s="444">
        <f t="shared" ca="1" si="217"/>
        <v>-580228192918684.63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-580228192918684.63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-2417617470494.519</v>
      </c>
      <c r="L5880" s="444">
        <f t="shared" ca="1" si="217"/>
        <v>-582645810389179.13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-582645810389179.13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-2427690876621.5796</v>
      </c>
      <c r="L5881" s="444">
        <f t="shared" ca="1" si="217"/>
        <v>-585073501265800.75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-585073501265800.75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-2437806255274.1699</v>
      </c>
      <c r="L5882" s="444">
        <f t="shared" ca="1" si="217"/>
        <v>-587511307521074.88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-587511307521074.88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-2447963781337.812</v>
      </c>
      <c r="L5883" s="444">
        <f t="shared" ca="1" si="217"/>
        <v>-589959271302412.63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-589959271302412.63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-2458163630426.7192</v>
      </c>
      <c r="L5884" s="444">
        <f t="shared" ca="1" si="217"/>
        <v>-592417434932839.38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-592417434932839.38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-2468405978886.8306</v>
      </c>
      <c r="L5885" s="444">
        <f t="shared" ca="1" si="217"/>
        <v>-594885840911726.25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-594885840911726.25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-2478691003798.8594</v>
      </c>
      <c r="L5886" s="444">
        <f t="shared" ca="1" si="217"/>
        <v>-597364531915525.13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-597364531915525.13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-2489018882981.3545</v>
      </c>
      <c r="L5887" s="444">
        <f t="shared" ca="1" si="217"/>
        <v>-599853550798506.5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-599853550798506.5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-2499389794993.7769</v>
      </c>
      <c r="L5888" s="444">
        <f t="shared" ca="1" si="217"/>
        <v>-602352940593500.25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-602352940593500.25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-2509803919139.5845</v>
      </c>
      <c r="L5889" s="444">
        <f t="shared" ca="1" si="217"/>
        <v>-604862744512639.88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-604862744512639.88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-2520261435469.333</v>
      </c>
      <c r="L5890" s="444">
        <f t="shared" ca="1" si="217"/>
        <v>-607383005948109.25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-607383005948109.25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-2530762524783.7886</v>
      </c>
      <c r="L5891" s="444">
        <f t="shared" ca="1" si="217"/>
        <v>-609913768472893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-609913768472893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-2541307368637.0542</v>
      </c>
      <c r="L5892" s="444">
        <f t="shared" ca="1" si="217"/>
        <v>-612455075841530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-612455075841530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-2551896149339.7085</v>
      </c>
      <c r="L5893" s="444">
        <f t="shared" ca="1" si="217"/>
        <v>-615006971990869.75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-615006971990869.75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-2562529049961.957</v>
      </c>
      <c r="L5894" s="444">
        <f t="shared" ca="1" si="217"/>
        <v>-617569501040831.75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-617569501040831.75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-2573206254336.7988</v>
      </c>
      <c r="L5895" s="444">
        <f t="shared" ca="1" si="217"/>
        <v>-620142707295168.5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-620142707295168.5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-2583927947063.2021</v>
      </c>
      <c r="L5896" s="444">
        <f t="shared" ca="1" si="217"/>
        <v>-622726635242231.75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-622726635242231.75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-2594694313509.2988</v>
      </c>
      <c r="L5897" s="444">
        <f t="shared" ca="1" si="217"/>
        <v>-625321329555741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-625321329555741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-2605505539815.5874</v>
      </c>
      <c r="L5898" s="444">
        <f t="shared" ca="1" si="217"/>
        <v>-627926835095556.63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-627926835095556.63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-2616361812898.1523</v>
      </c>
      <c r="L5899" s="444">
        <f t="shared" ca="1" si="217"/>
        <v>-630543196908454.75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-630543196908454.75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-2627263320451.8945</v>
      </c>
      <c r="L5900" s="444">
        <f t="shared" ca="1" si="217"/>
        <v>-633170460228906.63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-633170460228906.63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-2638210250953.7773</v>
      </c>
      <c r="L5901" s="444">
        <f t="shared" ca="1" si="217"/>
        <v>-635808670479860.38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-635808670479860.38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-2649202793666.085</v>
      </c>
      <c r="L5902" s="444">
        <f t="shared" ca="1" si="217"/>
        <v>-638457873273526.5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-638457873273526.5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-2660241138639.6938</v>
      </c>
      <c r="L5903" s="444">
        <f t="shared" ca="1" si="217"/>
        <v>-641118114412166.25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-641118114412166.25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-2671325476717.3594</v>
      </c>
      <c r="L5904" s="444">
        <f t="shared" ca="1" si="217"/>
        <v>-643789439888883.63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-643789439888883.63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-2682455999537.0151</v>
      </c>
      <c r="L5905" s="444">
        <f t="shared" ca="1" si="217"/>
        <v>-646471895888420.63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-646471895888420.63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-2693632899535.0859</v>
      </c>
      <c r="L5906" s="444">
        <f t="shared" ca="1" si="217"/>
        <v>-649165528787955.75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-649165528787955.75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-2704856369949.8154</v>
      </c>
      <c r="L5907" s="444">
        <f t="shared" ca="1" si="217"/>
        <v>-651870385157905.63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-651870385157905.63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-2716126604824.6069</v>
      </c>
      <c r="L5908" s="444">
        <f t="shared" ca="1" si="217"/>
        <v>-654586511762730.25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-654586511762730.25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-2727443799011.376</v>
      </c>
      <c r="L5909" s="444">
        <f t="shared" ca="1" si="217"/>
        <v>-657313955561741.63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-657313955561741.63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-2738808148173.9233</v>
      </c>
      <c r="L5910" s="444">
        <f t="shared" ca="1" si="217"/>
        <v>-660052763709915.5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-660052763709915.5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-2750219848791.3145</v>
      </c>
      <c r="L5911" s="444">
        <f t="shared" ca="1" si="217"/>
        <v>-662802983558706.88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-662802983558706.88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-2761679098161.2788</v>
      </c>
      <c r="L5912" s="444">
        <f t="shared" ca="1" si="217"/>
        <v>-665564662656868.13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-665564662656868.13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-2773186094403.6172</v>
      </c>
      <c r="L5913" s="444">
        <f t="shared" ca="1" si="217"/>
        <v>-668337848751271.75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-668337848751271.75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-2784741036463.6323</v>
      </c>
      <c r="L5914" s="444">
        <f t="shared" ca="1" si="217"/>
        <v>-671122589787735.38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-671122589787735.38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-2796344124115.564</v>
      </c>
      <c r="L5915" s="444">
        <f t="shared" ca="1" si="217"/>
        <v>-673918933911851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-673918933911851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-2807995557966.0459</v>
      </c>
      <c r="L5916" s="444">
        <f t="shared" ca="1" si="217"/>
        <v>-676726929469817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-676726929469817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-2819695539457.5708</v>
      </c>
      <c r="L5917" s="444">
        <f t="shared" ca="1" si="217"/>
        <v>-679546625009274.63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-679546625009274.63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-2831444270871.9775</v>
      </c>
      <c r="L5918" s="444">
        <f t="shared" ca="1" si="217"/>
        <v>-682378069280146.63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-682378069280146.63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-2843241955333.9443</v>
      </c>
      <c r="L5919" s="444">
        <f t="shared" ca="1" si="217"/>
        <v>-685221311235480.63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-685221311235480.63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-2855088796814.5024</v>
      </c>
      <c r="L5920" s="444">
        <f t="shared" ca="1" si="217"/>
        <v>-688076400032295.13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-688076400032295.13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-2866985000134.563</v>
      </c>
      <c r="L5921" s="444">
        <f t="shared" ca="1" si="217"/>
        <v>-690943385032429.75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-690943385032429.75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-2878930770968.457</v>
      </c>
      <c r="L5922" s="444">
        <f t="shared" ca="1" si="217"/>
        <v>-693822315803398.25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-693822315803398.25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-2890926315847.4927</v>
      </c>
      <c r="L5923" s="444">
        <f t="shared" ca="1" si="217"/>
        <v>-696713242119245.75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-696713242119245.75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-2902971842163.5239</v>
      </c>
      <c r="L5924" s="444">
        <f t="shared" ca="1" si="217"/>
        <v>-699616213961409.25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-699616213961409.25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-2915067558172.5386</v>
      </c>
      <c r="L5925" s="444">
        <f t="shared" ca="1" si="217"/>
        <v>-702531281519581.75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-702531281519581.75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-2927213672998.2573</v>
      </c>
      <c r="L5926" s="444">
        <f t="shared" ca="1" si="217"/>
        <v>-705458495192580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-705458495192580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-2939410396635.75</v>
      </c>
      <c r="L5927" s="444">
        <f t="shared" ca="1" si="217"/>
        <v>-708397905589215.75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-708397905589215.75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-2951657939955.0654</v>
      </c>
      <c r="L5928" s="444">
        <f t="shared" ca="1" si="217"/>
        <v>-711349563529170.88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-711349563529170.88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-2963956514704.8784</v>
      </c>
      <c r="L5929" s="444">
        <f t="shared" ca="1" si="217"/>
        <v>-714313520043875.75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-714313520043875.75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-2976306333516.1489</v>
      </c>
      <c r="L5930" s="444">
        <f t="shared" ca="1" si="217"/>
        <v>-717289826377391.88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-717289826377391.88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-2988707609905.7993</v>
      </c>
      <c r="L5931" s="444">
        <f t="shared" ca="1" si="217"/>
        <v>-720278533987297.63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-720278533987297.63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-3001160558280.4067</v>
      </c>
      <c r="L5932" s="444">
        <f t="shared" ca="1" si="217"/>
        <v>-723279694545578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-723279694545578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-3013665393939.9082</v>
      </c>
      <c r="L5933" s="444">
        <f t="shared" ca="1" si="217"/>
        <v>-726293359939517.88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-726293359939517.88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-3026222333081.3242</v>
      </c>
      <c r="L5934" s="444">
        <f t="shared" ca="1" si="217"/>
        <v>-729319582272599.25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-729319582272599.25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-3038831592802.4971</v>
      </c>
      <c r="L5935" s="444">
        <f t="shared" ca="1" si="217"/>
        <v>-732358413865401.75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-732358413865401.75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-3051493391105.8408</v>
      </c>
      <c r="L5936" s="444">
        <f t="shared" ca="1" si="217"/>
        <v>-735409907256507.63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-735409907256507.63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-3064207946902.1152</v>
      </c>
      <c r="L5937" s="444">
        <f t="shared" ca="1" si="217"/>
        <v>-738474115203409.75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-738474115203409.75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-3076975480014.207</v>
      </c>
      <c r="L5938" s="444">
        <f t="shared" ca="1" si="217"/>
        <v>-741551090683424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-741551090683424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-3089796211180.9331</v>
      </c>
      <c r="L5939" s="444">
        <f t="shared" ca="1" si="217"/>
        <v>-744640886894604.88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-744640886894604.88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-3102670362060.8535</v>
      </c>
      <c r="L5940" s="444">
        <f t="shared" ca="1" si="217"/>
        <v>-747743557256665.75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-747743557256665.75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-3115598155236.1074</v>
      </c>
      <c r="L5941" s="444">
        <f t="shared" ca="1" si="217"/>
        <v>-750859155411901.88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-750859155411901.88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-3128579814216.2578</v>
      </c>
      <c r="L5942" s="444">
        <f t="shared" ca="1" si="217"/>
        <v>-753987735226118.13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-753987735226118.13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-3141615563442.1587</v>
      </c>
      <c r="L5943" s="444">
        <f t="shared" ca="1" si="217"/>
        <v>-757129350789560.25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-757129350789560.25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-3154705628289.8345</v>
      </c>
      <c r="L5944" s="444">
        <f t="shared" ca="1" si="217"/>
        <v>-760284056417850.13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-760284056417850.13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-3167850235074.3755</v>
      </c>
      <c r="L5945" s="444">
        <f t="shared" ca="1" si="217"/>
        <v>-763451906652924.5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-763451906652924.5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-3181049611053.8521</v>
      </c>
      <c r="L5946" s="444">
        <f t="shared" ca="1" si="217"/>
        <v>-766632956263978.38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-766632956263978.38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-3194303984433.2432</v>
      </c>
      <c r="L5947" s="444">
        <f t="shared" ca="1" si="217"/>
        <v>-769827260248411.63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-769827260248411.63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-3207613584368.3818</v>
      </c>
      <c r="L5948" s="444">
        <f t="shared" ca="1" si="217"/>
        <v>-773034873832780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-773034873832780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-3220978640969.9165</v>
      </c>
      <c r="L5949" s="444">
        <f t="shared" ca="1" si="217"/>
        <v>-776255852473749.88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-776255852473749.88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-3234399385307.291</v>
      </c>
      <c r="L5950" s="444">
        <f t="shared" ca="1" si="217"/>
        <v>-779490251859057.13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-779490251859057.13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-3247876049412.7378</v>
      </c>
      <c r="L5951" s="444">
        <f t="shared" ca="1" si="217"/>
        <v>-782738127908469.88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-782738127908469.88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-3261408866285.291</v>
      </c>
      <c r="L5952" s="444">
        <f t="shared" ca="1" si="217"/>
        <v>-785999536774755.13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-785999536774755.13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-3274998069894.813</v>
      </c>
      <c r="L5953" s="444">
        <f t="shared" ca="1" si="217"/>
        <v>-789274534844650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-789274534844650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-3288643895186.0415</v>
      </c>
      <c r="L5954" s="444">
        <f t="shared" ca="1" si="217"/>
        <v>-792563178739836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-792563178739836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-3302346578082.6499</v>
      </c>
      <c r="L5955" s="444">
        <f t="shared" ca="1" si="217"/>
        <v>-795865525317918.63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-795865525317918.63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-3316106355491.3276</v>
      </c>
      <c r="L5956" s="444">
        <f t="shared" ca="1" si="217"/>
        <v>-799181631673410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-799181631673410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-3329923465305.875</v>
      </c>
      <c r="L5957" s="444">
        <f t="shared" ca="1" si="217"/>
        <v>-802511555138715.88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-802511555138715.88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-3343798146411.3159</v>
      </c>
      <c r="L5958" s="444">
        <f t="shared" ca="1" si="217"/>
        <v>-805855353285127.25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-805855353285127.25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-3357730638688.0303</v>
      </c>
      <c r="L5959" s="444">
        <f t="shared" ca="1" si="217"/>
        <v>-809213083923815.25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-809213083923815.25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-3371721183015.897</v>
      </c>
      <c r="L5960" s="444">
        <f t="shared" ca="1" si="217"/>
        <v>-812584805106831.13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-812584805106831.13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-3385770021278.4629</v>
      </c>
      <c r="L5961" s="444">
        <f t="shared" ca="1" si="217"/>
        <v>-815970575128109.63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-815970575128109.63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-3399877396367.1235</v>
      </c>
      <c r="L5962" s="444">
        <f t="shared" ca="1" si="217"/>
        <v>-819370452524476.75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-819370452524476.75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-3414043552185.3198</v>
      </c>
      <c r="L5963" s="444">
        <f t="shared" ca="1" si="217"/>
        <v>-822784496076662.13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-822784496076662.13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-3428268733652.7588</v>
      </c>
      <c r="L5964" s="444">
        <f t="shared" ca="1" si="217"/>
        <v>-826212764810314.88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-826212764810314.88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-3442553186709.6455</v>
      </c>
      <c r="L5965" s="444">
        <f t="shared" ca="1" si="217"/>
        <v>-829655317997024.5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-829655317997024.5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-3456897158320.9355</v>
      </c>
      <c r="L5966" s="444">
        <f t="shared" ca="1" si="217"/>
        <v>-833112215155345.38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-833112215155345.38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-3471300896480.6055</v>
      </c>
      <c r="L5967" s="444">
        <f t="shared" ca="1" si="217"/>
        <v>-836583516051826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-836583516051826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-3485764650215.9414</v>
      </c>
      <c r="L5968" s="444">
        <f t="shared" ca="1" si="217"/>
        <v>-840069280702042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-840069280702042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-3500288669591.8418</v>
      </c>
      <c r="L5969" s="444">
        <f t="shared" ca="1" si="217"/>
        <v>-843569569371633.88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-843569569371633.88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-3514873205715.1411</v>
      </c>
      <c r="L5970" s="444">
        <f t="shared" ca="1" si="217"/>
        <v>-847084442577349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-847084442577349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-3529518510738.9541</v>
      </c>
      <c r="L5971" s="444">
        <f t="shared" ca="1" si="217"/>
        <v>-850613961088088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-850613961088088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-3544224837867.0332</v>
      </c>
      <c r="L5972" s="444">
        <f t="shared" ca="1" si="217"/>
        <v>-854158185925955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-854158185925955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-3558992441358.146</v>
      </c>
      <c r="L5973" s="444">
        <f t="shared" ca="1" si="217"/>
        <v>-857717178367313.13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-857717178367313.13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-3573821576530.4712</v>
      </c>
      <c r="L5974" s="444">
        <f t="shared" ca="1" si="217"/>
        <v>-861290999943843.63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-861290999943843.63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-3588712499766.0151</v>
      </c>
      <c r="L5975" s="444">
        <f t="shared" ca="1" si="217"/>
        <v>-864879712443609.63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-864879712443609.63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-3603665468515.04</v>
      </c>
      <c r="L5976" s="444">
        <f t="shared" ca="1" si="217"/>
        <v>-868483377912124.63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-868483377912124.63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-3618680741300.519</v>
      </c>
      <c r="L5977" s="444">
        <f t="shared" ca="1" si="217"/>
        <v>-872102058653425.13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-872102058653425.13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-3633758577722.6045</v>
      </c>
      <c r="L5978" s="444">
        <f t="shared" ca="1" si="217"/>
        <v>-875735817231147.75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-875735817231147.75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-3648899238463.1157</v>
      </c>
      <c r="L5979" s="444">
        <f t="shared" ca="1" si="217"/>
        <v>-879384716469610.88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-879384716469610.88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-3664102985290.0459</v>
      </c>
      <c r="L5980" s="444">
        <f t="shared" ca="1" si="217"/>
        <v>-883048819454900.88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-883048819454900.88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-3679370081062.0864</v>
      </c>
      <c r="L5981" s="444">
        <f t="shared" ca="1" si="217"/>
        <v>-886728189535963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-886728189535963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-3694700789733.1792</v>
      </c>
      <c r="L5982" s="444">
        <f t="shared" ca="1" si="217"/>
        <v>-890422890325696.13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-890422890325696.13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-3710095376357.0669</v>
      </c>
      <c r="L5983" s="444">
        <f t="shared" ca="1" si="217"/>
        <v>-894132985702053.25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-894132985702053.25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-3725554107091.8887</v>
      </c>
      <c r="L5984" s="444">
        <f t="shared" ca="1" si="217"/>
        <v>-897858539809145.13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-897858539809145.13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-3741077249204.7715</v>
      </c>
      <c r="L5985" s="444">
        <f t="shared" ca="1" si="217"/>
        <v>-901599617058349.88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-901599617058349.88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-3756665071076.457</v>
      </c>
      <c r="L5986" s="444">
        <f t="shared" ca="1" si="217"/>
        <v>-905356282129426.38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-905356282129426.38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-3772317842205.9438</v>
      </c>
      <c r="L5987" s="444">
        <f t="shared" ca="1" si="217"/>
        <v>-909128599971632.38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-909128599971632.38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-3788035833215.1348</v>
      </c>
      <c r="L5988" s="444">
        <f t="shared" ca="1" si="217"/>
        <v>-912916635804847.5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-912916635804847.5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-3803819315853.5317</v>
      </c>
      <c r="L5989" s="444">
        <f t="shared" ca="1" si="217"/>
        <v>-916720455120701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-916720455120701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-3819668563002.9214</v>
      </c>
      <c r="L5990" s="444">
        <f t="shared" ca="1" si="217"/>
        <v>-920540123683703.88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-920540123683703.88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-3835583848682.1001</v>
      </c>
      <c r="L5991" s="444">
        <f t="shared" ca="1" si="217"/>
        <v>-924375707532386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-924375707532386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-3851565448051.6084</v>
      </c>
      <c r="L5992" s="444">
        <f t="shared" ca="1" si="217"/>
        <v>-928227272980437.63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-928227272980437.63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-3867613637418.4902</v>
      </c>
      <c r="L5993" s="444">
        <f t="shared" ca="1" si="217"/>
        <v>-932094886617856.13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-932094886617856.13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-3883728694241.0669</v>
      </c>
      <c r="L5994" s="444">
        <f t="shared" ca="1" si="217"/>
        <v>-935978615312097.25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-935978615312097.25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-3899910897133.7383</v>
      </c>
      <c r="L5995" s="444">
        <f t="shared" ca="1" si="217"/>
        <v>-939878526209231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-939878526209231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-3916160525871.7959</v>
      </c>
      <c r="L5996" s="444">
        <f t="shared" ca="1" si="217"/>
        <v>-943794686735102.75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-943794686735102.75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-3932477861396.2612</v>
      </c>
      <c r="L5997" s="444">
        <f t="shared" ca="1" si="217"/>
        <v>-947727164596499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-947727164596499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-3948863185818.7461</v>
      </c>
      <c r="L5998" s="444">
        <f t="shared" ca="1" si="217"/>
        <v>-951676027782317.75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-951676027782317.75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-3965316782426.3237</v>
      </c>
      <c r="L5999" s="444">
        <f t="shared" ca="1" si="217"/>
        <v>-955641344564744.13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-955641344564744.13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-3981838935686.4331</v>
      </c>
      <c r="L6000" s="444">
        <f t="shared" ca="1" si="217"/>
        <v>-959623183500430.5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-959623183500430.5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-3998429931251.7935</v>
      </c>
      <c r="L6001" s="444">
        <f t="shared" ca="1" si="217"/>
        <v>-963621613431682.25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-963621613431682.25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-4015090055965.3428</v>
      </c>
      <c r="L6002" s="444">
        <f t="shared" ca="1" si="217"/>
        <v>-967636703487647.63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-967636703487647.63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-4031819597865.1982</v>
      </c>
      <c r="L6003" s="444">
        <f t="shared" ca="1" si="217"/>
        <v>-971668523085512.88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-971668523085512.88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-4048618846189.6367</v>
      </c>
      <c r="L6004" s="444">
        <f t="shared" ca="1" si="217"/>
        <v>-975717141931702.5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-975717141931702.5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-4065488091382.0938</v>
      </c>
      <c r="L6005" s="444">
        <f t="shared" ca="1" si="217"/>
        <v>-979782630023084.63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-979782630023084.63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-4082427625096.1865</v>
      </c>
      <c r="L6006" s="444">
        <f t="shared" ca="1" si="217"/>
        <v>-983865057648180.75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-983865057648180.75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-4099437740200.7529</v>
      </c>
      <c r="L6007" s="444">
        <f t="shared" ca="1" si="217"/>
        <v>-987964495388381.5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-987964495388381.5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-4116518730784.9229</v>
      </c>
      <c r="L6008" s="444">
        <f t="shared" ca="1" si="217"/>
        <v>-992081014119166.38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-992081014119166.38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-4133670892163.1934</v>
      </c>
      <c r="L6009" s="444">
        <f t="shared" ca="1" si="217"/>
        <v>-996214685011329.63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-996214685011329.63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-4150894520880.54</v>
      </c>
      <c r="L6010" s="444">
        <f t="shared" ca="1" si="217"/>
        <v>-1000365579532210.1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-1000365579532210.1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-4168189914717.5425</v>
      </c>
      <c r="L6011" s="444">
        <f t="shared" ca="1" si="217"/>
        <v>-1004533769446927.6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-1004533769446927.6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-4185557372695.5317</v>
      </c>
      <c r="L6012" s="444">
        <f t="shared" ca="1" si="217"/>
        <v>-1008719326819623.1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-1008719326819623.1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-4202997195081.7637</v>
      </c>
      <c r="L6013" s="444">
        <f t="shared" ca="1" si="217"/>
        <v>-1012922324014704.9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-1012922324014704.9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-4220509683394.6035</v>
      </c>
      <c r="L6014" s="444">
        <f t="shared" ca="1" si="217"/>
        <v>-1017142833698099.5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-1017142833698099.5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-4238095140408.748</v>
      </c>
      <c r="L6015" s="444">
        <f t="shared" ca="1" si="217"/>
        <v>-1021380928838508.3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-1021380928838508.3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-4255753870160.4512</v>
      </c>
      <c r="L6016" s="444">
        <f t="shared" ca="1" si="217"/>
        <v>-1025636682708668.8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-1025636682708668.8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-4273486177952.7866</v>
      </c>
      <c r="L6017" s="444">
        <f t="shared" ca="1" si="217"/>
        <v>-1029910168886621.5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-1029910168886621.5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-4291292370360.9224</v>
      </c>
      <c r="L6018" s="444">
        <f t="shared" ca="1" si="217"/>
        <v>-1034201461256982.4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-1034201461256982.4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-4309172755237.4263</v>
      </c>
      <c r="L6019" s="444">
        <f t="shared" ca="1" si="217"/>
        <v>-1038510634012219.8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-1038510634012219.8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-4327127641717.582</v>
      </c>
      <c r="L6020" s="444">
        <f t="shared" ca="1" si="217"/>
        <v>-1042837761653937.4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-1042837761653937.4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-4345157340224.7388</v>
      </c>
      <c r="L6021" s="444">
        <f t="shared" ca="1" si="217"/>
        <v>-1047182918994162.1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-1047182918994162.1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-4363262162475.6753</v>
      </c>
      <c r="L6022" s="444">
        <f t="shared" ca="1" si="217"/>
        <v>-1051546181156637.8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-1051546181156637.8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-4381442421485.9902</v>
      </c>
      <c r="L6023" s="444">
        <f t="shared" ca="1" si="217"/>
        <v>-1055927623578123.8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-1055927623578123.8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-4399698431575.5156</v>
      </c>
      <c r="L6024" s="444">
        <f t="shared" ca="1" si="217"/>
        <v>-1060327322009699.3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-1060327322009699.3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-4418030508373.7471</v>
      </c>
      <c r="L6025" s="444">
        <f t="shared" ca="1" si="217"/>
        <v>-1064745352518073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-1064745352518073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-4436438968825.3037</v>
      </c>
      <c r="L6026" s="444">
        <f t="shared" ca="1" si="217"/>
        <v>-1069181791486898.3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-1069181791486898.3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-4454924131195.4092</v>
      </c>
      <c r="L6027" s="444">
        <f t="shared" ca="1" si="217"/>
        <v>-1073636715618093.6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-1073636715618093.6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-4473486315075.3896</v>
      </c>
      <c r="L6028" s="444">
        <f t="shared" ca="1" si="217"/>
        <v>-1078110201933169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-1078110201933169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-4492125841388.2041</v>
      </c>
      <c r="L6029" s="444">
        <f t="shared" ca="1" si="217"/>
        <v>-1082602327774557.3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-1082602327774557.3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-4510843032393.9883</v>
      </c>
      <c r="L6030" s="444">
        <f t="shared" ca="1" si="217"/>
        <v>-1087113170806951.3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-1087113170806951.3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-4529638211695.6299</v>
      </c>
      <c r="L6031" s="444">
        <f t="shared" ca="1" si="217"/>
        <v>-1091642809018646.9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-1091642809018646.9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-4548511704244.3623</v>
      </c>
      <c r="L6032" s="444">
        <f t="shared" ca="1" si="217"/>
        <v>-1096191320722891.3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-1096191320722891.3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-4567463836345.3809</v>
      </c>
      <c r="L6033" s="444">
        <f t="shared" ca="1" si="217"/>
        <v>-1100758784559236.6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-1100758784559236.6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-4586494935663.4863</v>
      </c>
      <c r="L6034" s="444">
        <f t="shared" ca="1" si="217"/>
        <v>-1105345279494900.1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-1105345279494900.1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-4605605331228.75</v>
      </c>
      <c r="L6035" s="444">
        <f t="shared" ca="1" si="217"/>
        <v>-1109950884826128.9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-1109950884826128.9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-4624795353442.2031</v>
      </c>
      <c r="L6036" s="444">
        <f t="shared" ca="1" si="217"/>
        <v>-1114575680179571.1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-1114575680179571.1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-4644065334081.5459</v>
      </c>
      <c r="L6037" s="444">
        <f t="shared" ca="1" si="217"/>
        <v>-1119219745513652.6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-1119219745513652.6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-4663415606306.8857</v>
      </c>
      <c r="L6038" s="444">
        <f t="shared" ca="1" si="217"/>
        <v>-1123883161119959.5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-1123883161119959.5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-4682846504666.498</v>
      </c>
      <c r="L6039" s="444">
        <f t="shared" ca="1" si="217"/>
        <v>-1128566007624626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-1128566007624626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-4702358365102.6084</v>
      </c>
      <c r="L6040" s="444">
        <f t="shared" ca="1" si="217"/>
        <v>-1133268365989728.5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-1133268365989728.5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-4721951524957.2021</v>
      </c>
      <c r="L6041" s="444">
        <f t="shared" ca="1" si="217"/>
        <v>-1137990317514685.8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-1137990317514685.8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-4741626322977.8574</v>
      </c>
      <c r="L6042" s="444">
        <f t="shared" ca="1" si="217"/>
        <v>-1142731943837663.5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-1142731943837663.5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-4761383099323.5977</v>
      </c>
      <c r="L6043" s="444">
        <f t="shared" ca="1" si="217"/>
        <v>-1147493326936987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-1147493326936987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-4781222195570.7793</v>
      </c>
      <c r="L6044" s="444">
        <f t="shared" ca="1" si="217"/>
        <v>-1152274549132557.8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-1152274549132557.8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-4801143954718.9902</v>
      </c>
      <c r="L6045" s="444">
        <f t="shared" ca="1" si="217"/>
        <v>-1157075693087276.8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-1157075693087276.8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-4821148721196.9863</v>
      </c>
      <c r="L6046" s="444">
        <f t="shared" ca="1" si="217"/>
        <v>-1161896841808473.8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-1161896841808473.8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-4841236840868.6406</v>
      </c>
      <c r="L6047" s="444">
        <f t="shared" ca="1" si="217"/>
        <v>-1166738078649342.5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-1166738078649342.5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-4861408661038.9268</v>
      </c>
      <c r="L6048" s="444">
        <f t="shared" ca="1" si="217"/>
        <v>-1171599487310381.5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-1171599487310381.5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-4881664530459.9229</v>
      </c>
      <c r="L6049" s="444">
        <f t="shared" ca="1" si="217"/>
        <v>-1176481151840841.5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-1176481151840841.5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-4902004799336.8398</v>
      </c>
      <c r="L6050" s="444">
        <f t="shared" ca="1" si="217"/>
        <v>-1181383156640178.3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-1181383156640178.3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-4922429819334.0762</v>
      </c>
      <c r="L6051" s="444">
        <f t="shared" ca="1" si="217"/>
        <v>-1186305586459512.3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-1186305586459512.3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-4942939943581.3008</v>
      </c>
      <c r="L6052" s="444">
        <f t="shared" ca="1" si="217"/>
        <v>-1191248526403093.5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-1191248526403093.5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-4963535526679.5566</v>
      </c>
      <c r="L6053" s="444">
        <f t="shared" ca="1" si="217"/>
        <v>-1196212061929773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-1196212061929773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-4984216924707.3877</v>
      </c>
      <c r="L6054" s="444">
        <f t="shared" ca="1" si="217"/>
        <v>-1201196278854480.5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-1201196278854480.5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-5004984495227.002</v>
      </c>
      <c r="L6055" s="444">
        <f t="shared" ca="1" si="217"/>
        <v>-1206201263349707.5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-1206201263349707.5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-5025838597290.4482</v>
      </c>
      <c r="L6056" s="444">
        <f t="shared" ca="1" si="217"/>
        <v>-1211227101946998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-1211227101946998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-5046779591445.8252</v>
      </c>
      <c r="L6057" s="444">
        <f t="shared" ca="1" si="217"/>
        <v>-1216273881538443.8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-1216273881538443.8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-5067807839743.5156</v>
      </c>
      <c r="L6058" s="444">
        <f t="shared" ca="1" si="217"/>
        <v>-1221341689378187.3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-1221341689378187.3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-5088923705742.4473</v>
      </c>
      <c r="L6059" s="444">
        <f t="shared" ca="1" si="217"/>
        <v>-1226430613083929.8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-1226430613083929.8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-5110127554516.374</v>
      </c>
      <c r="L6060" s="444">
        <f t="shared" ca="1" si="217"/>
        <v>-1231540740638446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-1231540740638446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-5131419752660.1914</v>
      </c>
      <c r="L6061" s="444">
        <f t="shared" ca="1" si="217"/>
        <v>-1236672160391106.3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-1236672160391106.3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-5152800668296.2764</v>
      </c>
      <c r="L6062" s="444">
        <f t="shared" ca="1" si="217"/>
        <v>-1241824961059402.5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-1241824961059402.5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-5174270671080.8438</v>
      </c>
      <c r="L6063" s="444">
        <f t="shared" ca="1" si="217"/>
        <v>-1246999231730483.3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-1246999231730483.3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-5195830132210.3467</v>
      </c>
      <c r="L6064" s="444">
        <f t="shared" ca="1" si="217"/>
        <v>-1252195061862693.5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-1252195061862693.5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-5217479424427.8896</v>
      </c>
      <c r="L6065" s="444">
        <f t="shared" ca="1" si="217"/>
        <v>-1257412541287121.5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-1257412541287121.5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-5239218922029.6729</v>
      </c>
      <c r="L6066" s="444">
        <f t="shared" ca="1" si="217"/>
        <v>-1262651760209151.3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-1262651760209151.3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-5261049000871.4639</v>
      </c>
      <c r="L6067" s="444">
        <f t="shared" ca="1" si="217"/>
        <v>-1267912809210022.8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-1267912809210022.8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-5282970038375.0947</v>
      </c>
      <c r="L6068" s="444">
        <f t="shared" ca="1" si="217"/>
        <v>-1273195779248397.8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-1273195779248397.8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-5304982413534.9902</v>
      </c>
      <c r="L6069" s="444">
        <f t="shared" ca="1" si="217"/>
        <v>-1278500761661932.8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-1278500761661932.8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-5327086506924.7197</v>
      </c>
      <c r="L6070" s="444">
        <f t="shared" ca="1" si="217"/>
        <v>-1283827848168857.5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-1283827848168857.5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-5349282700703.5732</v>
      </c>
      <c r="L6071" s="444">
        <f t="shared" ca="1" si="217"/>
        <v>-1289177130869561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-1289177130869561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-5371571378623.1709</v>
      </c>
      <c r="L6072" s="444">
        <f t="shared" ca="1" si="217"/>
        <v>-1294548702248184.3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-1294548702248184.3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-5393952926034.1006</v>
      </c>
      <c r="L6073" s="444">
        <f t="shared" ca="1" si="217"/>
        <v>-1299942655174218.3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-1299942655174218.3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-5416427729892.5762</v>
      </c>
      <c r="L6074" s="444">
        <f t="shared" ca="1" si="217"/>
        <v>-1305359082904110.8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-1305359082904110.8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-5438996178767.1279</v>
      </c>
      <c r="L6075" s="444">
        <f t="shared" ca="1" si="217"/>
        <v>-1310798079082878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-1310798079082878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-5461658662845.3252</v>
      </c>
      <c r="L6076" s="444">
        <f t="shared" ca="1" si="217"/>
        <v>-1316259737745723.3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-1316259737745723.3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-5484415573940.5137</v>
      </c>
      <c r="L6077" s="444">
        <f t="shared" ca="1" si="217"/>
        <v>-1321744153319663.8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-1321744153319663.8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-5507267305498.5986</v>
      </c>
      <c r="L6078" s="444">
        <f t="shared" ca="1" si="217"/>
        <v>-1327251420625162.3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-1327251420625162.3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-5530214252604.8428</v>
      </c>
      <c r="L6079" s="444">
        <f t="shared" ca="1" si="217"/>
        <v>-1332781634877767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-1332781634877767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-5553256811990.6953</v>
      </c>
      <c r="L6080" s="444">
        <f t="shared" ca="1" si="217"/>
        <v>-1338334891689757.8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-1338334891689757.8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-5576395382040.6572</v>
      </c>
      <c r="L6081" s="444">
        <f t="shared" ca="1" si="217"/>
        <v>-1343911287071798.5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-1343911287071798.5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-5599630362799.1602</v>
      </c>
      <c r="L6082" s="444">
        <f t="shared" ca="1" si="217"/>
        <v>-1349510917434597.8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-1349510917434597.8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-5622962155977.4902</v>
      </c>
      <c r="L6083" s="444">
        <f t="shared" ca="1" si="217"/>
        <v>-1355133879590575.3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-1355133879590575.3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-5646391164960.7305</v>
      </c>
      <c r="L6084" s="444">
        <f t="shared" ca="1" si="217"/>
        <v>-1360780270755536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-1360780270755536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-5669917794814.7334</v>
      </c>
      <c r="L6085" s="444">
        <f t="shared" ca="1" si="217"/>
        <v>-1366450188550350.8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-1366450188550350.8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-5693542452293.1279</v>
      </c>
      <c r="L6086" s="444">
        <f t="shared" ca="1" si="217"/>
        <v>-1372143731002644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-1372143731002644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-5717265545844.3496</v>
      </c>
      <c r="L6087" s="444">
        <f t="shared" ca="1" si="217"/>
        <v>-1377860996548488.3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-1377860996548488.3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-5741087485618.7012</v>
      </c>
      <c r="L6088" s="444">
        <f t="shared" ca="1" si="217"/>
        <v>-1383602084034107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-1383602084034107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-5765008683475.4453</v>
      </c>
      <c r="L6089" s="444">
        <f t="shared" ca="1" si="217"/>
        <v>-1389367092717582.5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-1389367092717582.5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-5789029552989.9268</v>
      </c>
      <c r="L6090" s="444">
        <f t="shared" ca="1" si="217"/>
        <v>-1395156122270572.5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-1395156122270572.5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-5813150509460.7188</v>
      </c>
      <c r="L6091" s="444">
        <f t="shared" ca="1" si="217"/>
        <v>-1400969272780033.3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-1400969272780033.3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-5837371969916.8047</v>
      </c>
      <c r="L6092" s="444">
        <f t="shared" ca="1" si="217"/>
        <v>-1406806644749950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-1406806644749950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-5861694353124.792</v>
      </c>
      <c r="L6093" s="444">
        <f t="shared" ca="1" si="217"/>
        <v>-1412668339103074.8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-1412668339103074.8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-5886118079596.1445</v>
      </c>
      <c r="L6094" s="444">
        <f t="shared" ca="1" si="217"/>
        <v>-1418554457182671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-1418554457182671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-5910643571594.4629</v>
      </c>
      <c r="L6095" s="444">
        <f t="shared" ca="1" si="217"/>
        <v>-1424465100754265.5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-1424465100754265.5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-5935271253142.7725</v>
      </c>
      <c r="L6096" s="444">
        <f t="shared" ca="1" si="217"/>
        <v>-1430400372007408.3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-1430400372007408.3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-5960001550030.8672</v>
      </c>
      <c r="L6097" s="444">
        <f t="shared" ca="1" si="217"/>
        <v>-1436360373557439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-1436360373557439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-5984834889822.6621</v>
      </c>
      <c r="L6098" s="444">
        <f t="shared" ca="1" si="217"/>
        <v>-1442345208447261.8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-1442345208447261.8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-6009771701863.5908</v>
      </c>
      <c r="L6099" s="444">
        <f t="shared" ca="1" si="217"/>
        <v>-1448354980149125.3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-1448354980149125.3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-6034812417288.0215</v>
      </c>
      <c r="L6100" s="444">
        <f t="shared" ca="1" si="217"/>
        <v>-1454389792566413.3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-1454389792566413.3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-6059957469026.7217</v>
      </c>
      <c r="L6101" s="444">
        <f t="shared" ca="1" si="217"/>
        <v>-1460449750035440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-1460449750035440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-6085207291814.333</v>
      </c>
      <c r="L6102" s="444">
        <f t="shared" ca="1" si="217"/>
        <v>-1466534957327254.3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-1466534957327254.3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-6110562322196.8926</v>
      </c>
      <c r="L6103" s="444">
        <f t="shared" ca="1" si="217"/>
        <v>-1472645519649451.3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-1472645519649451.3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-6136022998539.3799</v>
      </c>
      <c r="L6104" s="444">
        <f t="shared" ca="1" si="217"/>
        <v>-1478781542647990.8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-1478781542647990.8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-6161589761033.2949</v>
      </c>
      <c r="L6105" s="444">
        <f t="shared" ca="1" si="217"/>
        <v>-1484943132409024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-1484943132409024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-6187263051704.2666</v>
      </c>
      <c r="L6106" s="444">
        <f t="shared" ca="1" si="217"/>
        <v>-1491130395460728.3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-1491130395460728.3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-6213043314419.7012</v>
      </c>
      <c r="L6107" s="444">
        <f t="shared" ca="1" si="217"/>
        <v>-1497343438775148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-1497343438775148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-6238930994896.4502</v>
      </c>
      <c r="L6108" s="444">
        <f t="shared" ca="1" si="217"/>
        <v>-1503582369770044.5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-1503582369770044.5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-6264926540708.5186</v>
      </c>
      <c r="L6109" s="444">
        <f t="shared" ca="1" si="217"/>
        <v>-1509847296310753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-1509847296310753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-6291030401294.8037</v>
      </c>
      <c r="L6110" s="444">
        <f t="shared" ca="1" si="217"/>
        <v>-1516138326712047.8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-1516138326712047.8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-6317243027966.8652</v>
      </c>
      <c r="L6111" s="444">
        <f t="shared" ca="1" si="217"/>
        <v>-1522455569740014.5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-1522455569740014.5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-6343564873916.7266</v>
      </c>
      <c r="L6112" s="444">
        <f t="shared" ca="1" si="217"/>
        <v>-1528799134613931.3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-1528799134613931.3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-6369996394224.7139</v>
      </c>
      <c r="L6113" s="444">
        <f t="shared" ca="1" si="217"/>
        <v>-1535169131008156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-1535169131008156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-6396538045867.3164</v>
      </c>
      <c r="L6114" s="444">
        <f t="shared" ca="1" si="217"/>
        <v>-1541565669054023.3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-1541565669054023.3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-6423190287725.0967</v>
      </c>
      <c r="L6115" s="444">
        <f t="shared" ca="1" si="217"/>
        <v>-1547988859341748.3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-1547988859341748.3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-6449953580590.6172</v>
      </c>
      <c r="L6116" s="444">
        <f t="shared" ca="1" si="217"/>
        <v>-1554438812922338.8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-1554438812922338.8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-6476828387176.4111</v>
      </c>
      <c r="L6117" s="444">
        <f t="shared" ca="1" si="217"/>
        <v>-1560915641309515.3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-1560915641309515.3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-6503815172122.9805</v>
      </c>
      <c r="L6118" s="444">
        <f t="shared" ca="1" si="217"/>
        <v>-1567419456481638.3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-1567419456481638.3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-6530914402006.8262</v>
      </c>
      <c r="L6119" s="444">
        <f t="shared" ca="1" si="217"/>
        <v>-1573950370883645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-1573950370883645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-6558126545348.5205</v>
      </c>
      <c r="L6120" s="444">
        <f t="shared" ca="1" si="217"/>
        <v>-1580508497428993.5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-1580508497428993.5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-6585452072620.8066</v>
      </c>
      <c r="L6121" s="444">
        <f t="shared" ca="1" si="217"/>
        <v>-1587093949501614.3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-1587093949501614.3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-6612891456256.7256</v>
      </c>
      <c r="L6122" s="444">
        <f t="shared" ca="1" si="217"/>
        <v>-1593706840957871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-1593706840957871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-6640445170657.7959</v>
      </c>
      <c r="L6123" s="444">
        <f t="shared" ca="1" si="217"/>
        <v>-1600347286128528.8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-1600347286128528.8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-6668113692202.2031</v>
      </c>
      <c r="L6124" s="444">
        <f t="shared" ca="1" si="217"/>
        <v>-1607015399820731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-1607015399820731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-6695897499253.0459</v>
      </c>
      <c r="L6125" s="444">
        <f t="shared" ca="1" si="217"/>
        <v>-1613711297319984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-1613711297319984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-6723797072166.5996</v>
      </c>
      <c r="L6126" s="444">
        <f t="shared" ca="1" si="217"/>
        <v>-1620435094392150.5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-1620435094392150.5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-6751812893300.627</v>
      </c>
      <c r="L6127" s="444">
        <f t="shared" ca="1" si="217"/>
        <v>-1627186907285451.3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-1627186907285451.3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-6779945447022.7139</v>
      </c>
      <c r="L6128" s="444">
        <f t="shared" ref="L6128:L6250" ca="1" si="222">I6128-J6128+K6128</f>
        <v>-1633966852732474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-1633966852732474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-6808195219718.6416</v>
      </c>
      <c r="L6129" s="444">
        <f t="shared" ca="1" si="222"/>
        <v>-1640775047952192.8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-1640775047952192.8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-6836562699800.8027</v>
      </c>
      <c r="L6130" s="444">
        <f t="shared" ca="1" si="222"/>
        <v>-1647611610651993.5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-1647611610651993.5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-6865048377716.6396</v>
      </c>
      <c r="L6131" s="444">
        <f t="shared" ca="1" si="222"/>
        <v>-1654476659029710.3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-1654476659029710.3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-6893652745957.126</v>
      </c>
      <c r="L6132" s="444">
        <f t="shared" ca="1" si="222"/>
        <v>-1661370311775667.5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-1661370311775667.5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-6922376299065.2813</v>
      </c>
      <c r="L6133" s="444">
        <f t="shared" ca="1" si="222"/>
        <v>-1668292688074732.8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-1668292688074732.8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-6951219533644.7197</v>
      </c>
      <c r="L6134" s="444">
        <f t="shared" ca="1" si="222"/>
        <v>-1675243907608377.5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-1675243907608377.5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-6980182948368.2393</v>
      </c>
      <c r="L6135" s="444">
        <f t="shared" ca="1" si="222"/>
        <v>-1682224090556745.8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-1682224090556745.8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-7009267043986.4404</v>
      </c>
      <c r="L6136" s="444">
        <f t="shared" ca="1" si="222"/>
        <v>-1689233357600732.3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-1689233357600732.3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-7038472323336.3848</v>
      </c>
      <c r="L6137" s="444">
        <f t="shared" ca="1" si="222"/>
        <v>-1696271829924068.8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-1696271829924068.8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-7067799291350.2861</v>
      </c>
      <c r="L6138" s="444">
        <f t="shared" ca="1" si="222"/>
        <v>-1703339629215419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-1703339629215419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-7097248455064.2461</v>
      </c>
      <c r="L6139" s="444">
        <f t="shared" ca="1" si="222"/>
        <v>-1710436877670483.3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-1710436877670483.3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-7126820323627.0137</v>
      </c>
      <c r="L6140" s="444">
        <f t="shared" ca="1" si="222"/>
        <v>-1717563697994110.3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-1717563697994110.3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-7156515408308.793</v>
      </c>
      <c r="L6141" s="444">
        <f t="shared" ca="1" si="222"/>
        <v>-1724720213402419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-1724720213402419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-7186334222510.0791</v>
      </c>
      <c r="L6142" s="444">
        <f t="shared" ca="1" si="222"/>
        <v>-1731906547624929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-1731906547624929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-7216277281770.5371</v>
      </c>
      <c r="L6143" s="444">
        <f t="shared" ca="1" si="222"/>
        <v>-1739122824906699.5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-1739122824906699.5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-7246345103777.9141</v>
      </c>
      <c r="L6144" s="444">
        <f t="shared" ca="1" si="222"/>
        <v>-1746369170010477.5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-1746369170010477.5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-7276538208376.9893</v>
      </c>
      <c r="L6145" s="444">
        <f t="shared" ca="1" si="222"/>
        <v>-1753645708218854.5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-1753645708218854.5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-7306857117578.5605</v>
      </c>
      <c r="L6146" s="444">
        <f t="shared" ca="1" si="222"/>
        <v>-1760952565336433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-1760952565336433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-7337302355568.4707</v>
      </c>
      <c r="L6147" s="444">
        <f t="shared" ca="1" si="222"/>
        <v>-1768289867692001.5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-1768289867692001.5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-7367874448716.6729</v>
      </c>
      <c r="L6148" s="444">
        <f t="shared" ca="1" si="222"/>
        <v>-1775657742140718.3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-1775657742140718.3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-7398573925586.3262</v>
      </c>
      <c r="L6149" s="444">
        <f t="shared" ca="1" si="222"/>
        <v>-1783056316066304.5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-1783056316066304.5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-7429401316942.9365</v>
      </c>
      <c r="L6150" s="444">
        <f t="shared" ca="1" si="222"/>
        <v>-1790485717383247.5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-1790485717383247.5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-7460357155763.5313</v>
      </c>
      <c r="L6151" s="444">
        <f t="shared" ca="1" si="222"/>
        <v>-1797946074539011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-1797946074539011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-7491441977245.8779</v>
      </c>
      <c r="L6152" s="444">
        <f t="shared" ca="1" si="222"/>
        <v>-1805437516516257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-1805437516516257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-7522656318817.7373</v>
      </c>
      <c r="L6153" s="444">
        <f t="shared" ca="1" si="222"/>
        <v>-1812960172835074.8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-1812960172835074.8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-7554000720146.1436</v>
      </c>
      <c r="L6154" s="444">
        <f t="shared" ca="1" si="222"/>
        <v>-1820514173555221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-1820514173555221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-7585475723146.7539</v>
      </c>
      <c r="L6155" s="444">
        <f t="shared" ca="1" si="222"/>
        <v>-1828099649278367.8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-1828099649278367.8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-7617081871993.1982</v>
      </c>
      <c r="L6156" s="444">
        <f t="shared" ca="1" si="222"/>
        <v>-1835716731150361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-1835716731150361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-7648819713126.5039</v>
      </c>
      <c r="L6157" s="444">
        <f t="shared" ca="1" si="222"/>
        <v>-1843365550863487.5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-1843365550863487.5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-7680689795264.5322</v>
      </c>
      <c r="L6158" s="444">
        <f t="shared" ca="1" si="222"/>
        <v>-1851046240658752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-1851046240658752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-7712692669411.4678</v>
      </c>
      <c r="L6159" s="444">
        <f t="shared" ca="1" si="222"/>
        <v>-1858758933328163.5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-1858758933328163.5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-7744828888867.3467</v>
      </c>
      <c r="L6160" s="444">
        <f t="shared" ca="1" si="222"/>
        <v>-1866503762217030.8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-1866503762217030.8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-7777099009237.6279</v>
      </c>
      <c r="L6161" s="444">
        <f t="shared" ca="1" si="222"/>
        <v>-1874280861226268.5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-1874280861226268.5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-7809503588442.7852</v>
      </c>
      <c r="L6162" s="444">
        <f t="shared" ca="1" si="222"/>
        <v>-1882090364814711.3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-1882090364814711.3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-7842043186727.9619</v>
      </c>
      <c r="L6163" s="444">
        <f t="shared" ca="1" si="222"/>
        <v>-1889932408001439.3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-1889932408001439.3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-7874718366672.6631</v>
      </c>
      <c r="L6164" s="444">
        <f t="shared" ca="1" si="222"/>
        <v>-1897807126368112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-1897807126368112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-7907529693200.4678</v>
      </c>
      <c r="L6165" s="444">
        <f t="shared" ca="1" si="222"/>
        <v>-1905714656061312.5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-1905714656061312.5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-7940477733588.8018</v>
      </c>
      <c r="L6166" s="444">
        <f t="shared" ca="1" si="222"/>
        <v>-1913655133794901.3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-1913655133794901.3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-7973563057478.7549</v>
      </c>
      <c r="L6167" s="444">
        <f t="shared" ca="1" si="222"/>
        <v>-1921628696852380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-1921628696852380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-8006786236884.917</v>
      </c>
      <c r="L6168" s="444">
        <f t="shared" ca="1" si="222"/>
        <v>-1929635483089265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-1929635483089265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-8040147846205.2705</v>
      </c>
      <c r="L6169" s="444">
        <f t="shared" ca="1" si="222"/>
        <v>-1937675630935470.3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-1937675630935470.3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-8073648462231.126</v>
      </c>
      <c r="L6170" s="444">
        <f t="shared" ca="1" si="222"/>
        <v>-1945749279397701.5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-1945749279397701.5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-8107288664157.0898</v>
      </c>
      <c r="L6171" s="444">
        <f t="shared" ca="1" si="222"/>
        <v>-1953856568061858.5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-1953856568061858.5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-8141069033591.0771</v>
      </c>
      <c r="L6172" s="444">
        <f t="shared" ca="1" si="222"/>
        <v>-1961997637095449.5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-1961997637095449.5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-8174990154564.373</v>
      </c>
      <c r="L6173" s="444">
        <f t="shared" ca="1" si="222"/>
        <v>-1970172627250013.8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-1970172627250013.8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-8209052613541.7236</v>
      </c>
      <c r="L6174" s="444">
        <f t="shared" ca="1" si="222"/>
        <v>-1978381679863555.5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-1978381679863555.5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-8243256999431.4814</v>
      </c>
      <c r="L6175" s="444">
        <f t="shared" ca="1" si="222"/>
        <v>-1986624936862987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-1986624936862987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-8277603903595.7803</v>
      </c>
      <c r="L6176" s="444">
        <f t="shared" ca="1" si="222"/>
        <v>-1994902540766582.8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-1994902540766582.8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-8312093919860.7617</v>
      </c>
      <c r="L6177" s="444">
        <f t="shared" ca="1" si="222"/>
        <v>-2003214634686443.5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-2003214634686443.5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-8346727644526.8467</v>
      </c>
      <c r="L6178" s="444">
        <f t="shared" ca="1" si="222"/>
        <v>-2011561362330970.3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-2011561362330970.3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-8381505676379.043</v>
      </c>
      <c r="L6179" s="444">
        <f t="shared" ca="1" si="222"/>
        <v>-2019942868007349.3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-2019942868007349.3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-8416428616697.2871</v>
      </c>
      <c r="L6180" s="444">
        <f t="shared" ca="1" si="222"/>
        <v>-2028359296624046.5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-2028359296624046.5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-8451497069266.8604</v>
      </c>
      <c r="L6181" s="444">
        <f t="shared" ca="1" si="222"/>
        <v>-2036810793693313.3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-2036810793693313.3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-8486711640388.8047</v>
      </c>
      <c r="L6182" s="444">
        <f t="shared" ca="1" si="222"/>
        <v>-2045297505333702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-2045297505333702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-8522072938890.4238</v>
      </c>
      <c r="L6183" s="444">
        <f t="shared" ca="1" si="222"/>
        <v>-2053819578272592.5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-2053819578272592.5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-8557581576135.8018</v>
      </c>
      <c r="L6184" s="444">
        <f t="shared" ca="1" si="222"/>
        <v>-2062377159848728.3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-2062377159848728.3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-8593238166036.3672</v>
      </c>
      <c r="L6185" s="444">
        <f t="shared" ca="1" si="222"/>
        <v>-2070970398014764.5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-2070970398014764.5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-8629043325061.5186</v>
      </c>
      <c r="L6186" s="444">
        <f t="shared" ca="1" si="222"/>
        <v>-2079599441339826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-2079599441339826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-8664997672249.2744</v>
      </c>
      <c r="L6187" s="444">
        <f t="shared" ca="1" si="222"/>
        <v>-2088264439012075.3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-2088264439012075.3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-8701101829216.9805</v>
      </c>
      <c r="L6188" s="444">
        <f t="shared" ca="1" si="222"/>
        <v>-2096965540841292.3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-2096965540841292.3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-8737356420172.0518</v>
      </c>
      <c r="L6189" s="444">
        <f t="shared" ca="1" si="222"/>
        <v>-2105702897261464.3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-2105702897261464.3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-8773762071922.7676</v>
      </c>
      <c r="L6190" s="444">
        <f t="shared" ca="1" si="222"/>
        <v>-2114476659333387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-2114476659333387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-8810319413889.1133</v>
      </c>
      <c r="L6191" s="444">
        <f t="shared" ca="1" si="222"/>
        <v>-2123286978747276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-2123286978747276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-8847029078113.6504</v>
      </c>
      <c r="L6192" s="444">
        <f t="shared" ca="1" si="222"/>
        <v>-2132134007825389.8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-2132134007825389.8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-8883891699272.459</v>
      </c>
      <c r="L6193" s="444">
        <f t="shared" ca="1" si="222"/>
        <v>-2141017899524662.3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-2141017899524662.3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-8920907914686.0918</v>
      </c>
      <c r="L6194" s="444">
        <f t="shared" ca="1" si="222"/>
        <v>-2149938807439348.3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-2149938807439348.3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-8958078364330.6172</v>
      </c>
      <c r="L6195" s="444">
        <f t="shared" ca="1" si="222"/>
        <v>-2158896885803678.8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-2158896885803678.8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-8995403690848.6621</v>
      </c>
      <c r="L6196" s="444">
        <f t="shared" ca="1" si="222"/>
        <v>-2167892289494527.5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-2167892289494527.5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-9032884539560.5313</v>
      </c>
      <c r="L6197" s="444">
        <f t="shared" ca="1" si="222"/>
        <v>-2176925174034088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-2176925174034088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-9070521558475.3672</v>
      </c>
      <c r="L6198" s="444">
        <f t="shared" ca="1" si="222"/>
        <v>-2185995695592563.3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-2185995695592563.3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-9108315398302.3477</v>
      </c>
      <c r="L6199" s="444">
        <f t="shared" ca="1" si="222"/>
        <v>-2195104010990865.5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-2195104010990865.5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-9146266712461.9395</v>
      </c>
      <c r="L6200" s="444">
        <f t="shared" ca="1" si="222"/>
        <v>-2204250277703327.5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-2204250277703327.5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-9184376157097.1992</v>
      </c>
      <c r="L6201" s="444">
        <f t="shared" ca="1" si="222"/>
        <v>-2213434653860424.8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-2213434653860424.8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-9222644391085.1035</v>
      </c>
      <c r="L6202" s="444">
        <f t="shared" ca="1" si="222"/>
        <v>-2222657298251509.8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-2222657298251509.8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-9261072076047.957</v>
      </c>
      <c r="L6203" s="444">
        <f t="shared" ca="1" si="222"/>
        <v>-2231918370327557.8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-2231918370327557.8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-9299659876364.8242</v>
      </c>
      <c r="L6204" s="444">
        <f t="shared" ca="1" si="222"/>
        <v>-2241218030203922.5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-2241218030203922.5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-9338408459183.0098</v>
      </c>
      <c r="L6205" s="444">
        <f t="shared" ca="1" si="222"/>
        <v>-2250556438663105.5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-2250556438663105.5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-9377318494429.6055</v>
      </c>
      <c r="L6206" s="444">
        <f t="shared" ca="1" si="222"/>
        <v>-2259933757157535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-2259933757157535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-9416390654823.0625</v>
      </c>
      <c r="L6207" s="444">
        <f t="shared" ca="1" si="222"/>
        <v>-2269350147812358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-2269350147812358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-9455625615884.8242</v>
      </c>
      <c r="L6208" s="444">
        <f t="shared" ca="1" si="222"/>
        <v>-2278805773428243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-2278805773428243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-9495024055951.0117</v>
      </c>
      <c r="L6209" s="444">
        <f t="shared" ca="1" si="222"/>
        <v>-2288300797484194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-2288300797484194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-9534586656184.1406</v>
      </c>
      <c r="L6210" s="444">
        <f t="shared" ca="1" si="222"/>
        <v>-2297835384140378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-2297835384140378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-9574314100584.9082</v>
      </c>
      <c r="L6211" s="444">
        <f t="shared" ca="1" si="222"/>
        <v>-2307409698240963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-2307409698240963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-9614207076004.0117</v>
      </c>
      <c r="L6212" s="444">
        <f t="shared" ca="1" si="222"/>
        <v>-2317023905316967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-2317023905316967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-9654266272154.0293</v>
      </c>
      <c r="L6213" s="444">
        <f t="shared" ca="1" si="222"/>
        <v>-2326678171589121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-2326678171589121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-9694492381621.3379</v>
      </c>
      <c r="L6214" s="444">
        <f t="shared" ca="1" si="222"/>
        <v>-2336372663970742.5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-2336372663970742.5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-9734886099878.0938</v>
      </c>
      <c r="L6215" s="444">
        <f t="shared" ca="1" si="222"/>
        <v>-2346107550070620.5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-2346107550070620.5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-9775448125294.252</v>
      </c>
      <c r="L6216" s="444">
        <f t="shared" ca="1" si="222"/>
        <v>-2355882998195915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-2355882998195915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-9816179159149.6465</v>
      </c>
      <c r="L6217" s="444">
        <f t="shared" ca="1" si="222"/>
        <v>-2365699177355064.5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-2365699177355064.5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-9857079905646.1016</v>
      </c>
      <c r="L6218" s="444">
        <f t="shared" ca="1" si="222"/>
        <v>-2375556257260710.5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-2375556257260710.5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-9898151071919.627</v>
      </c>
      <c r="L6219" s="444">
        <f t="shared" ca="1" si="222"/>
        <v>-2385454408332630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-2385454408332630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-9939393368052.625</v>
      </c>
      <c r="L6220" s="444">
        <f t="shared" ca="1" si="222"/>
        <v>-2395393801700682.5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-2395393801700682.5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-9980807507086.1777</v>
      </c>
      <c r="L6221" s="444">
        <f t="shared" ca="1" si="222"/>
        <v>-2405374609207768.5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-2405374609207768.5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-10022394205032.369</v>
      </c>
      <c r="L6222" s="444">
        <f t="shared" ca="1" si="222"/>
        <v>-2415397003412801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-2415397003412801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-10064154180886.67</v>
      </c>
      <c r="L6223" s="444">
        <f t="shared" ca="1" si="222"/>
        <v>-2425461157593687.5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-2425461157593687.5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-10106088156640.365</v>
      </c>
      <c r="L6224" s="444">
        <f t="shared" ca="1" si="222"/>
        <v>-2435567245750328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-2435567245750328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-10148196857293.033</v>
      </c>
      <c r="L6225" s="444">
        <f t="shared" ca="1" si="222"/>
        <v>-2445715442607621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-2445715442607621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-10190481010865.088</v>
      </c>
      <c r="L6226" s="444">
        <f t="shared" ca="1" si="222"/>
        <v>-2455905923618486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-2455905923618486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-10232941348410.357</v>
      </c>
      <c r="L6227" s="444">
        <f t="shared" ca="1" si="222"/>
        <v>-2466138864966896.5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-2466138864966896.5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-10275578604028.734</v>
      </c>
      <c r="L6228" s="444">
        <f t="shared" ca="1" si="222"/>
        <v>-2476414443570925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-2476414443570925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-10318393514878.854</v>
      </c>
      <c r="L6229" s="444">
        <f t="shared" ca="1" si="222"/>
        <v>-2486732837085804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-2486732837085804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-10361386821190.85</v>
      </c>
      <c r="L6230" s="444">
        <f t="shared" ca="1" si="222"/>
        <v>-2497094223906995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-2497094223906995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-10404559266279.146</v>
      </c>
      <c r="L6231" s="444">
        <f t="shared" ca="1" si="222"/>
        <v>-2507498783173274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-2507498783173274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-10447911596555.309</v>
      </c>
      <c r="L6232" s="444">
        <f t="shared" ca="1" si="222"/>
        <v>-2517946694769829.5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-2517946694769829.5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-10491444561540.957</v>
      </c>
      <c r="L6233" s="444">
        <f t="shared" ca="1" si="222"/>
        <v>-2528438139331370.5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-2528438139331370.5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-10535158913880.711</v>
      </c>
      <c r="L6234" s="444">
        <f t="shared" ca="1" si="222"/>
        <v>-2538973298245251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-2538973298245251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-10579055409355.213</v>
      </c>
      <c r="L6235" s="444">
        <f t="shared" ca="1" si="222"/>
        <v>-2549552353654606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-2549552353654606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-10623134806894.191</v>
      </c>
      <c r="L6236" s="444">
        <f t="shared" ca="1" si="222"/>
        <v>-2560175488461500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-2560175488461500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-10667397868589.584</v>
      </c>
      <c r="L6237" s="444">
        <f t="shared" ca="1" si="222"/>
        <v>-2570842886330089.5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-2570842886330089.5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-10711845359708.707</v>
      </c>
      <c r="L6238" s="444">
        <f t="shared" ca="1" si="222"/>
        <v>-2581554731689798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-2581554731689798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-10756478048707.492</v>
      </c>
      <c r="L6239" s="444">
        <f t="shared" ca="1" si="222"/>
        <v>-2592311209738505.5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-2592311209738505.5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-10801296707243.773</v>
      </c>
      <c r="L6240" s="444">
        <f t="shared" ca="1" si="222"/>
        <v>-2603112506445749.5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-2603112506445749.5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-10846302110190.623</v>
      </c>
      <c r="L6241" s="444">
        <f t="shared" ca="1" si="222"/>
        <v>-2613958808555940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-2613958808555940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-10891495035649.75</v>
      </c>
      <c r="L6242" s="444">
        <f t="shared" ca="1" si="222"/>
        <v>-2624850303591590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-2624850303591590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-10936876264964.959</v>
      </c>
      <c r="L6243" s="444">
        <f t="shared" ca="1" si="222"/>
        <v>-2635787179856555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-2635787179856555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-10982446582735.646</v>
      </c>
      <c r="L6244" s="444">
        <f t="shared" ca="1" si="222"/>
        <v>-2646769626439290.5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-2646769626439290.5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-11028206776830.377</v>
      </c>
      <c r="L6245" s="444">
        <f t="shared" ca="1" si="222"/>
        <v>-2657797833216121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-2657797833216121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-11074157638400.504</v>
      </c>
      <c r="L6246" s="444">
        <f t="shared" ca="1" si="222"/>
        <v>-2668871990854521.5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-2668871990854521.5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-11120299961893.84</v>
      </c>
      <c r="L6247" s="444">
        <f t="shared" ca="1" si="222"/>
        <v>-2679992290816415.5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-2679992290816415.5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-11166634545068.398</v>
      </c>
      <c r="L6248" s="444">
        <f t="shared" ca="1" si="222"/>
        <v>-2691158925361484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-2691158925361484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-11213162189006.184</v>
      </c>
      <c r="L6249" s="444">
        <f t="shared" ca="1" si="222"/>
        <v>-2702372087550490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-2702372087550490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-11259883698127.041</v>
      </c>
      <c r="L6250" s="444">
        <f t="shared" ca="1" si="222"/>
        <v>-2713631971248617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3446145.9317634692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55.666666666666664</v>
      </c>
      <c r="C4" s="463">
        <f ca="1">(SUMIFS(H:H,I:I,"&gt;0",L:L,"&lt;0"))</f>
        <v>668</v>
      </c>
      <c r="D4" s="456">
        <f t="array" aca="1" ref="D4" ca="1">INDEX(N:N,MATCH(C4,H:H,0),0)</f>
        <v>71590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3446145.9317634692</v>
      </c>
      <c r="C8" s="447">
        <f t="shared" ref="C8:C71" si="0">SUMIF(G:G,A8,J:J)</f>
        <v>0</v>
      </c>
      <c r="D8" s="447">
        <f ca="1">SUMIF(G:G,1,K:K)</f>
        <v>176311.36624643288</v>
      </c>
      <c r="E8" s="447">
        <f t="shared" ref="E8:E71" ca="1" si="1">B8-C8+D8</f>
        <v>3622457.2980099022</v>
      </c>
      <c r="F8" s="431"/>
      <c r="G8" s="459">
        <v>1</v>
      </c>
      <c r="H8" s="459">
        <v>1</v>
      </c>
      <c r="I8" s="444">
        <f ca="1">B1</f>
        <v>3446145.9317634692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14358.94138234779</v>
      </c>
      <c r="L8" s="444">
        <f t="shared" ref="L8:L262" ca="1" si="3">I8-J8+K8</f>
        <v>3460504.8731458168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3622457.2980099022</v>
      </c>
      <c r="C9" s="447">
        <f t="shared" si="0"/>
        <v>0</v>
      </c>
      <c r="D9" s="447">
        <f ca="1">SUMIF(G:G,2,K:K)</f>
        <v>185331.7903617218</v>
      </c>
      <c r="E9" s="447">
        <f t="shared" ca="1" si="1"/>
        <v>3807789.0883716242</v>
      </c>
      <c r="F9" s="431"/>
      <c r="G9" s="459">
        <v>1</v>
      </c>
      <c r="H9" s="459">
        <v>2</v>
      </c>
      <c r="I9" s="444">
        <f t="shared" ref="I9:I263" ca="1" si="5">L8</f>
        <v>3460504.8731458168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14418.770304774236</v>
      </c>
      <c r="L9" s="444">
        <f t="shared" ca="1" si="3"/>
        <v>3474923.6434505912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3807789.0883716242</v>
      </c>
      <c r="C10" s="447">
        <f t="shared" si="0"/>
        <v>0</v>
      </c>
      <c r="D10" s="447">
        <f ca="1">SUMIF(G:G,3,K:K)</f>
        <v>194813.716494447</v>
      </c>
      <c r="E10" s="447">
        <f t="shared" ca="1" si="1"/>
        <v>4002602.8048660713</v>
      </c>
      <c r="F10" s="431"/>
      <c r="G10" s="459">
        <v>1</v>
      </c>
      <c r="H10" s="459">
        <v>3</v>
      </c>
      <c r="I10" s="444">
        <f t="shared" ca="1" si="5"/>
        <v>3474923.6434505912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14478.848514377461</v>
      </c>
      <c r="L10" s="444">
        <f t="shared" ca="1" si="3"/>
        <v>3489402.4919649689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4002602.8048660713</v>
      </c>
      <c r="C11" s="447">
        <f t="shared" si="0"/>
        <v>0</v>
      </c>
      <c r="D11" s="447">
        <f ca="1">SUMIF(G:G,4,K:K)</f>
        <v>204780.75596369684</v>
      </c>
      <c r="E11" s="447">
        <f t="shared" ca="1" si="1"/>
        <v>4207383.560829768</v>
      </c>
      <c r="F11" s="431"/>
      <c r="G11" s="459">
        <v>1</v>
      </c>
      <c r="H11" s="459">
        <v>4</v>
      </c>
      <c r="I11" s="444">
        <f t="shared" ca="1" si="5"/>
        <v>3489402.4919649689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14539.177049854035</v>
      </c>
      <c r="L11" s="444">
        <f t="shared" ca="1" si="3"/>
        <v>3503941.6690148227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4207383.560829768</v>
      </c>
      <c r="C12" s="447">
        <f t="shared" si="0"/>
        <v>0</v>
      </c>
      <c r="D12" s="447">
        <f ca="1">SUMIF(G:G,5,K:K)</f>
        <v>215257.72808845557</v>
      </c>
      <c r="E12" s="447">
        <f t="shared" ca="1" si="1"/>
        <v>4422641.2889182232</v>
      </c>
      <c r="F12" s="431"/>
      <c r="G12" s="459">
        <v>1</v>
      </c>
      <c r="H12" s="459">
        <v>5</v>
      </c>
      <c r="I12" s="444">
        <f t="shared" ca="1" si="5"/>
        <v>3503941.6690148227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14599.756954228425</v>
      </c>
      <c r="L12" s="444">
        <f t="shared" ca="1" si="3"/>
        <v>3518541.4259690512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4422641.2889182232</v>
      </c>
      <c r="C13" s="447">
        <f t="shared" si="0"/>
        <v>110555.47832289393</v>
      </c>
      <c r="D13" s="447">
        <f ca="1">SUMIF(G:G,6,K:K)</f>
        <v>224881.07701627348</v>
      </c>
      <c r="E13" s="447">
        <f t="shared" ca="1" si="1"/>
        <v>4536966.8876116024</v>
      </c>
      <c r="F13" s="431"/>
      <c r="G13" s="459">
        <v>1</v>
      </c>
      <c r="H13" s="459">
        <v>6</v>
      </c>
      <c r="I13" s="444">
        <f t="shared" ca="1" si="5"/>
        <v>3518541.4259690512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14660.589274871047</v>
      </c>
      <c r="L13" s="444">
        <f t="shared" ca="1" si="3"/>
        <v>3533202.0152439224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4536966.8876116024</v>
      </c>
      <c r="C14" s="447">
        <f t="shared" si="0"/>
        <v>265333.14797494543</v>
      </c>
      <c r="D14" s="447">
        <f ca="1">SUMIF(G:G,7,K:K)</f>
        <v>224822.79052663158</v>
      </c>
      <c r="E14" s="447">
        <f t="shared" ca="1" si="1"/>
        <v>4496456.5301632881</v>
      </c>
      <c r="F14" s="431"/>
      <c r="G14" s="459">
        <v>1</v>
      </c>
      <c r="H14" s="459">
        <v>7</v>
      </c>
      <c r="I14" s="444">
        <f t="shared" ca="1" si="5"/>
        <v>3533202.0152439224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14721.675063516343</v>
      </c>
      <c r="L14" s="444">
        <f t="shared" ca="1" si="3"/>
        <v>3547923.6903074388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4496456.5301632881</v>
      </c>
      <c r="C15" s="447">
        <f t="shared" si="0"/>
        <v>265333.14797494543</v>
      </c>
      <c r="D15" s="447">
        <f ca="1">SUMIF(G:G,8,K:K)</f>
        <v>222750.2037557087</v>
      </c>
      <c r="E15" s="447">
        <f t="shared" ca="1" si="1"/>
        <v>4453873.5859440509</v>
      </c>
      <c r="F15" s="431"/>
      <c r="G15" s="459">
        <v>1</v>
      </c>
      <c r="H15" s="459">
        <v>8</v>
      </c>
      <c r="I15" s="444">
        <f t="shared" ca="1" si="5"/>
        <v>3547923.6903074388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14783.015376280993</v>
      </c>
      <c r="L15" s="444">
        <f t="shared" ca="1" si="3"/>
        <v>3562706.7056837198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4453873.5859440509</v>
      </c>
      <c r="C16" s="447">
        <f t="shared" si="0"/>
        <v>246150.24357494549</v>
      </c>
      <c r="D16" s="447">
        <f ca="1">SUMIF(G:G,9,K:K)</f>
        <v>221057.87571543193</v>
      </c>
      <c r="E16" s="447">
        <f t="shared" ca="1" si="1"/>
        <v>4428781.2180845374</v>
      </c>
      <c r="F16" s="431"/>
      <c r="G16" s="459">
        <v>1</v>
      </c>
      <c r="H16" s="459">
        <v>9</v>
      </c>
      <c r="I16" s="444">
        <f t="shared" ca="1" si="5"/>
        <v>3562706.7056837198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14844.611273682167</v>
      </c>
      <c r="L16" s="444">
        <f t="shared" ca="1" si="3"/>
        <v>3577551.316957402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4428781.2180845374</v>
      </c>
      <c r="C17" s="447">
        <f t="shared" si="0"/>
        <v>244406.34317494548</v>
      </c>
      <c r="D17" s="447">
        <f ca="1">SUMIF(G:G,10,K:K)</f>
        <v>219863.32380757335</v>
      </c>
      <c r="E17" s="447">
        <f t="shared" ca="1" si="1"/>
        <v>4404238.1987171648</v>
      </c>
      <c r="F17" s="431"/>
      <c r="G17" s="459">
        <v>1</v>
      </c>
      <c r="H17" s="459">
        <v>10</v>
      </c>
      <c r="I17" s="444">
        <f t="shared" ca="1" si="5"/>
        <v>3577551.316957402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14906.463820655841</v>
      </c>
      <c r="L17" s="444">
        <f t="shared" ca="1" si="3"/>
        <v>3592457.7807780579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4404238.1987171648</v>
      </c>
      <c r="C18" s="447">
        <f t="shared" si="0"/>
        <v>244406.34317494548</v>
      </c>
      <c r="D18" s="447">
        <f ca="1">SUMIF(G:G,11,K:K)</f>
        <v>218607.65635699045</v>
      </c>
      <c r="E18" s="447">
        <f t="shared" ca="1" si="1"/>
        <v>4378439.5118992096</v>
      </c>
      <c r="F18" s="431"/>
      <c r="G18" s="459">
        <v>1</v>
      </c>
      <c r="H18" s="459">
        <v>11</v>
      </c>
      <c r="I18" s="444">
        <f t="shared" ca="1" si="5"/>
        <v>3592457.7807780579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14968.574086575241</v>
      </c>
      <c r="L18" s="444">
        <f t="shared" ca="1" si="3"/>
        <v>3607426.3548646332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4378439.5118992096</v>
      </c>
      <c r="C19" s="447">
        <f t="shared" si="0"/>
        <v>244406.34317494548</v>
      </c>
      <c r="D19" s="447">
        <f ca="1">SUMIF(G:G,12,K:K)</f>
        <v>217287.74657652745</v>
      </c>
      <c r="E19" s="447">
        <f t="shared" ca="1" si="1"/>
        <v>4351320.9153007912</v>
      </c>
      <c r="F19" s="431"/>
      <c r="G19" s="459">
        <v>1</v>
      </c>
      <c r="H19" s="459">
        <v>12</v>
      </c>
      <c r="I19" s="444">
        <f t="shared" ca="1" si="5"/>
        <v>3607426.3548646332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15030.943145269304</v>
      </c>
      <c r="L19" s="444">
        <f t="shared" ca="1" si="3"/>
        <v>3622457.2980099027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4351320.9153007912</v>
      </c>
      <c r="C20" s="447">
        <f t="shared" si="0"/>
        <v>244406.34317494548</v>
      </c>
      <c r="D20" s="447">
        <f ca="1">SUMIF(G:G,13,K:K)</f>
        <v>215900.30770666327</v>
      </c>
      <c r="E20" s="447">
        <f t="shared" ca="1" si="1"/>
        <v>4322814.879832509</v>
      </c>
      <c r="F20" s="431"/>
      <c r="G20" s="459">
        <v>2</v>
      </c>
      <c r="H20" s="459">
        <v>13</v>
      </c>
      <c r="I20" s="444">
        <f t="shared" ca="1" si="5"/>
        <v>3622457.2980099027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15093.572075041258</v>
      </c>
      <c r="L20" s="444">
        <f t="shared" ca="1" si="3"/>
        <v>3637550.8700849442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4322814.879832509</v>
      </c>
      <c r="C21" s="447">
        <f t="shared" si="0"/>
        <v>244406.34317494548</v>
      </c>
      <c r="D21" s="447">
        <f ca="1">SUMIF(G:G,14,K:K)</f>
        <v>214441.88483102192</v>
      </c>
      <c r="E21" s="447">
        <f t="shared" ca="1" si="1"/>
        <v>4292850.421488585</v>
      </c>
      <c r="F21" s="431"/>
      <c r="G21" s="459">
        <v>2</v>
      </c>
      <c r="H21" s="459">
        <v>14</v>
      </c>
      <c r="I21" s="444">
        <f t="shared" ca="1" si="5"/>
        <v>3637550.8700849442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15156.461958687265</v>
      </c>
      <c r="L21" s="444">
        <f t="shared" ca="1" si="3"/>
        <v>3652707.3320436315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4292850.421488585</v>
      </c>
      <c r="C22" s="447">
        <f t="shared" si="0"/>
        <v>244406.34317494548</v>
      </c>
      <c r="D22" s="447">
        <f ca="1">SUMIF(G:G,15,K:K)</f>
        <v>212908.84627314846</v>
      </c>
      <c r="E22" s="447">
        <f t="shared" ca="1" si="1"/>
        <v>4261352.9245867878</v>
      </c>
      <c r="F22" s="431"/>
      <c r="G22" s="459">
        <v>2</v>
      </c>
      <c r="H22" s="459">
        <v>15</v>
      </c>
      <c r="I22" s="444">
        <f t="shared" ca="1" si="5"/>
        <v>3652707.3320436315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15219.613883515129</v>
      </c>
      <c r="L22" s="444">
        <f t="shared" ca="1" si="3"/>
        <v>3667926.9459271468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4261352.9245867878</v>
      </c>
      <c r="C23" s="447">
        <f t="shared" si="0"/>
        <v>244406.34317494548</v>
      </c>
      <c r="D23" s="447">
        <f ca="1">SUMIF(G:G,16,K:K)</f>
        <v>211297.37455312858</v>
      </c>
      <c r="E23" s="447">
        <f t="shared" ca="1" si="1"/>
        <v>4228243.9559649704</v>
      </c>
      <c r="F23" s="431"/>
      <c r="G23" s="459">
        <v>2</v>
      </c>
      <c r="H23" s="459">
        <v>16</v>
      </c>
      <c r="I23" s="444">
        <f t="shared" ca="1" si="5"/>
        <v>3667926.9459271468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15283.028941363111</v>
      </c>
      <c r="L23" s="444">
        <f t="shared" ca="1" si="3"/>
        <v>3683209.9748685099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4228243.9559649704</v>
      </c>
      <c r="C24" s="447">
        <f t="shared" si="0"/>
        <v>244406.34317494548</v>
      </c>
      <c r="D24" s="447">
        <f ca="1">SUMIF(G:G,17,K:K)</f>
        <v>209603.45688152971</v>
      </c>
      <c r="E24" s="447">
        <f t="shared" ca="1" si="1"/>
        <v>4193441.0696715545</v>
      </c>
      <c r="F24" s="431"/>
      <c r="G24" s="459">
        <v>2</v>
      </c>
      <c r="H24" s="459">
        <v>17</v>
      </c>
      <c r="I24" s="444">
        <f t="shared" ca="1" si="5"/>
        <v>3683209.9748685099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15346.708228618791</v>
      </c>
      <c r="L24" s="444">
        <f t="shared" ca="1" si="3"/>
        <v>3698556.6830971288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4193441.0696715545</v>
      </c>
      <c r="C25" s="447">
        <f t="shared" si="0"/>
        <v>244406.34317494548</v>
      </c>
      <c r="D25" s="447">
        <f ca="1">SUMIF(G:G,18,K:K)</f>
        <v>207822.87516699632</v>
      </c>
      <c r="E25" s="447">
        <f t="shared" ca="1" si="1"/>
        <v>4156857.6016636053</v>
      </c>
      <c r="F25" s="431"/>
      <c r="G25" s="459">
        <v>2</v>
      </c>
      <c r="H25" s="459">
        <v>18</v>
      </c>
      <c r="I25" s="444">
        <f t="shared" ca="1" si="5"/>
        <v>3698556.6830971288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15410.652846238037</v>
      </c>
      <c r="L25" s="444">
        <f t="shared" ca="1" si="3"/>
        <v>3713967.3359433669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4156857.6016636053</v>
      </c>
      <c r="C26" s="447">
        <f t="shared" si="0"/>
        <v>244406.34317494548</v>
      </c>
      <c r="D26" s="447">
        <f ca="1">SUMIF(G:G,19,K:K)</f>
        <v>205951.19551261404</v>
      </c>
      <c r="E26" s="447">
        <f t="shared" ca="1" si="1"/>
        <v>4118402.454001274</v>
      </c>
      <c r="F26" s="431"/>
      <c r="G26" s="459">
        <v>2</v>
      </c>
      <c r="H26" s="459">
        <v>19</v>
      </c>
      <c r="I26" s="444">
        <f t="shared" ca="1" si="5"/>
        <v>3713967.3359433669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15474.863899764028</v>
      </c>
      <c r="L26" s="444">
        <f t="shared" ca="1" si="3"/>
        <v>3729442.199843131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4118402.454001274</v>
      </c>
      <c r="C27" s="447">
        <f t="shared" si="0"/>
        <v>244406.34317494548</v>
      </c>
      <c r="D27" s="447">
        <f ca="1">SUMIF(G:G,20,K:K)</f>
        <v>203983.75717488688</v>
      </c>
      <c r="E27" s="447">
        <f t="shared" ca="1" si="1"/>
        <v>4077979.8680012152</v>
      </c>
      <c r="F27" s="431"/>
      <c r="G27" s="459">
        <v>2</v>
      </c>
      <c r="H27" s="459">
        <v>20</v>
      </c>
      <c r="I27" s="444">
        <f t="shared" ca="1" si="5"/>
        <v>3729442.199843131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15539.34249934638</v>
      </c>
      <c r="L27" s="444">
        <f t="shared" ca="1" si="3"/>
        <v>3744981.5423424775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4077979.8680012152</v>
      </c>
      <c r="C28" s="447">
        <f t="shared" si="0"/>
        <v>244406.34317494548</v>
      </c>
      <c r="D28" s="447">
        <f ca="1">SUMIF(G:G,21,K:K)</f>
        <v>201915.66095783631</v>
      </c>
      <c r="E28" s="447">
        <f t="shared" ca="1" si="1"/>
        <v>4035489.1857841061</v>
      </c>
      <c r="F28" s="431"/>
      <c r="G28" s="459">
        <v>2</v>
      </c>
      <c r="H28" s="459">
        <v>21</v>
      </c>
      <c r="I28" s="444">
        <f t="shared" ca="1" si="5"/>
        <v>3744981.5423424775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15604.089759760323</v>
      </c>
      <c r="L28" s="444">
        <f t="shared" ca="1" si="3"/>
        <v>3760585.632102238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4035489.1857841061</v>
      </c>
      <c r="C29" s="447">
        <f t="shared" si="0"/>
        <v>244406.34317494548</v>
      </c>
      <c r="D29" s="447">
        <f ca="1">SUMIF(G:G,22,K:K)</f>
        <v>199741.75701331941</v>
      </c>
      <c r="E29" s="447">
        <f t="shared" ca="1" si="1"/>
        <v>3990824.5996224801</v>
      </c>
      <c r="F29" s="431"/>
      <c r="G29" s="459">
        <v>2</v>
      </c>
      <c r="H29" s="459">
        <v>22</v>
      </c>
      <c r="I29" s="444">
        <f t="shared" ca="1" si="5"/>
        <v>3760585.632102238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15669.106800425992</v>
      </c>
      <c r="L29" s="444">
        <f t="shared" ca="1" si="3"/>
        <v>3776254.7389026638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3990824.5996224801</v>
      </c>
      <c r="C30" s="447">
        <f t="shared" si="0"/>
        <v>244406.34317494548</v>
      </c>
      <c r="D30" s="447">
        <f ca="1">SUMIF(G:G,23,K:K)</f>
        <v>197456.63201718841</v>
      </c>
      <c r="E30" s="447">
        <f t="shared" ca="1" si="1"/>
        <v>3943874.8884647228</v>
      </c>
      <c r="F30" s="431"/>
      <c r="G30" s="459">
        <v>2</v>
      </c>
      <c r="H30" s="459">
        <v>23</v>
      </c>
      <c r="I30" s="444">
        <f t="shared" ca="1" si="5"/>
        <v>3776254.7389026638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15734.394745427766</v>
      </c>
      <c r="L30" s="444">
        <f t="shared" ca="1" si="3"/>
        <v>3791989.1336480915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3943874.8884647228</v>
      </c>
      <c r="C31" s="447">
        <f t="shared" si="0"/>
        <v>244406.34317494548</v>
      </c>
      <c r="D31" s="447">
        <f ca="1">SUMIF(G:G,24,K:K)</f>
        <v>195054.59568935836</v>
      </c>
      <c r="E31" s="447">
        <f t="shared" ca="1" si="1"/>
        <v>3894523.1409791354</v>
      </c>
      <c r="F31" s="431"/>
      <c r="G31" s="459">
        <v>2</v>
      </c>
      <c r="H31" s="459">
        <v>24</v>
      </c>
      <c r="I31" s="444">
        <f t="shared" ca="1" si="5"/>
        <v>3791989.1336480915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15799.954723533714</v>
      </c>
      <c r="L31" s="444">
        <f t="shared" ca="1" si="3"/>
        <v>3807789.0883716252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3894523.1409791354</v>
      </c>
      <c r="C32" s="447">
        <f t="shared" si="0"/>
        <v>244406.34317494548</v>
      </c>
      <c r="D32" s="447">
        <f ca="1">SUMIF(G:G,25,K:K)</f>
        <v>192529.66662421569</v>
      </c>
      <c r="E32" s="447">
        <f t="shared" ca="1" si="1"/>
        <v>3842646.4644284057</v>
      </c>
      <c r="F32" s="431"/>
      <c r="G32" s="459">
        <v>3</v>
      </c>
      <c r="H32" s="459">
        <v>25</v>
      </c>
      <c r="I32" s="444">
        <f t="shared" ca="1" si="5"/>
        <v>3807789.0883716252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15865.787868215104</v>
      </c>
      <c r="L32" s="444">
        <f t="shared" ca="1" si="3"/>
        <v>3823654.8762398404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3842646.4644284057</v>
      </c>
      <c r="C33" s="447">
        <f t="shared" si="0"/>
        <v>244406.34317494548</v>
      </c>
      <c r="D33" s="447">
        <f ca="1">SUMIF(G:G,26,K:K)</f>
        <v>189875.55739608349</v>
      </c>
      <c r="E33" s="447">
        <f t="shared" ca="1" si="1"/>
        <v>3788115.6786495438</v>
      </c>
      <c r="F33" s="431"/>
      <c r="G33" s="459">
        <v>3</v>
      </c>
      <c r="H33" s="459">
        <v>26</v>
      </c>
      <c r="I33" s="444">
        <f t="shared" ca="1" si="5"/>
        <v>3823654.8762398404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15931.895317666003</v>
      </c>
      <c r="L33" s="444">
        <f t="shared" ca="1" si="3"/>
        <v>3839586.7715575066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3788115.6786495438</v>
      </c>
      <c r="C34" s="447">
        <f t="shared" si="0"/>
        <v>244406.34317494548</v>
      </c>
      <c r="D34" s="447">
        <f ca="1">SUMIF(G:G,27,K:K)</f>
        <v>187085.65890265463</v>
      </c>
      <c r="E34" s="447">
        <f t="shared" ca="1" si="1"/>
        <v>3730794.9943772526</v>
      </c>
      <c r="F34" s="431"/>
      <c r="G34" s="459">
        <v>3</v>
      </c>
      <c r="H34" s="459">
        <v>27</v>
      </c>
      <c r="I34" s="444">
        <f t="shared" ca="1" si="5"/>
        <v>3839586.7715575066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15998.278214822942</v>
      </c>
      <c r="L34" s="444">
        <f t="shared" ca="1" si="3"/>
        <v>3855585.0497723296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3730794.9943772526</v>
      </c>
      <c r="C35" s="447">
        <f t="shared" si="0"/>
        <v>244406.34317494548</v>
      </c>
      <c r="D35" s="447">
        <f ca="1">SUMIF(G:G,28,K:K)</f>
        <v>184153.0239074046</v>
      </c>
      <c r="E35" s="447">
        <f t="shared" ca="1" si="1"/>
        <v>3670541.6751097115</v>
      </c>
      <c r="F35" s="431"/>
      <c r="G35" s="459">
        <v>3</v>
      </c>
      <c r="H35" s="459">
        <v>28</v>
      </c>
      <c r="I35" s="444">
        <f t="shared" ca="1" si="5"/>
        <v>3855585.0497723296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16064.937707384706</v>
      </c>
      <c r="L35" s="444">
        <f t="shared" ca="1" si="3"/>
        <v>3871649.9874797142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3670541.6751097115</v>
      </c>
      <c r="C36" s="447">
        <f t="shared" si="0"/>
        <v>244406.34317494548</v>
      </c>
      <c r="D36" s="447">
        <f ca="1">SUMIF(G:G,29,K:K)</f>
        <v>181070.34974000326</v>
      </c>
      <c r="E36" s="447">
        <f t="shared" ca="1" si="1"/>
        <v>3607205.6816747691</v>
      </c>
      <c r="F36" s="431"/>
      <c r="G36" s="459">
        <v>3</v>
      </c>
      <c r="H36" s="459">
        <v>29</v>
      </c>
      <c r="I36" s="444">
        <f t="shared" ca="1" si="5"/>
        <v>3871649.9874797142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16131.874947832142</v>
      </c>
      <c r="L36" s="444">
        <f t="shared" ca="1" si="3"/>
        <v>3887781.8624275462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3607205.6816747691</v>
      </c>
      <c r="C37" s="447">
        <f t="shared" si="0"/>
        <v>244406.34317494548</v>
      </c>
      <c r="D37" s="447">
        <f ca="1">SUMIF(G:G,30,K:K)</f>
        <v>177829.96011164662</v>
      </c>
      <c r="E37" s="447">
        <f t="shared" ca="1" si="1"/>
        <v>3540629.29861147</v>
      </c>
      <c r="F37" s="431"/>
      <c r="G37" s="459">
        <v>3</v>
      </c>
      <c r="H37" s="459">
        <v>30</v>
      </c>
      <c r="I37" s="444">
        <f t="shared" ca="1" si="5"/>
        <v>3887781.8624275462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16199.091093448109</v>
      </c>
      <c r="L37" s="444">
        <f t="shared" ca="1" si="3"/>
        <v>3903980.9535209942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3540629.29861147</v>
      </c>
      <c r="C38" s="447">
        <f t="shared" si="0"/>
        <v>244406.34317494548</v>
      </c>
      <c r="D38" s="447">
        <f ca="1">SUMIF(G:G,31,K:K)</f>
        <v>174423.78600002691</v>
      </c>
      <c r="E38" s="447">
        <f t="shared" ca="1" si="1"/>
        <v>3470646.7414365513</v>
      </c>
      <c r="F38" s="431"/>
      <c r="G38" s="459">
        <v>3</v>
      </c>
      <c r="H38" s="459">
        <v>31</v>
      </c>
      <c r="I38" s="444">
        <f t="shared" ca="1" si="5"/>
        <v>3903980.9535209942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16266.587306337475</v>
      </c>
      <c r="L38" s="444">
        <f t="shared" ca="1" si="3"/>
        <v>3920247.5408273316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3470646.7414365513</v>
      </c>
      <c r="C39" s="447">
        <f t="shared" si="0"/>
        <v>244406.34317494548</v>
      </c>
      <c r="D39" s="447">
        <f ca="1">SUMIF(G:G,32,K:K)</f>
        <v>170843.34555634123</v>
      </c>
      <c r="E39" s="447">
        <f t="shared" ca="1" si="1"/>
        <v>3397083.7438179469</v>
      </c>
      <c r="F39" s="431"/>
      <c r="G39" s="459">
        <v>3</v>
      </c>
      <c r="H39" s="459">
        <v>32</v>
      </c>
      <c r="I39" s="444">
        <f t="shared" ca="1" si="5"/>
        <v>3920247.5408273316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16334.364753447215</v>
      </c>
      <c r="L39" s="444">
        <f t="shared" ca="1" si="3"/>
        <v>3936581.9055807786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3397083.7438179469</v>
      </c>
      <c r="C40" s="447">
        <f t="shared" si="0"/>
        <v>244406.34317494548</v>
      </c>
      <c r="D40" s="447">
        <f ca="1">SUMIF(G:G,33,K:K)</f>
        <v>167079.72298430401</v>
      </c>
      <c r="E40" s="447">
        <f t="shared" ca="1" si="1"/>
        <v>3319757.1236273055</v>
      </c>
      <c r="F40" s="431"/>
      <c r="G40" s="459">
        <v>3</v>
      </c>
      <c r="H40" s="459">
        <v>33</v>
      </c>
      <c r="I40" s="444">
        <f t="shared" ca="1" si="5"/>
        <v>3936581.9055807786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16402.424606586581</v>
      </c>
      <c r="L40" s="444">
        <f t="shared" ca="1" si="3"/>
        <v>3952984.3301873654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3319757.1236273055</v>
      </c>
      <c r="C41" s="447">
        <f t="shared" si="0"/>
        <v>244406.34317494548</v>
      </c>
      <c r="D41" s="447">
        <f ca="1">SUMIF(G:G,34,K:K)</f>
        <v>163123.54633857086</v>
      </c>
      <c r="E41" s="447">
        <f t="shared" ca="1" si="1"/>
        <v>3238474.3267909307</v>
      </c>
      <c r="F41" s="431"/>
      <c r="G41" s="459">
        <v>3</v>
      </c>
      <c r="H41" s="459">
        <v>34</v>
      </c>
      <c r="I41" s="444">
        <f t="shared" ca="1" si="5"/>
        <v>3952984.3301873654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16470.768042447355</v>
      </c>
      <c r="L41" s="444">
        <f t="shared" ca="1" si="3"/>
        <v>3969455.0982298129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3238474.3267909307</v>
      </c>
      <c r="C42" s="447">
        <f t="shared" si="0"/>
        <v>244406.34317494548</v>
      </c>
      <c r="D42" s="447">
        <f ca="1">SUMIF(G:G,35,K:K)</f>
        <v>158964.96418728656</v>
      </c>
      <c r="E42" s="447">
        <f t="shared" ca="1" si="1"/>
        <v>3153032.9478032719</v>
      </c>
      <c r="F42" s="431"/>
      <c r="G42" s="459">
        <v>3</v>
      </c>
      <c r="H42" s="459">
        <v>35</v>
      </c>
      <c r="I42" s="444">
        <f t="shared" ca="1" si="5"/>
        <v>3969455.0982298129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16539.396242624221</v>
      </c>
      <c r="L42" s="444">
        <f t="shared" ca="1" si="3"/>
        <v>3985994.4944724371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3153032.9478032719</v>
      </c>
      <c r="C43" s="447">
        <f t="shared" si="0"/>
        <v>244406.34317494548</v>
      </c>
      <c r="D43" s="447">
        <f ca="1">SUMIF(G:G,36,K:K)</f>
        <v>154593.62108064548</v>
      </c>
      <c r="E43" s="447">
        <f t="shared" ca="1" si="1"/>
        <v>3063220.2257089717</v>
      </c>
      <c r="F43" s="431"/>
      <c r="G43" s="459">
        <v>3</v>
      </c>
      <c r="H43" s="459">
        <v>36</v>
      </c>
      <c r="I43" s="444">
        <f t="shared" ca="1" si="5"/>
        <v>3985994.4944724371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16608.310393635154</v>
      </c>
      <c r="L43" s="444">
        <f t="shared" ca="1" si="3"/>
        <v>4002602.8048660723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3063220.2257089717</v>
      </c>
      <c r="C44" s="447">
        <f t="shared" si="0"/>
        <v>244406.34317494548</v>
      </c>
      <c r="D44" s="447">
        <f ca="1">SUMIF(G:G,37,K:K)</f>
        <v>149998.63176437639</v>
      </c>
      <c r="E44" s="447">
        <f t="shared" ca="1" si="1"/>
        <v>2968812.5142984027</v>
      </c>
      <c r="F44" s="431"/>
      <c r="G44" s="459">
        <v>4</v>
      </c>
      <c r="H44" s="459">
        <v>37</v>
      </c>
      <c r="I44" s="444">
        <f t="shared" ca="1" si="5"/>
        <v>4002602.8048660723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16677.511686941969</v>
      </c>
      <c r="L44" s="444">
        <f t="shared" ca="1" si="3"/>
        <v>4019280.3165530143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2968812.5142984027</v>
      </c>
      <c r="C45" s="447">
        <f t="shared" si="0"/>
        <v>244406.34317494548</v>
      </c>
      <c r="D45" s="447">
        <f ca="1">SUMIF(G:G,38,K:K)</f>
        <v>145168.55407394067</v>
      </c>
      <c r="E45" s="447">
        <f t="shared" ca="1" si="1"/>
        <v>2869574.7251973976</v>
      </c>
      <c r="F45" s="431"/>
      <c r="G45" s="459">
        <v>4</v>
      </c>
      <c r="H45" s="459">
        <v>38</v>
      </c>
      <c r="I45" s="444">
        <f t="shared" ca="1" si="5"/>
        <v>4019280.3165530143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16747.001318970892</v>
      </c>
      <c r="L45" s="444">
        <f t="shared" ca="1" si="3"/>
        <v>4036027.317871985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2869574.7251973976</v>
      </c>
      <c r="C46" s="447">
        <f t="shared" si="0"/>
        <v>244406.34317494548</v>
      </c>
      <c r="D46" s="447">
        <f ca="1">SUMIF(G:G,39,K:K)</f>
        <v>140091.36044194616</v>
      </c>
      <c r="E46" s="447">
        <f t="shared" ca="1" si="1"/>
        <v>2765259.742464398</v>
      </c>
      <c r="F46" s="431"/>
      <c r="G46" s="459">
        <v>4</v>
      </c>
      <c r="H46" s="459">
        <v>39</v>
      </c>
      <c r="I46" s="444">
        <f t="shared" ca="1" si="5"/>
        <v>4036027.317871985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16816.780491133271</v>
      </c>
      <c r="L46" s="444">
        <f t="shared" ca="1" si="3"/>
        <v>4052844.0983631182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2765259.742464398</v>
      </c>
      <c r="C47" s="447">
        <f t="shared" si="0"/>
        <v>244406.34317494548</v>
      </c>
      <c r="D47" s="447">
        <f ca="1">SUMIF(G:G,40,K:K)</f>
        <v>134754.40794782568</v>
      </c>
      <c r="E47" s="447">
        <f t="shared" ca="1" si="1"/>
        <v>2655607.8072372782</v>
      </c>
      <c r="F47" s="431"/>
      <c r="G47" s="459">
        <v>4</v>
      </c>
      <c r="H47" s="459">
        <v>40</v>
      </c>
      <c r="I47" s="444">
        <f t="shared" ca="1" si="5"/>
        <v>4052844.0983631182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16886.850409846327</v>
      </c>
      <c r="L47" s="444">
        <f t="shared" ca="1" si="3"/>
        <v>4069730.9487729645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2655607.8072372782</v>
      </c>
      <c r="C48" s="447">
        <f t="shared" si="0"/>
        <v>244406.34317494548</v>
      </c>
      <c r="D48" s="447">
        <f ca="1">SUMIF(G:G,41,K:K)</f>
        <v>129144.40683520134</v>
      </c>
      <c r="E48" s="447">
        <f t="shared" ca="1" si="1"/>
        <v>2540345.8708975338</v>
      </c>
      <c r="F48" s="431"/>
      <c r="G48" s="459">
        <v>4</v>
      </c>
      <c r="H48" s="459">
        <v>41</v>
      </c>
      <c r="I48" s="444">
        <f t="shared" ca="1" si="5"/>
        <v>4069730.9487729645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16957.212286554019</v>
      </c>
      <c r="L48" s="444">
        <f t="shared" ca="1" si="3"/>
        <v>4086688.1610595183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2540345.8708975338</v>
      </c>
      <c r="C49" s="447">
        <f t="shared" si="0"/>
        <v>244406.34317494548</v>
      </c>
      <c r="D49" s="447">
        <f ca="1">SUMIF(G:G,42,K:K)</f>
        <v>123247.38741853643</v>
      </c>
      <c r="E49" s="447">
        <f t="shared" ca="1" si="1"/>
        <v>2419186.9151411247</v>
      </c>
      <c r="F49" s="431"/>
      <c r="G49" s="459">
        <v>4</v>
      </c>
      <c r="H49" s="459">
        <v>42</v>
      </c>
      <c r="I49" s="444">
        <f t="shared" ca="1" si="5"/>
        <v>4086688.1610595183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17027.867337747994</v>
      </c>
      <c r="L49" s="444">
        <f t="shared" ca="1" si="3"/>
        <v>4103716.0283972663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2419186.9151411247</v>
      </c>
      <c r="C50" s="447">
        <f t="shared" si="0"/>
        <v>244406.34317494548</v>
      </c>
      <c r="D50" s="447">
        <f ca="1">SUMIF(G:G,43,K:K)</f>
        <v>117048.66529666966</v>
      </c>
      <c r="E50" s="447">
        <f t="shared" ca="1" si="1"/>
        <v>2291829.2372628488</v>
      </c>
      <c r="F50" s="431"/>
      <c r="G50" s="459">
        <v>4</v>
      </c>
      <c r="H50" s="459">
        <v>43</v>
      </c>
      <c r="I50" s="444">
        <f t="shared" ca="1" si="5"/>
        <v>4103716.0283972663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17098.816784988609</v>
      </c>
      <c r="L50" s="444">
        <f t="shared" ca="1" si="3"/>
        <v>4120814.8451822549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2291829.2372628488</v>
      </c>
      <c r="C51" s="447">
        <f t="shared" si="0"/>
        <v>244406.34317494548</v>
      </c>
      <c r="D51" s="447">
        <f ca="1">SUMIF(G:G,44,K:K)</f>
        <v>110532.80478660663</v>
      </c>
      <c r="E51" s="447">
        <f t="shared" ca="1" si="1"/>
        <v>2157955.6988745099</v>
      </c>
      <c r="F51" s="431"/>
      <c r="G51" s="459">
        <v>4</v>
      </c>
      <c r="H51" s="459">
        <v>44</v>
      </c>
      <c r="I51" s="444">
        <f t="shared" ca="1" si="5"/>
        <v>4120814.8451822549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17170.061854926062</v>
      </c>
      <c r="L51" s="444">
        <f t="shared" ca="1" si="3"/>
        <v>4137984.9070371808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2157955.6988745099</v>
      </c>
      <c r="C52" s="447">
        <f t="shared" si="0"/>
        <v>244406.34317494548</v>
      </c>
      <c r="D52" s="447">
        <f ca="1">SUMIF(G:G,45,K:K)</f>
        <v>103683.58048651612</v>
      </c>
      <c r="E52" s="447">
        <f t="shared" ca="1" si="1"/>
        <v>2017232.9361860803</v>
      </c>
      <c r="F52" s="431"/>
      <c r="G52" s="459">
        <v>4</v>
      </c>
      <c r="H52" s="459">
        <v>45</v>
      </c>
      <c r="I52" s="444">
        <f t="shared" ca="1" si="5"/>
        <v>4137984.9070371808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17241.603779321587</v>
      </c>
      <c r="L52" s="444">
        <f t="shared" ca="1" si="3"/>
        <v>4155226.5108165024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2017232.9361860803</v>
      </c>
      <c r="C53" s="447">
        <f t="shared" si="0"/>
        <v>244406.34317494548</v>
      </c>
      <c r="D53" s="447">
        <f ca="1">SUMIF(G:G,46,K:K)</f>
        <v>96483.936872215316</v>
      </c>
      <c r="E53" s="447">
        <f t="shared" ca="1" si="1"/>
        <v>1869310.52988335</v>
      </c>
      <c r="F53" s="431"/>
      <c r="G53" s="459">
        <v>4</v>
      </c>
      <c r="H53" s="459">
        <v>46</v>
      </c>
      <c r="I53" s="444">
        <f t="shared" ca="1" si="5"/>
        <v>4155226.5108165024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17313.443795068761</v>
      </c>
      <c r="L53" s="444">
        <f t="shared" ca="1" si="3"/>
        <v>4172539.954611571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1869310.52988335</v>
      </c>
      <c r="C54" s="447">
        <f t="shared" si="0"/>
        <v>244406.34317494548</v>
      </c>
      <c r="D54" s="447">
        <f ca="1">SUMIF(G:G,47,K:K)</f>
        <v>88915.945826534778</v>
      </c>
      <c r="E54" s="447">
        <f t="shared" ca="1" si="1"/>
        <v>1713820.1325349393</v>
      </c>
      <c r="F54" s="431"/>
      <c r="G54" s="459">
        <v>4</v>
      </c>
      <c r="H54" s="459">
        <v>47</v>
      </c>
      <c r="I54" s="444">
        <f t="shared" ca="1" si="5"/>
        <v>4172539.954611571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17385.583144214877</v>
      </c>
      <c r="L54" s="444">
        <f t="shared" ca="1" si="3"/>
        <v>4189925.537755786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1713820.1325349393</v>
      </c>
      <c r="C55" s="447">
        <f t="shared" si="0"/>
        <v>244406.34317494548</v>
      </c>
      <c r="D55" s="447">
        <f ca="1">SUMIF(G:G,48,K:K)</f>
        <v>80960.761995805282</v>
      </c>
      <c r="E55" s="447">
        <f t="shared" ca="1" si="1"/>
        <v>1550374.551355799</v>
      </c>
      <c r="F55" s="431"/>
      <c r="G55" s="459">
        <v>4</v>
      </c>
      <c r="H55" s="459">
        <v>48</v>
      </c>
      <c r="I55" s="444">
        <f t="shared" ca="1" si="5"/>
        <v>4189925.537755786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17458.02307398244</v>
      </c>
      <c r="L55" s="444">
        <f t="shared" ca="1" si="3"/>
        <v>4207383.560829768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1550374.551355799</v>
      </c>
      <c r="C56" s="447">
        <f t="shared" si="0"/>
        <v>244406.34317494548</v>
      </c>
      <c r="D56" s="447">
        <f ca="1">SUMIF(G:G,49,K:K)</f>
        <v>72598.57586229757</v>
      </c>
      <c r="E56" s="447">
        <f t="shared" ca="1" si="1"/>
        <v>1378566.784043151</v>
      </c>
      <c r="F56" s="431"/>
      <c r="G56" s="459">
        <f>G55+1</f>
        <v>5</v>
      </c>
      <c r="H56" s="459">
        <v>49</v>
      </c>
      <c r="I56" s="444">
        <f t="shared" ca="1" si="5"/>
        <v>4207383.560829768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17530.764836790699</v>
      </c>
      <c r="L56" s="444">
        <f t="shared" ca="1" si="3"/>
        <v>4224914.3256665589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1378566.784043151</v>
      </c>
      <c r="C57" s="447">
        <f t="shared" si="0"/>
        <v>244406.34317494548</v>
      </c>
      <c r="D57" s="447">
        <f ca="1">SUMIF(G:G,50,K:K)</f>
        <v>63808.564415759298</v>
      </c>
      <c r="E57" s="447">
        <f t="shared" ca="1" si="1"/>
        <v>1197969.0052839648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4224914.3256665589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17603.809690277329</v>
      </c>
      <c r="L57" s="444">
        <f t="shared" ca="1" si="3"/>
        <v>4242518.135356836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1197969.0052839648</v>
      </c>
      <c r="C58" s="447">
        <f t="shared" si="0"/>
        <v>244406.34317494548</v>
      </c>
      <c r="D58" s="447">
        <f ca="1">SUMIF(G:G,51,K:K)</f>
        <v>54568.839301213957</v>
      </c>
      <c r="E58" s="447">
        <f t="shared" ca="1" si="1"/>
        <v>1008131.5014102333</v>
      </c>
      <c r="F58" s="431"/>
      <c r="G58" s="459">
        <f t="shared" si="8"/>
        <v>5</v>
      </c>
      <c r="H58" s="459">
        <v>51</v>
      </c>
      <c r="I58" s="444">
        <f t="shared" ca="1" si="5"/>
        <v>4242518.135356836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17677.158897320151</v>
      </c>
      <c r="L58" s="444">
        <f t="shared" ca="1" si="3"/>
        <v>4260195.2942541558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1008131.5014102333</v>
      </c>
      <c r="C59" s="447">
        <f t="shared" si="0"/>
        <v>244406.34317494548</v>
      </c>
      <c r="D59" s="447">
        <f ca="1">SUMIF(G:G,52,K:K)</f>
        <v>44856.392313902979</v>
      </c>
      <c r="E59" s="447">
        <f t="shared" ca="1" si="1"/>
        <v>808581.55054919084</v>
      </c>
      <c r="F59" s="431"/>
      <c r="G59" s="459">
        <f t="shared" si="8"/>
        <v>5</v>
      </c>
      <c r="H59" s="459">
        <v>52</v>
      </c>
      <c r="I59" s="444">
        <f t="shared" ca="1" si="5"/>
        <v>4260195.2942541558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17750.813726058983</v>
      </c>
      <c r="L59" s="444">
        <f t="shared" ca="1" si="3"/>
        <v>4277946.107980215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808581.55054919084</v>
      </c>
      <c r="C60" s="447">
        <f t="shared" si="0"/>
        <v>244406.34317494548</v>
      </c>
      <c r="D60" s="447">
        <f ca="1">SUMIF(G:G,53,K:K)</f>
        <v>34647.038105645428</v>
      </c>
      <c r="E60" s="447">
        <f t="shared" ca="1" si="1"/>
        <v>598822.24547989084</v>
      </c>
      <c r="F60" s="431"/>
      <c r="G60" s="459">
        <f t="shared" si="8"/>
        <v>5</v>
      </c>
      <c r="H60" s="459">
        <v>53</v>
      </c>
      <c r="I60" s="444">
        <f t="shared" ca="1" si="5"/>
        <v>4277946.107980215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17824.775449917561</v>
      </c>
      <c r="L60" s="444">
        <f t="shared" ca="1" si="3"/>
        <v>4295770.8834301326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598822.24547989084</v>
      </c>
      <c r="C61" s="447">
        <f t="shared" si="0"/>
        <v>244406.34317494548</v>
      </c>
      <c r="D61" s="447">
        <f ca="1">SUMIF(G:G,54,K:K)</f>
        <v>23915.353959946591</v>
      </c>
      <c r="E61" s="447">
        <f t="shared" ca="1" si="1"/>
        <v>378331.256264892</v>
      </c>
      <c r="F61" s="431"/>
      <c r="G61" s="459">
        <f t="shared" si="8"/>
        <v>5</v>
      </c>
      <c r="H61" s="459">
        <v>54</v>
      </c>
      <c r="I61" s="444">
        <f t="shared" ca="1" si="5"/>
        <v>4295770.8834301326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17899.045347625553</v>
      </c>
      <c r="L61" s="444">
        <f t="shared" ca="1" si="3"/>
        <v>4313669.928777758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378331.256264892</v>
      </c>
      <c r="C62" s="447">
        <f t="shared" si="0"/>
        <v>244406.34317494548</v>
      </c>
      <c r="D62" s="447">
        <f ca="1">SUMIF(G:G,55,K:K)</f>
        <v>12634.616485886483</v>
      </c>
      <c r="E62" s="447">
        <f t="shared" ca="1" si="1"/>
        <v>146559.529575833</v>
      </c>
      <c r="F62" s="431"/>
      <c r="G62" s="459">
        <f t="shared" si="8"/>
        <v>5</v>
      </c>
      <c r="H62" s="459">
        <v>55</v>
      </c>
      <c r="I62" s="444">
        <f t="shared" ca="1" si="5"/>
        <v>4313669.928777758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17973.624703240657</v>
      </c>
      <c r="L62" s="444">
        <f t="shared" ca="1" si="3"/>
        <v>4331643.5534809986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146559.529575833</v>
      </c>
      <c r="C63" s="447">
        <f t="shared" si="0"/>
        <v>244406.34317494548</v>
      </c>
      <c r="D63" s="447">
        <f ca="1">SUMIF(G:G,56,K:K)</f>
        <v>776.73507314787162</v>
      </c>
      <c r="E63" s="447">
        <f t="shared" ca="1" si="1"/>
        <v>-97070.078525964607</v>
      </c>
      <c r="F63" s="431"/>
      <c r="G63" s="459">
        <f t="shared" si="8"/>
        <v>5</v>
      </c>
      <c r="H63" s="459">
        <v>56</v>
      </c>
      <c r="I63" s="444">
        <f t="shared" ca="1" si="5"/>
        <v>4331643.5534809986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18048.514806170828</v>
      </c>
      <c r="L63" s="444">
        <f t="shared" ca="1" si="3"/>
        <v>4349692.0682871696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-97070.078525964607</v>
      </c>
      <c r="C64" s="447">
        <f t="shared" si="0"/>
        <v>244406.34317494548</v>
      </c>
      <c r="D64" s="447">
        <f ca="1">SUMIF(G:G,57,K:K)</f>
        <v>-11687.818057522974</v>
      </c>
      <c r="E64" s="447">
        <f t="shared" ca="1" si="1"/>
        <v>-353164.23975843308</v>
      </c>
      <c r="F64" s="431"/>
      <c r="G64" s="459">
        <f t="shared" si="8"/>
        <v>5</v>
      </c>
      <c r="H64" s="459">
        <v>57</v>
      </c>
      <c r="I64" s="444">
        <f t="shared" ca="1" si="5"/>
        <v>4349692.0682871696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18123.71695119654</v>
      </c>
      <c r="L64" s="444">
        <f t="shared" ca="1" si="3"/>
        <v>4367815.7852383656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-353164.23975843308</v>
      </c>
      <c r="C65" s="447">
        <f t="shared" si="0"/>
        <v>244406.34317494548</v>
      </c>
      <c r="D65" s="447">
        <f ca="1">SUMIF(G:G,58,K:K)</f>
        <v>-24790.081382606644</v>
      </c>
      <c r="E65" s="447">
        <f t="shared" ca="1" si="1"/>
        <v>-622360.66431598517</v>
      </c>
      <c r="F65" s="431"/>
      <c r="G65" s="459">
        <f t="shared" si="8"/>
        <v>5</v>
      </c>
      <c r="H65" s="459">
        <v>58</v>
      </c>
      <c r="I65" s="444">
        <f t="shared" ca="1" si="5"/>
        <v>4367815.7852383656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18199.232438493189</v>
      </c>
      <c r="L65" s="444">
        <f t="shared" ca="1" si="3"/>
        <v>4386015.0176768592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-622360.66431598517</v>
      </c>
      <c r="C66" s="447">
        <f t="shared" si="0"/>
        <v>244406.34317494548</v>
      </c>
      <c r="D66" s="447">
        <f ca="1">SUMIF(G:G,59,K:K)</f>
        <v>-38562.681365947814</v>
      </c>
      <c r="E66" s="447">
        <f t="shared" ca="1" si="1"/>
        <v>-905329.68885687843</v>
      </c>
      <c r="F66" s="431"/>
      <c r="G66" s="459">
        <f t="shared" si="8"/>
        <v>5</v>
      </c>
      <c r="H66" s="459">
        <v>59</v>
      </c>
      <c r="I66" s="444">
        <f t="shared" ca="1" si="5"/>
        <v>4386015.0176768592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18275.06257365358</v>
      </c>
      <c r="L66" s="444">
        <f t="shared" ca="1" si="3"/>
        <v>4404290.0802505128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-905329.68885687843</v>
      </c>
      <c r="C67" s="447">
        <f t="shared" si="0"/>
        <v>244406.34317494548</v>
      </c>
      <c r="D67" s="447">
        <f t="shared" ref="D67:D71" ca="1" si="9">SUMIF(G:G,60,K:K)</f>
        <v>-53039.913703202656</v>
      </c>
      <c r="E67" s="447">
        <f t="shared" ca="1" si="1"/>
        <v>-1202775.9457350266</v>
      </c>
      <c r="F67" s="431"/>
      <c r="G67" s="459">
        <f t="shared" si="8"/>
        <v>5</v>
      </c>
      <c r="H67" s="459">
        <v>60</v>
      </c>
      <c r="I67" s="444">
        <f t="shared" ca="1" si="5"/>
        <v>4404290.0802505128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18351.208667710471</v>
      </c>
      <c r="L67" s="444">
        <f t="shared" ca="1" si="3"/>
        <v>4422641.2889182232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-1202775.9457350266</v>
      </c>
      <c r="C68" s="447">
        <f t="shared" si="0"/>
        <v>244406.34317494548</v>
      </c>
      <c r="D68" s="447">
        <f t="shared" ca="1" si="9"/>
        <v>-53039.913703202656</v>
      </c>
      <c r="E68" s="447">
        <f t="shared" ca="1" si="1"/>
        <v>-1500222.2026131749</v>
      </c>
      <c r="F68" s="431"/>
      <c r="G68" s="459">
        <f>G67+1</f>
        <v>6</v>
      </c>
      <c r="H68" s="459">
        <v>61</v>
      </c>
      <c r="I68" s="444">
        <f t="shared" ca="1" si="5"/>
        <v>4422641.2889182232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18427.672037159264</v>
      </c>
      <c r="L68" s="444">
        <f t="shared" ca="1" si="3"/>
        <v>4441068.9609553823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-1500222.2026131749</v>
      </c>
      <c r="C69" s="447">
        <f t="shared" si="0"/>
        <v>244406.34317494548</v>
      </c>
      <c r="D69" s="447">
        <f t="shared" ca="1" si="9"/>
        <v>-53039.913703202656</v>
      </c>
      <c r="E69" s="447">
        <f t="shared" ca="1" si="1"/>
        <v>-1797668.4594913232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4441068.9609553823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18504.454003980758</v>
      </c>
      <c r="L69" s="444">
        <f t="shared" ca="1" si="3"/>
        <v>4459573.4149593627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-1797668.4594913232</v>
      </c>
      <c r="C70" s="447">
        <f t="shared" si="0"/>
        <v>244406.34317494548</v>
      </c>
      <c r="D70" s="447">
        <f t="shared" ca="1" si="9"/>
        <v>-53039.913703202656</v>
      </c>
      <c r="E70" s="447">
        <f t="shared" ca="1" si="1"/>
        <v>-2095114.7163694715</v>
      </c>
      <c r="F70" s="431"/>
      <c r="G70" s="459">
        <f t="shared" si="10"/>
        <v>6</v>
      </c>
      <c r="H70" s="459">
        <v>63</v>
      </c>
      <c r="I70" s="444">
        <f t="shared" ca="1" si="5"/>
        <v>4459573.4149593627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18581.555895664012</v>
      </c>
      <c r="L70" s="444">
        <f t="shared" ca="1" si="3"/>
        <v>4478154.9708550265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-2095114.7163694715</v>
      </c>
      <c r="C71" s="447">
        <f t="shared" si="0"/>
        <v>244406.34317494548</v>
      </c>
      <c r="D71" s="447">
        <f t="shared" ca="1" si="9"/>
        <v>-53039.913703202656</v>
      </c>
      <c r="E71" s="447">
        <f t="shared" ca="1" si="1"/>
        <v>-2392560.9732476198</v>
      </c>
      <c r="F71" s="431"/>
      <c r="G71" s="459">
        <f t="shared" si="10"/>
        <v>6</v>
      </c>
      <c r="H71" s="459">
        <v>64</v>
      </c>
      <c r="I71" s="444">
        <f t="shared" ca="1" si="5"/>
        <v>4478154.9708550265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18658.979045229276</v>
      </c>
      <c r="L71" s="444">
        <f t="shared" ca="1" si="3"/>
        <v>4496813.9499002555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4496813.9499002555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18736.724791251065</v>
      </c>
      <c r="L72" s="444">
        <f t="shared" ca="1" si="3"/>
        <v>4515550.6746915067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4515550.6746915067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18814.794477881278</v>
      </c>
      <c r="L73" s="444">
        <f t="shared" ca="1" si="3"/>
        <v>4534365.4691693876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4534365.4691693876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18893.189454872449</v>
      </c>
      <c r="L74" s="444">
        <f t="shared" ca="1" si="3"/>
        <v>4553258.6586242598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4553258.6586242598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18879.781512332003</v>
      </c>
      <c r="L75" s="444">
        <f t="shared" ca="1" si="3"/>
        <v>4550027.3444720134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4550027.3444720134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18866.317703364311</v>
      </c>
      <c r="L76" s="444">
        <f t="shared" ca="1" si="3"/>
        <v>4546782.5665107993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4546782.5665107993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18852.797795192586</v>
      </c>
      <c r="L77" s="444">
        <f t="shared" ca="1" si="3"/>
        <v>4543524.2686414132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4543524.2686414132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18839.221554070144</v>
      </c>
      <c r="L78" s="444">
        <f t="shared" ca="1" si="3"/>
        <v>4540252.3945309045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4540252.3945309045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18825.588745276356</v>
      </c>
      <c r="L79" s="444">
        <f t="shared" ca="1" si="3"/>
        <v>4536966.8876116024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4536966.8876116024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18811.899133112598</v>
      </c>
      <c r="L80" s="444">
        <f t="shared" ca="1" si="3"/>
        <v>4533667.6910801362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4533667.6910801362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18798.152480898156</v>
      </c>
      <c r="L81" s="444">
        <f t="shared" ca="1" si="3"/>
        <v>4530354.7478964562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4530354.7478964562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18784.348550966155</v>
      </c>
      <c r="L82" s="444">
        <f t="shared" ca="1" si="3"/>
        <v>4527028.0007828437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4527028.0007828437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18770.487104659438</v>
      </c>
      <c r="L83" s="444">
        <f t="shared" ca="1" si="3"/>
        <v>4523687.3922229251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4523687.3922229251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18756.567902326446</v>
      </c>
      <c r="L84" s="444">
        <f t="shared" ca="1" si="3"/>
        <v>4520332.8644606732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4520332.8644606732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18742.590703317062</v>
      </c>
      <c r="L85" s="444">
        <f t="shared" ca="1" si="3"/>
        <v>4516964.3594994117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4516964.3594994117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18728.55526597847</v>
      </c>
      <c r="L86" s="444">
        <f t="shared" ca="1" si="3"/>
        <v>4513581.8191008121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4513581.8191008121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18714.461347650973</v>
      </c>
      <c r="L87" s="444">
        <f t="shared" ca="1" si="3"/>
        <v>4510185.1847838843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4510185.1847838843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18700.308704663774</v>
      </c>
      <c r="L88" s="444">
        <f t="shared" ca="1" si="3"/>
        <v>4506774.3978239698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4506774.3978239698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18686.097092330798</v>
      </c>
      <c r="L89" s="444">
        <f t="shared" ca="1" si="3"/>
        <v>4503349.3992517218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4503349.3992517218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18671.82626494643</v>
      </c>
      <c r="L90" s="444">
        <f t="shared" ca="1" si="3"/>
        <v>4499910.12985209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4499910.12985209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18657.495975781298</v>
      </c>
      <c r="L91" s="444">
        <f t="shared" ca="1" si="3"/>
        <v>4496456.5301632928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4496456.5301632928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18643.105977077976</v>
      </c>
      <c r="L92" s="444">
        <f t="shared" ca="1" si="3"/>
        <v>4492988.5404757923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4492988.5404757923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18628.656020046725</v>
      </c>
      <c r="L93" s="444">
        <f t="shared" ca="1" si="3"/>
        <v>4489506.1008312609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4489506.1008312609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18614.145854861177</v>
      </c>
      <c r="L94" s="444">
        <f t="shared" ca="1" si="3"/>
        <v>4486009.1510215439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4486009.1510215439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18599.575230654023</v>
      </c>
      <c r="L95" s="444">
        <f t="shared" ca="1" si="3"/>
        <v>4482497.6305876197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4482497.6305876197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18584.943895512672</v>
      </c>
      <c r="L96" s="444">
        <f t="shared" ca="1" si="3"/>
        <v>4478971.4788185535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4478971.4788185535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18570.251596474896</v>
      </c>
      <c r="L97" s="444">
        <f t="shared" ca="1" si="3"/>
        <v>4475430.63475045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4475430.63475045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18555.498079524463</v>
      </c>
      <c r="L98" s="444">
        <f t="shared" ca="1" si="3"/>
        <v>4471875.0371653959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4471875.0371653959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18540.683089586739</v>
      </c>
      <c r="L99" s="444">
        <f t="shared" ca="1" si="3"/>
        <v>4468304.6245904043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4468304.6245904043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18525.806370524275</v>
      </c>
      <c r="L100" s="444">
        <f t="shared" ca="1" si="3"/>
        <v>4464719.3352963505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4464719.3352963505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18510.867665132384</v>
      </c>
      <c r="L101" s="444">
        <f t="shared" ca="1" si="3"/>
        <v>4461119.1072969045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4461119.1072969045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18495.866715134693</v>
      </c>
      <c r="L102" s="444">
        <f t="shared" ca="1" si="3"/>
        <v>4457503.8783474611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4457503.8783474611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18480.803261178677</v>
      </c>
      <c r="L103" s="444">
        <f t="shared" ca="1" si="3"/>
        <v>4453873.5859440612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4453873.5859440612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18465.677042831179</v>
      </c>
      <c r="L104" s="444">
        <f t="shared" ca="1" si="3"/>
        <v>4450228.1673223134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4450228.1673223134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18457.754050240561</v>
      </c>
      <c r="L105" s="444">
        <f t="shared" ca="1" si="3"/>
        <v>4448318.7261079755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4448318.7261079755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18449.798045180818</v>
      </c>
      <c r="L106" s="444">
        <f t="shared" ca="1" si="3"/>
        <v>4446401.3288885774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4446401.3288885774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18441.808890099994</v>
      </c>
      <c r="L107" s="444">
        <f t="shared" ca="1" si="3"/>
        <v>4444475.9425140982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4444475.9425140982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18433.786446872997</v>
      </c>
      <c r="L108" s="444">
        <f t="shared" ca="1" si="3"/>
        <v>4442542.5336963926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4442542.5336963926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18425.730576799222</v>
      </c>
      <c r="L109" s="444">
        <f t="shared" ca="1" si="3"/>
        <v>4440601.069008613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4440601.069008613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18417.641140600143</v>
      </c>
      <c r="L110" s="444">
        <f t="shared" ca="1" si="3"/>
        <v>4438651.5148846339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4438651.5148846339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18409.517998416897</v>
      </c>
      <c r="L111" s="444">
        <f t="shared" ca="1" si="3"/>
        <v>4436693.8376184721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4436693.8376184721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18401.36100980789</v>
      </c>
      <c r="L112" s="444">
        <f t="shared" ca="1" si="3"/>
        <v>4434728.0033637015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4434728.0033637015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18393.170033746344</v>
      </c>
      <c r="L113" s="444">
        <f t="shared" ca="1" si="3"/>
        <v>4432753.9781328691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4432753.9781328691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18384.944928617875</v>
      </c>
      <c r="L114" s="444">
        <f t="shared" ca="1" si="3"/>
        <v>4430771.7277969085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4430771.7277969085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18376.685552218041</v>
      </c>
      <c r="L115" s="444">
        <f t="shared" ca="1" si="3"/>
        <v>4428781.2180845477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4428781.2180845477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18368.39176174987</v>
      </c>
      <c r="L116" s="444">
        <f t="shared" ca="1" si="3"/>
        <v>4426782.4145817189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4426782.4145817189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18360.063413821415</v>
      </c>
      <c r="L117" s="444">
        <f t="shared" ca="1" si="3"/>
        <v>4424775.2827309612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4424775.2827309612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18351.700364443259</v>
      </c>
      <c r="L118" s="444">
        <f t="shared" ca="1" si="3"/>
        <v>4422759.7878308259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4422759.7878308259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18343.302469026028</v>
      </c>
      <c r="L119" s="444">
        <f t="shared" ca="1" si="3"/>
        <v>4420735.8950352734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4420735.8950352734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18334.869582377894</v>
      </c>
      <c r="L120" s="444">
        <f t="shared" ca="1" si="3"/>
        <v>4418703.5693530729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4418703.5693530729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18326.401558702059</v>
      </c>
      <c r="L121" s="444">
        <f t="shared" ca="1" si="3"/>
        <v>4416662.775647196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4416662.775647196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18317.898251594237</v>
      </c>
      <c r="L122" s="444">
        <f t="shared" ca="1" si="3"/>
        <v>4414613.4786342112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4414613.4786342112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18309.359514040134</v>
      </c>
      <c r="L123" s="444">
        <f t="shared" ca="1" si="3"/>
        <v>4412555.6428836724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4412555.6428836724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18300.78519841289</v>
      </c>
      <c r="L124" s="444">
        <f t="shared" ca="1" si="3"/>
        <v>4410489.2328175064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4410489.2328175064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18292.17515647053</v>
      </c>
      <c r="L125" s="444">
        <f t="shared" ca="1" si="3"/>
        <v>4408414.212709398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4408414.212709398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18283.529239353415</v>
      </c>
      <c r="L126" s="444">
        <f t="shared" ca="1" si="3"/>
        <v>4406330.5466841729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4406330.5466841729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18274.84729758164</v>
      </c>
      <c r="L127" s="444">
        <f t="shared" ca="1" si="3"/>
        <v>4404238.198717176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4404238.198717176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18266.129181052489</v>
      </c>
      <c r="L128" s="444">
        <f t="shared" ca="1" si="3"/>
        <v>4402137.1326336497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4402137.1326336497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18257.374739037794</v>
      </c>
      <c r="L129" s="444">
        <f t="shared" ca="1" si="3"/>
        <v>4400027.3121081088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4400027.3121081088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18248.583820181375</v>
      </c>
      <c r="L130" s="444">
        <f t="shared" ca="1" si="3"/>
        <v>4397908.7006637109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4397908.7006637109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18239.756272496383</v>
      </c>
      <c r="L131" s="444">
        <f t="shared" ca="1" si="3"/>
        <v>4395781.2616716288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4395781.2616716288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18230.891943362709</v>
      </c>
      <c r="L132" s="444">
        <f t="shared" ca="1" si="3"/>
        <v>4393644.9583504125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4393644.9583504125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18221.990679524308</v>
      </c>
      <c r="L133" s="444">
        <f t="shared" ca="1" si="3"/>
        <v>4391499.7537653577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4391499.7537653577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18213.052327086578</v>
      </c>
      <c r="L134" s="444">
        <f t="shared" ca="1" si="3"/>
        <v>4389345.6108278651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4389345.6108278651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18204.076731513691</v>
      </c>
      <c r="L135" s="444">
        <f t="shared" ca="1" si="3"/>
        <v>4387182.4922947995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4387182.4922947995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18195.063737625918</v>
      </c>
      <c r="L136" s="444">
        <f t="shared" ca="1" si="3"/>
        <v>4385010.3607678469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4385010.3607678469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18186.01318959695</v>
      </c>
      <c r="L137" s="444">
        <f t="shared" ca="1" si="3"/>
        <v>4382829.1786928652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4382829.1786928652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18176.924930951194</v>
      </c>
      <c r="L138" s="444">
        <f t="shared" ca="1" si="3"/>
        <v>4380638.9083592379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4380638.9083592379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18167.79880456108</v>
      </c>
      <c r="L139" s="444">
        <f t="shared" ca="1" si="3"/>
        <v>4378439.5118992198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4378439.5118992198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18158.634652644338</v>
      </c>
      <c r="L140" s="444">
        <f t="shared" ca="1" si="3"/>
        <v>4376230.9512872854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4376230.9512872854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18149.432316761278</v>
      </c>
      <c r="L141" s="444">
        <f t="shared" ca="1" si="3"/>
        <v>4374013.1883394681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4374013.1883394681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18140.191637812037</v>
      </c>
      <c r="L142" s="444">
        <f t="shared" ca="1" si="3"/>
        <v>4371786.1847127015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4371786.1847127015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18130.912456033846</v>
      </c>
      <c r="L143" s="444">
        <f t="shared" ca="1" si="3"/>
        <v>4369549.9019041564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4369549.9019041564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18121.59461099824</v>
      </c>
      <c r="L144" s="444">
        <f t="shared" ca="1" si="3"/>
        <v>4367304.301250576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4367304.301250576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18112.23794160832</v>
      </c>
      <c r="L145" s="444">
        <f t="shared" ca="1" si="3"/>
        <v>4365049.343927606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4365049.343927606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18102.842286095947</v>
      </c>
      <c r="L146" s="444">
        <f t="shared" ca="1" si="3"/>
        <v>4362784.9909491232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4362784.9909491232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18093.407482018934</v>
      </c>
      <c r="L147" s="444">
        <f t="shared" ca="1" si="3"/>
        <v>4360511.2031665631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4360511.2031665631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18083.933366258269</v>
      </c>
      <c r="L148" s="444">
        <f t="shared" ca="1" si="3"/>
        <v>4358227.9412682429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4358227.9412682429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18074.419775015267</v>
      </c>
      <c r="L149" s="444">
        <f t="shared" ca="1" si="3"/>
        <v>4355935.1657786798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4355935.1657786798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18064.866543808756</v>
      </c>
      <c r="L150" s="444">
        <f t="shared" ca="1" si="3"/>
        <v>4353632.8370579099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4353632.8370579099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18055.273507472211</v>
      </c>
      <c r="L151" s="444">
        <f t="shared" ca="1" si="3"/>
        <v>4351320.9153008033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4351320.9153008033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18045.640500150934</v>
      </c>
      <c r="L152" s="444">
        <f t="shared" ca="1" si="3"/>
        <v>4348999.3605363751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4348999.3605363751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18035.967355299152</v>
      </c>
      <c r="L153" s="444">
        <f t="shared" ca="1" si="3"/>
        <v>4346668.1326270951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4346668.1326270951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18026.253905677149</v>
      </c>
      <c r="L154" s="444">
        <f t="shared" ca="1" si="3"/>
        <v>4344327.1912681935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4344327.1912681935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18016.499983348396</v>
      </c>
      <c r="L155" s="444">
        <f t="shared" ca="1" si="3"/>
        <v>4341976.4959869627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4341976.4959869627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18006.7054196766</v>
      </c>
      <c r="L156" s="444">
        <f t="shared" ca="1" si="3"/>
        <v>4339616.0061420603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4339616.0061420603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17996.870045322838</v>
      </c>
      <c r="L157" s="444">
        <f t="shared" ca="1" si="3"/>
        <v>4337245.6809228044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4337245.6809228044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17986.993690242605</v>
      </c>
      <c r="L158" s="444">
        <f t="shared" ca="1" si="3"/>
        <v>4334865.4793484686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4334865.4793484686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17977.076183682875</v>
      </c>
      <c r="L159" s="444">
        <f t="shared" ca="1" si="3"/>
        <v>4332475.360267573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4332475.360267573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17967.117354179143</v>
      </c>
      <c r="L160" s="444">
        <f t="shared" ca="1" si="3"/>
        <v>4330075.282357173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4330075.282357173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17957.117029552475</v>
      </c>
      <c r="L161" s="444">
        <f t="shared" ca="1" si="3"/>
        <v>4327665.2041221466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4327665.2041221466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17947.075036906532</v>
      </c>
      <c r="L162" s="444">
        <f t="shared" ca="1" si="3"/>
        <v>4325245.0838944744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4325245.0838944744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17936.991202624566</v>
      </c>
      <c r="L163" s="444">
        <f t="shared" ca="1" si="3"/>
        <v>4322814.8798325201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4322814.8798325201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17926.865352366422</v>
      </c>
      <c r="L164" s="444">
        <f t="shared" ca="1" si="3"/>
        <v>4320374.5499203075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4320374.5499203075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17916.697311065534</v>
      </c>
      <c r="L165" s="444">
        <f t="shared" ca="1" si="3"/>
        <v>4317924.0519667938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4317924.0519667938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17906.486902925895</v>
      </c>
      <c r="L166" s="444">
        <f t="shared" ca="1" si="3"/>
        <v>4315463.3436051412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4315463.3436051412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17896.23395141901</v>
      </c>
      <c r="L167" s="444">
        <f t="shared" ca="1" si="3"/>
        <v>4312992.382291981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4312992.382291981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17885.938279280843</v>
      </c>
      <c r="L168" s="444">
        <f t="shared" ca="1" si="3"/>
        <v>4310511.1253066827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4310511.1253066827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17875.599708508766</v>
      </c>
      <c r="L169" s="444">
        <f t="shared" ca="1" si="3"/>
        <v>4308019.5297506126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4308019.5297506126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17865.218060358475</v>
      </c>
      <c r="L170" s="444">
        <f t="shared" ca="1" si="3"/>
        <v>4305517.5525463922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4305517.5525463922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17854.793155340889</v>
      </c>
      <c r="L171" s="444">
        <f t="shared" ca="1" si="3"/>
        <v>4303005.1504371539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4303005.1504371539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17844.324813219064</v>
      </c>
      <c r="L172" s="444">
        <f t="shared" ca="1" si="3"/>
        <v>4300482.2799857939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4300482.2799857939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17833.812853005064</v>
      </c>
      <c r="L173" s="444">
        <f t="shared" ca="1" si="3"/>
        <v>4297948.8975742199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4297948.8975742199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17823.257092956839</v>
      </c>
      <c r="L174" s="444">
        <f t="shared" ca="1" si="3"/>
        <v>4295404.9594025975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4295404.9594025975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17812.657350575078</v>
      </c>
      <c r="L175" s="444">
        <f t="shared" ca="1" si="3"/>
        <v>4292850.4214885933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4292850.4214885933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17802.013442600059</v>
      </c>
      <c r="L176" s="444">
        <f t="shared" ca="1" si="3"/>
        <v>4290285.2396666147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4290285.2396666147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17791.325185008482</v>
      </c>
      <c r="L177" s="444">
        <f t="shared" ca="1" si="3"/>
        <v>4287709.3695870442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4287709.3695870442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17780.592393010273</v>
      </c>
      <c r="L178" s="444">
        <f t="shared" ca="1" si="3"/>
        <v>4285122.7667154754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4285122.7667154754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17769.8148810454</v>
      </c>
      <c r="L179" s="444">
        <f t="shared" ca="1" si="3"/>
        <v>4282525.3863319419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4282525.3863319419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17758.992462780679</v>
      </c>
      <c r="L180" s="444">
        <f t="shared" ca="1" si="3"/>
        <v>4279917.1835301435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4279917.1835301435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17748.124951106518</v>
      </c>
      <c r="L181" s="444">
        <f t="shared" ca="1" si="3"/>
        <v>4277298.1132166712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4277298.1132166712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17737.21215813372</v>
      </c>
      <c r="L182" s="444">
        <f t="shared" ca="1" si="3"/>
        <v>4274668.1301102256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4274668.1301102256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17726.253895190195</v>
      </c>
      <c r="L183" s="444">
        <f t="shared" ca="1" si="3"/>
        <v>4272027.1887408374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4272027.1887408374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17715.249972817743</v>
      </c>
      <c r="L184" s="444">
        <f t="shared" ca="1" si="3"/>
        <v>4269375.2434490761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4269375.2434490761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17704.200200768737</v>
      </c>
      <c r="L185" s="444">
        <f t="shared" ca="1" si="3"/>
        <v>4266712.2483852664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4266712.2483852664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17693.104388002866</v>
      </c>
      <c r="L186" s="444">
        <f t="shared" ca="1" si="3"/>
        <v>4264038.1575086908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4264038.1575086908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17681.962342683801</v>
      </c>
      <c r="L187" s="444">
        <f t="shared" ca="1" si="3"/>
        <v>4261352.9245867962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4261352.9245867962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17670.773872175905</v>
      </c>
      <c r="L188" s="444">
        <f t="shared" ca="1" si="3"/>
        <v>4258656.5031943936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4258656.5031943936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17659.538783040894</v>
      </c>
      <c r="L189" s="444">
        <f t="shared" ca="1" si="3"/>
        <v>4255948.8467128556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4255948.8467128556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17648.256881034486</v>
      </c>
      <c r="L190" s="444">
        <f t="shared" ca="1" si="3"/>
        <v>4253229.9083293118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4253229.9083293118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17636.927971103054</v>
      </c>
      <c r="L191" s="444">
        <f t="shared" ca="1" si="3"/>
        <v>4250499.6410358362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4250499.6410358362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17625.55185738024</v>
      </c>
      <c r="L192" s="444">
        <f t="shared" ca="1" si="3"/>
        <v>4247757.9976286376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4247757.9976286376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17614.128343183576</v>
      </c>
      <c r="L193" s="444">
        <f t="shared" ca="1" si="3"/>
        <v>4245004.9307072423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4245004.9307072423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17602.657231011097</v>
      </c>
      <c r="L194" s="444">
        <f t="shared" ca="1" si="3"/>
        <v>4242240.392673675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4242240.392673675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17591.1383225379</v>
      </c>
      <c r="L195" s="444">
        <f t="shared" ca="1" si="3"/>
        <v>4239464.3357316339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4239464.3357316339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17579.57141861273</v>
      </c>
      <c r="L196" s="444">
        <f t="shared" ca="1" si="3"/>
        <v>4236676.7118856683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4236676.7118856683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17567.956319254539</v>
      </c>
      <c r="L197" s="444">
        <f t="shared" ca="1" si="3"/>
        <v>4233877.4729403444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4233877.4729403444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17556.292823649022</v>
      </c>
      <c r="L198" s="444">
        <f t="shared" ca="1" si="3"/>
        <v>4231066.5704994146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4231066.5704994146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17544.58073014515</v>
      </c>
      <c r="L199" s="444">
        <f t="shared" ca="1" si="3"/>
        <v>4228243.9559649806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4228243.9559649806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17532.819836251674</v>
      </c>
      <c r="L200" s="444">
        <f t="shared" ca="1" si="3"/>
        <v>4225409.5805366533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4225409.5805366533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17521.009938633644</v>
      </c>
      <c r="L201" s="444">
        <f t="shared" ca="1" si="3"/>
        <v>4222563.3952107085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4222563.3952107085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17509.150833108873</v>
      </c>
      <c r="L202" s="444">
        <f t="shared" ca="1" si="3"/>
        <v>4219705.3507792382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4219705.3507792382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17497.242314644413</v>
      </c>
      <c r="L203" s="444">
        <f t="shared" ca="1" si="3"/>
        <v>4216835.3978293035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4216835.3978293035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17485.28417735302</v>
      </c>
      <c r="L204" s="444">
        <f t="shared" ca="1" si="3"/>
        <v>4213953.4867420774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4213953.4867420774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17473.276214489579</v>
      </c>
      <c r="L205" s="444">
        <f t="shared" ca="1" si="3"/>
        <v>4211059.5676919883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4211059.5676919883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17461.218218447539</v>
      </c>
      <c r="L206" s="444">
        <f t="shared" ca="1" si="3"/>
        <v>4208153.5906458572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4208153.5906458572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17449.109980755326</v>
      </c>
      <c r="L207" s="444">
        <f t="shared" ca="1" si="3"/>
        <v>4205235.5053620338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4205235.5053620338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17436.951292072728</v>
      </c>
      <c r="L208" s="444">
        <f t="shared" ca="1" si="3"/>
        <v>4202305.2613895275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4202305.2613895275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17424.741942187287</v>
      </c>
      <c r="L209" s="444">
        <f t="shared" ca="1" si="3"/>
        <v>4199362.8080671355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4199362.8080671355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17412.481720010652</v>
      </c>
      <c r="L210" s="444">
        <f t="shared" ca="1" si="3"/>
        <v>4196408.0945225675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4196408.0945225675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17400.170413574953</v>
      </c>
      <c r="L211" s="444">
        <f t="shared" ca="1" si="3"/>
        <v>4193441.0696715638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4193441.0696715638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17387.807810029102</v>
      </c>
      <c r="L212" s="444">
        <f t="shared" ca="1" si="3"/>
        <v>4190461.682217014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4190461.682217014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17375.393695635146</v>
      </c>
      <c r="L213" s="444">
        <f t="shared" ca="1" si="3"/>
        <v>4187469.8806480705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4187469.8806480705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17362.927855764545</v>
      </c>
      <c r="L214" s="444">
        <f t="shared" ca="1" si="3"/>
        <v>4184465.6132392562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4184465.6132392562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17350.410074894491</v>
      </c>
      <c r="L215" s="444">
        <f t="shared" ca="1" si="3"/>
        <v>4181448.8280495717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4181448.8280495717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17337.840136604136</v>
      </c>
      <c r="L216" s="444">
        <f t="shared" ca="1" si="3"/>
        <v>4178419.4729215968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4178419.4729215968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17325.217823570907</v>
      </c>
      <c r="L217" s="444">
        <f t="shared" ca="1" si="3"/>
        <v>4175377.4954805891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4175377.4954805891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17312.542917566709</v>
      </c>
      <c r="L218" s="444">
        <f t="shared" ca="1" si="3"/>
        <v>4172322.8431335771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4172322.8431335771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17299.815199454159</v>
      </c>
      <c r="L219" s="444">
        <f t="shared" ca="1" si="3"/>
        <v>4169255.4630684527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4169255.4630684527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17287.034449182807</v>
      </c>
      <c r="L220" s="444">
        <f t="shared" ca="1" si="3"/>
        <v>4166175.3022530568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4166175.3022530568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17274.200445785325</v>
      </c>
      <c r="L221" s="444">
        <f t="shared" ca="1" si="3"/>
        <v>4163082.3074342632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4163082.3074342632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17261.312967373684</v>
      </c>
      <c r="L222" s="444">
        <f t="shared" ca="1" si="3"/>
        <v>4159976.4251370579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4159976.4251370579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17248.371791135331</v>
      </c>
      <c r="L223" s="444">
        <f t="shared" ca="1" si="3"/>
        <v>4156857.6016636146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4156857.6016636146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17235.376693329315</v>
      </c>
      <c r="L224" s="444">
        <f t="shared" ca="1" si="3"/>
        <v>4153725.7830923651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4153725.7830923651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17222.327449282442</v>
      </c>
      <c r="L225" s="444">
        <f t="shared" ca="1" si="3"/>
        <v>4150580.915277069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4150580.915277069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17209.223833385375</v>
      </c>
      <c r="L226" s="444">
        <f t="shared" ca="1" si="3"/>
        <v>4147422.9438458756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4147422.9438458756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17196.065619088735</v>
      </c>
      <c r="L227" s="444">
        <f t="shared" ca="1" si="3"/>
        <v>4144251.8142003855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4144251.8142003855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17182.852578899194</v>
      </c>
      <c r="L228" s="444">
        <f t="shared" ca="1" si="3"/>
        <v>4141067.471514706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4141067.471514706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17169.584484375529</v>
      </c>
      <c r="L229" s="444">
        <f t="shared" ca="1" si="3"/>
        <v>4137869.8607345028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4137869.8607345028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17156.261106124686</v>
      </c>
      <c r="L230" s="444">
        <f t="shared" ca="1" si="3"/>
        <v>4134658.9265760486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4134658.9265760486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17142.882213797791</v>
      </c>
      <c r="L231" s="444">
        <f t="shared" ca="1" si="3"/>
        <v>4131434.6135252677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4131434.6135252677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17129.447576086204</v>
      </c>
      <c r="L232" s="444">
        <f t="shared" ca="1" si="3"/>
        <v>4128196.8658367749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4128196.8658367749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17115.956960717485</v>
      </c>
      <c r="L233" s="444">
        <f t="shared" ca="1" si="3"/>
        <v>4124945.6275329138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4124945.6275329138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17102.410134451395</v>
      </c>
      <c r="L234" s="444">
        <f t="shared" ca="1" si="3"/>
        <v>4121680.8424027865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4121680.8424027865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17088.806863075864</v>
      </c>
      <c r="L235" s="444">
        <f t="shared" ca="1" si="3"/>
        <v>4118402.4540012837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4118402.4540012837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17075.146911402939</v>
      </c>
      <c r="L236" s="444">
        <f t="shared" ca="1" si="3"/>
        <v>4115110.4056481081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4115110.4056481081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17061.430043264707</v>
      </c>
      <c r="L237" s="444">
        <f t="shared" ca="1" si="3"/>
        <v>4111804.6404267941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4111804.6404267941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17047.656021509232</v>
      </c>
      <c r="L238" s="444">
        <f t="shared" ca="1" si="3"/>
        <v>4108485.1011837246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4108485.1011837246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17033.824607996441</v>
      </c>
      <c r="L239" s="444">
        <f t="shared" ca="1" si="3"/>
        <v>4105151.7305271421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4105151.7305271421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17019.935563594012</v>
      </c>
      <c r="L240" s="444">
        <f t="shared" ca="1" si="3"/>
        <v>4101804.4708261574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4101804.4708261574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17005.988648173246</v>
      </c>
      <c r="L241" s="444">
        <f t="shared" ca="1" si="3"/>
        <v>4098443.264209752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4098443.264209752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16991.983620604889</v>
      </c>
      <c r="L242" s="444">
        <f t="shared" ca="1" si="3"/>
        <v>4095068.0525657781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4095068.0525657781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16977.920238754999</v>
      </c>
      <c r="L243" s="444">
        <f t="shared" ca="1" si="3"/>
        <v>4091678.7775399545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4091678.7775399545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16963.798259480729</v>
      </c>
      <c r="L244" s="444">
        <f t="shared" ca="1" si="3"/>
        <v>4088275.3805348566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4088275.3805348566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16949.617438626155</v>
      </c>
      <c r="L245" s="444">
        <f t="shared" ca="1" si="3"/>
        <v>4084857.8027089038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4084857.8027089038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16935.377531018021</v>
      </c>
      <c r="L246" s="444">
        <f t="shared" ca="1" si="3"/>
        <v>4081425.9849753431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4081425.9849753431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16921.078290461519</v>
      </c>
      <c r="L247" s="444">
        <f t="shared" ca="1" si="3"/>
        <v>4077979.8680012259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4077979.8680012259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16906.719469736028</v>
      </c>
      <c r="L248" s="444">
        <f t="shared" ca="1" si="3"/>
        <v>4074519.3922063829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4074519.3922063829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16892.300820590852</v>
      </c>
      <c r="L249" s="444">
        <f t="shared" ca="1" si="3"/>
        <v>4071044.4977623951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4071044.4977623951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16877.822093740902</v>
      </c>
      <c r="L250" s="444">
        <f t="shared" ca="1" si="3"/>
        <v>4067555.1245915573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4067555.1245915573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16863.28303886241</v>
      </c>
      <c r="L251" s="444">
        <f t="shared" ca="1" si="3"/>
        <v>4064051.212365841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4064051.212365841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16848.683404588592</v>
      </c>
      <c r="L252" s="444">
        <f t="shared" ca="1" si="3"/>
        <v>4060532.7005058508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4060532.7005058508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16834.022938505299</v>
      </c>
      <c r="L253" s="444">
        <f t="shared" ca="1" si="3"/>
        <v>4056999.5281797773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4056999.5281797773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16819.301387146657</v>
      </c>
      <c r="L254" s="444">
        <f t="shared" ca="1" si="3"/>
        <v>4053451.6343023451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4053451.6343023451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16804.518495990691</v>
      </c>
      <c r="L255" s="444">
        <f t="shared" ca="1" si="3"/>
        <v>4049888.9575337572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4049888.9575337572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16789.67400945491</v>
      </c>
      <c r="L256" s="444">
        <f t="shared" ca="1" si="3"/>
        <v>4046311.4362786333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4046311.4362786333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16774.767670891895</v>
      </c>
      <c r="L257" s="444">
        <f t="shared" ca="1" si="3"/>
        <v>4042719.0086849462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4042719.0086849462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16759.799222584865</v>
      </c>
      <c r="L258" s="444">
        <f t="shared" ca="1" si="3"/>
        <v>4039111.6126429522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4039111.6126429522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16744.768405743223</v>
      </c>
      <c r="L259" s="444">
        <f t="shared" ca="1" si="3"/>
        <v>4035489.1857841169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4035489.1857841169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16729.674960498076</v>
      </c>
      <c r="L260" s="444">
        <f t="shared" ca="1" si="3"/>
        <v>4031851.6654800363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4031851.6654800363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16714.518625897737</v>
      </c>
      <c r="L261" s="444">
        <f t="shared" ca="1" si="3"/>
        <v>4028198.9888413553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4028198.9888413553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16699.299139903236</v>
      </c>
      <c r="L262" s="444">
        <f t="shared" ca="1" si="3"/>
        <v>4024531.0927166799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4024531.0927166799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16684.016239383753</v>
      </c>
      <c r="L263" s="444">
        <f t="shared" ref="L263:L517" ca="1" si="28">I263-J263+K263</f>
        <v>4020847.9136914848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4020847.9136914848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16668.669660112108</v>
      </c>
      <c r="L264" s="444">
        <f t="shared" ca="1" si="28"/>
        <v>4017149.3880870179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4017149.3880870179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16653.25913676016</v>
      </c>
      <c r="L265" s="444">
        <f t="shared" ca="1" si="28"/>
        <v>4013435.4519591993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4013435.4519591993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16637.784402894253</v>
      </c>
      <c r="L266" s="444">
        <f t="shared" ca="1" si="28"/>
        <v>4009706.0410975148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4009706.0410975148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16622.245190970567</v>
      </c>
      <c r="L267" s="444">
        <f t="shared" ca="1" si="28"/>
        <v>4005961.0910239066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4005961.0910239066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16606.641232330534</v>
      </c>
      <c r="L268" s="444">
        <f t="shared" ca="1" si="28"/>
        <v>4002200.5369916582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4002200.5369916582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16590.972257196165</v>
      </c>
      <c r="L269" s="444">
        <f t="shared" ca="1" si="28"/>
        <v>3998424.3139842753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3998424.3139842753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16575.237994665404</v>
      </c>
      <c r="L270" s="444">
        <f t="shared" ca="1" si="28"/>
        <v>3994632.3567143618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3994632.3567143618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16559.438172707432</v>
      </c>
      <c r="L271" s="444">
        <f t="shared" ca="1" si="28"/>
        <v>3990824.5996224904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3990824.5996224904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16543.572518157966</v>
      </c>
      <c r="L272" s="444">
        <f t="shared" ca="1" si="28"/>
        <v>3987000.9768760693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3987000.9768760693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16527.640756714543</v>
      </c>
      <c r="L273" s="444">
        <f t="shared" ca="1" si="28"/>
        <v>3983161.4223682052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3983161.4223682052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16511.642612931777</v>
      </c>
      <c r="L274" s="444">
        <f t="shared" ca="1" si="28"/>
        <v>3979305.8697165581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3979305.8697165581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16495.577810216579</v>
      </c>
      <c r="L275" s="444">
        <f t="shared" ca="1" si="28"/>
        <v>3975434.252262196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3975434.252262196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16479.446070823404</v>
      </c>
      <c r="L276" s="444">
        <f t="shared" ca="1" si="28"/>
        <v>3971546.5030684406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3971546.5030684406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16463.247115849423</v>
      </c>
      <c r="L277" s="444">
        <f t="shared" ca="1" si="28"/>
        <v>3967642.5549197113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3967642.5549197113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16446.980665229719</v>
      </c>
      <c r="L278" s="444">
        <f t="shared" ca="1" si="28"/>
        <v>3963722.3403203622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3963722.3403203622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16430.64643773243</v>
      </c>
      <c r="L279" s="444">
        <f t="shared" ca="1" si="28"/>
        <v>3959785.7914935159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3959785.7914935159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16414.244150953906</v>
      </c>
      <c r="L280" s="444">
        <f t="shared" ca="1" si="28"/>
        <v>3955832.840379891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3955832.840379891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16397.7735213138</v>
      </c>
      <c r="L281" s="444">
        <f t="shared" ca="1" si="28"/>
        <v>3951863.4186366261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3951863.4186366261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16381.234264050196</v>
      </c>
      <c r="L282" s="444">
        <f t="shared" ca="1" si="28"/>
        <v>3947877.4576360974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3947877.4576360974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16364.626093214662</v>
      </c>
      <c r="L283" s="444">
        <f t="shared" ca="1" si="28"/>
        <v>3943874.8884647335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3943874.8884647335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16347.948721667311</v>
      </c>
      <c r="L284" s="444">
        <f t="shared" ca="1" si="28"/>
        <v>3939855.641921822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3939855.641921822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16331.201861071848</v>
      </c>
      <c r="L285" s="444">
        <f t="shared" ca="1" si="28"/>
        <v>3935819.6485183151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3935819.6485183151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16314.385221890567</v>
      </c>
      <c r="L286" s="444">
        <f t="shared" ca="1" si="28"/>
        <v>3931766.8384756269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3931766.8384756269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16297.498513379367</v>
      </c>
      <c r="L287" s="444">
        <f t="shared" ca="1" si="28"/>
        <v>3927697.1417244272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3927697.1417244272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16280.541443582702</v>
      </c>
      <c r="L288" s="444">
        <f t="shared" ca="1" si="28"/>
        <v>3923610.4879034311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3923610.4879034311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16263.51371932855</v>
      </c>
      <c r="L289" s="444">
        <f t="shared" ca="1" si="28"/>
        <v>3919506.8063581809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3919506.8063581809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16246.415046223339</v>
      </c>
      <c r="L290" s="444">
        <f t="shared" ca="1" si="28"/>
        <v>3915386.0261398256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3915386.0261398256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16229.245128646862</v>
      </c>
      <c r="L291" s="444">
        <f t="shared" ca="1" si="28"/>
        <v>3911248.0760038937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3911248.0760038937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16212.003669747146</v>
      </c>
      <c r="L292" s="444">
        <f t="shared" ca="1" si="28"/>
        <v>3907092.8844090621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3907092.8844090621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16194.690371435347</v>
      </c>
      <c r="L293" s="444">
        <f t="shared" ca="1" si="28"/>
        <v>3902920.3795159184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3902920.3795159184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16177.304934380583</v>
      </c>
      <c r="L294" s="444">
        <f t="shared" ca="1" si="28"/>
        <v>3898730.4891857202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3898730.4891857202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16159.847058004756</v>
      </c>
      <c r="L295" s="444">
        <f t="shared" ca="1" si="28"/>
        <v>3894523.1409791461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3894523.1409791461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16142.316440477363</v>
      </c>
      <c r="L296" s="444">
        <f t="shared" ca="1" si="28"/>
        <v>3890298.2621550448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3890298.2621550448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16124.712778710275</v>
      </c>
      <c r="L297" s="444">
        <f t="shared" ca="1" si="28"/>
        <v>3886055.7796691763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3886055.7796691763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16107.035768352491</v>
      </c>
      <c r="L298" s="444">
        <f t="shared" ca="1" si="28"/>
        <v>3881795.62017295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3881795.62017295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16089.285103784881</v>
      </c>
      <c r="L299" s="444">
        <f t="shared" ca="1" si="28"/>
        <v>3877517.7100121561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3877517.7100121561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16071.460478114905</v>
      </c>
      <c r="L300" s="444">
        <f t="shared" ca="1" si="28"/>
        <v>3873221.9752256921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3873221.9752256921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16053.561583171306</v>
      </c>
      <c r="L301" s="444">
        <f t="shared" ca="1" si="28"/>
        <v>3868908.3415442845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3868908.3415442845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16035.588109498773</v>
      </c>
      <c r="L302" s="444">
        <f t="shared" ca="1" si="28"/>
        <v>3864576.7343892045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3864576.7343892045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16017.539746352608</v>
      </c>
      <c r="L303" s="444">
        <f t="shared" ca="1" si="28"/>
        <v>3860227.0788709782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3860227.0788709782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15999.41618169333</v>
      </c>
      <c r="L304" s="444">
        <f t="shared" ca="1" si="28"/>
        <v>3855859.2997880927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3855859.2997880927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15981.217102181308</v>
      </c>
      <c r="L305" s="444">
        <f t="shared" ca="1" si="28"/>
        <v>3851473.3216256951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3851473.3216256951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15962.942193171317</v>
      </c>
      <c r="L306" s="444">
        <f t="shared" ca="1" si="28"/>
        <v>3847069.0685542878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3847069.0685542878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15944.591138707121</v>
      </c>
      <c r="L307" s="444">
        <f t="shared" ca="1" si="28"/>
        <v>3842646.464428416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3842646.464428416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15926.163621515989</v>
      </c>
      <c r="L308" s="444">
        <f t="shared" ca="1" si="28"/>
        <v>3838205.4327853532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3838205.4327853532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15907.659323003225</v>
      </c>
      <c r="L309" s="444">
        <f t="shared" ca="1" si="28"/>
        <v>3833745.8968437775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3833745.8968437775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15889.077923246661</v>
      </c>
      <c r="L310" s="444">
        <f t="shared" ca="1" si="28"/>
        <v>3829267.7795024454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3829267.7795024454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15870.419100991112</v>
      </c>
      <c r="L311" s="444">
        <f t="shared" ca="1" si="28"/>
        <v>3824771.0033388576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3824771.0033388576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15851.682533642828</v>
      </c>
      <c r="L312" s="444">
        <f t="shared" ca="1" si="28"/>
        <v>3820255.4906079215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3820255.4906079215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15832.867897263928</v>
      </c>
      <c r="L313" s="444">
        <f t="shared" ca="1" si="28"/>
        <v>3815721.1632406064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3815721.1632406064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15813.974866566781</v>
      </c>
      <c r="L314" s="444">
        <f t="shared" ca="1" si="28"/>
        <v>3811167.9428425943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3811167.9428425943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15795.003114908397</v>
      </c>
      <c r="L315" s="444">
        <f t="shared" ca="1" si="28"/>
        <v>3806595.750692924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3806595.750692924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15775.95231428477</v>
      </c>
      <c r="L316" s="444">
        <f t="shared" ca="1" si="28"/>
        <v>3802004.5077426299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3802004.5077426299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15756.822135325212</v>
      </c>
      <c r="L317" s="444">
        <f t="shared" ca="1" si="28"/>
        <v>3797394.1346133761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3797394.1346133761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15737.612247286657</v>
      </c>
      <c r="L318" s="444">
        <f t="shared" ca="1" si="28"/>
        <v>3792764.5515960841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3792764.5515960841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15718.32231804794</v>
      </c>
      <c r="L319" s="444">
        <f t="shared" ca="1" si="28"/>
        <v>3788115.6786495531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3788115.6786495531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15698.952014104058</v>
      </c>
      <c r="L320" s="444">
        <f t="shared" ca="1" si="28"/>
        <v>3783447.4353990783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3783447.4353990783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15679.501000560414</v>
      </c>
      <c r="L321" s="444">
        <f t="shared" ca="1" si="28"/>
        <v>3778759.7411350599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3778759.7411350599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15659.968941127006</v>
      </c>
      <c r="L322" s="444">
        <f t="shared" ca="1" si="28"/>
        <v>3774052.514811608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3774052.514811608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15640.35549811262</v>
      </c>
      <c r="L323" s="444">
        <f t="shared" ca="1" si="28"/>
        <v>3769325.675045142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3769325.675045142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15620.660332419013</v>
      </c>
      <c r="L324" s="444">
        <f t="shared" ca="1" si="28"/>
        <v>3764579.1401129821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3764579.1401129821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15600.883103535014</v>
      </c>
      <c r="L325" s="444">
        <f t="shared" ca="1" si="28"/>
        <v>3759812.8279519384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3759812.8279519384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15581.023469530664</v>
      </c>
      <c r="L326" s="444">
        <f t="shared" ca="1" si="28"/>
        <v>3755026.6561568901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3755026.6561568901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15561.081087051296</v>
      </c>
      <c r="L327" s="444">
        <f t="shared" ca="1" si="28"/>
        <v>3750220.5419793627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3750220.5419793627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15541.0556113116</v>
      </c>
      <c r="L328" s="444">
        <f t="shared" ca="1" si="28"/>
        <v>3745394.4023260954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3745394.4023260954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15520.946696089652</v>
      </c>
      <c r="L329" s="444">
        <f t="shared" ca="1" si="28"/>
        <v>3740548.1537576062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3740548.1537576062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15500.753993720946</v>
      </c>
      <c r="L330" s="444">
        <f t="shared" ca="1" si="28"/>
        <v>3735681.7124867481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3735681.7124867481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15480.477155092372</v>
      </c>
      <c r="L331" s="444">
        <f t="shared" ca="1" si="28"/>
        <v>3730794.9943772615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3730794.9943772615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15460.115829636177</v>
      </c>
      <c r="L332" s="444">
        <f t="shared" ca="1" si="28"/>
        <v>3725887.914942319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3725887.914942319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15439.669665323918</v>
      </c>
      <c r="L333" s="444">
        <f t="shared" ca="1" si="28"/>
        <v>3720960.3893430643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3720960.3893430643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15419.138308660356</v>
      </c>
      <c r="L334" s="444">
        <f t="shared" ca="1" si="28"/>
        <v>3716012.3323871456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3716012.3323871456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15398.521404677364</v>
      </c>
      <c r="L335" s="444">
        <f t="shared" ca="1" si="28"/>
        <v>3711043.6585272443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3711043.6585272443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15377.818596927771</v>
      </c>
      <c r="L336" s="444">
        <f t="shared" ca="1" si="28"/>
        <v>3706054.2818595935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3706054.2818595935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15357.029527479228</v>
      </c>
      <c r="L337" s="444">
        <f t="shared" ca="1" si="28"/>
        <v>3701044.116122494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3701044.116122494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15336.153836907977</v>
      </c>
      <c r="L338" s="444">
        <f t="shared" ca="1" si="28"/>
        <v>3696013.074694823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3696013.074694823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15315.191164292683</v>
      </c>
      <c r="L339" s="444">
        <f t="shared" ca="1" si="28"/>
        <v>3690961.0705945371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3690961.0705945371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15294.14114720816</v>
      </c>
      <c r="L340" s="444">
        <f t="shared" ca="1" si="28"/>
        <v>3685888.0164771662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3685888.0164771662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15273.003421719113</v>
      </c>
      <c r="L341" s="444">
        <f t="shared" ca="1" si="28"/>
        <v>3680793.8246343066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3680793.8246343066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15251.777622373866</v>
      </c>
      <c r="L342" s="444">
        <f t="shared" ca="1" si="28"/>
        <v>3675678.4069921016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3675678.4069921016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15230.46338219801</v>
      </c>
      <c r="L343" s="444">
        <f t="shared" ca="1" si="28"/>
        <v>3670541.6751097208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3670541.6751097208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15209.06033268809</v>
      </c>
      <c r="L344" s="444">
        <f t="shared" ca="1" si="28"/>
        <v>3665383.54017783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3665383.54017783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15187.568103805213</v>
      </c>
      <c r="L345" s="444">
        <f t="shared" ca="1" si="28"/>
        <v>3660203.9130170564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3660203.9130170564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15165.986323968657</v>
      </c>
      <c r="L346" s="444">
        <f t="shared" ca="1" si="28"/>
        <v>3655002.7040764461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3655002.7040764461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15144.314620049447</v>
      </c>
      <c r="L347" s="444">
        <f t="shared" ca="1" si="28"/>
        <v>3649779.823431917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3649779.823431917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15122.552617363908</v>
      </c>
      <c r="L348" s="444">
        <f t="shared" ca="1" si="28"/>
        <v>3644535.1807847023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3644535.1807847023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15100.699939667182</v>
      </c>
      <c r="L349" s="444">
        <f t="shared" ca="1" si="28"/>
        <v>3639268.6854597908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3639268.6854597908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15078.756209146717</v>
      </c>
      <c r="L350" s="444">
        <f t="shared" ca="1" si="28"/>
        <v>3633980.2464043587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3633980.2464043587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15056.721046415749</v>
      </c>
      <c r="L351" s="444">
        <f t="shared" ca="1" si="28"/>
        <v>3628669.7721861955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3628669.7721861955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15034.594070506735</v>
      </c>
      <c r="L352" s="444">
        <f t="shared" ca="1" si="28"/>
        <v>3623337.1709921234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3623337.1709921234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15012.374898864769</v>
      </c>
      <c r="L353" s="444">
        <f t="shared" ca="1" si="28"/>
        <v>3617982.3506264095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3617982.3506264095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14990.063147340961</v>
      </c>
      <c r="L354" s="444">
        <f t="shared" ca="1" si="28"/>
        <v>3612605.2185091716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3612605.2185091716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14967.658430185804</v>
      </c>
      <c r="L355" s="444">
        <f t="shared" ca="1" si="28"/>
        <v>3607205.6816747785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3607205.6816747785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14945.160360042497</v>
      </c>
      <c r="L356" s="444">
        <f t="shared" ca="1" si="28"/>
        <v>3601783.6467702421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3601783.6467702421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14922.568547940262</v>
      </c>
      <c r="L357" s="444">
        <f t="shared" ca="1" si="28"/>
        <v>3596339.0200536037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3596339.0200536037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14899.882603287604</v>
      </c>
      <c r="L358" s="444">
        <f t="shared" ca="1" si="28"/>
        <v>3590871.7073923126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3590871.7073923126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14877.102133865557</v>
      </c>
      <c r="L359" s="444">
        <f t="shared" ca="1" si="28"/>
        <v>3585381.6142615993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3585381.6142615993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14854.226745820919</v>
      </c>
      <c r="L360" s="444">
        <f t="shared" ca="1" si="28"/>
        <v>3579868.6457428415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3579868.6457428415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14831.256043659427</v>
      </c>
      <c r="L361" s="444">
        <f t="shared" ca="1" si="28"/>
        <v>3574332.7065219223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3574332.7065219223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14808.18963023893</v>
      </c>
      <c r="L362" s="444">
        <f t="shared" ca="1" si="28"/>
        <v>3568773.7008875823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3568773.7008875823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14785.027106762513</v>
      </c>
      <c r="L363" s="444">
        <f t="shared" ca="1" si="28"/>
        <v>3563191.5327297659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3563191.5327297659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14761.768072771611</v>
      </c>
      <c r="L364" s="444">
        <f t="shared" ca="1" si="28"/>
        <v>3557586.1055379589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3557586.1055379589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14738.412126139083</v>
      </c>
      <c r="L365" s="444">
        <f t="shared" ca="1" si="28"/>
        <v>3551957.3223995194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3551957.3223995194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14714.958863062255</v>
      </c>
      <c r="L366" s="444">
        <f t="shared" ca="1" si="28"/>
        <v>3546305.0859980029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3546305.0859980029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14691.407878055936</v>
      </c>
      <c r="L367" s="444">
        <f t="shared" ca="1" si="28"/>
        <v>3540629.2986114798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3540629.2986114798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14667.758763945421</v>
      </c>
      <c r="L368" s="444">
        <f t="shared" ca="1" si="28"/>
        <v>3534929.8621108462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3534929.8621108462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14644.011111859447</v>
      </c>
      <c r="L369" s="444">
        <f t="shared" ca="1" si="28"/>
        <v>3529206.6779581266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3529206.6779581266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14620.164511223116</v>
      </c>
      <c r="L370" s="444">
        <f t="shared" ca="1" si="28"/>
        <v>3523459.6472047712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3523459.6472047712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14596.218549750804</v>
      </c>
      <c r="L371" s="444">
        <f t="shared" ca="1" si="28"/>
        <v>3517688.6704899431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3517688.6704899431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14572.172813439016</v>
      </c>
      <c r="L372" s="444">
        <f t="shared" ca="1" si="28"/>
        <v>3511893.6480388031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3511893.6480388031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14548.02688655927</v>
      </c>
      <c r="L373" s="444">
        <f t="shared" ca="1" si="28"/>
        <v>3506074.4796607834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3506074.4796607834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14523.780351650852</v>
      </c>
      <c r="L374" s="444">
        <f t="shared" ca="1" si="28"/>
        <v>3500231.0647478555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3500231.0647478555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14499.432789513652</v>
      </c>
      <c r="L375" s="444">
        <f t="shared" ca="1" si="28"/>
        <v>3494363.3022727906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3494363.3022727906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14474.983779200884</v>
      </c>
      <c r="L376" s="444">
        <f t="shared" ca="1" si="28"/>
        <v>3488471.0907874126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3488471.0907874126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14450.432898011808</v>
      </c>
      <c r="L377" s="444">
        <f t="shared" ca="1" si="28"/>
        <v>3482554.3284208458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3482554.3284208458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14425.779721484445</v>
      </c>
      <c r="L378" s="444">
        <f t="shared" ca="1" si="28"/>
        <v>3476612.9128777515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3476612.9128777515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14401.023823388219</v>
      </c>
      <c r="L379" s="444">
        <f t="shared" ca="1" si="28"/>
        <v>3470646.7414365611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3470646.7414365611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14376.164775716592</v>
      </c>
      <c r="L380" s="444">
        <f t="shared" ca="1" si="28"/>
        <v>3464655.7109476989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3464655.7109476989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14351.202148679669</v>
      </c>
      <c r="L381" s="444">
        <f t="shared" ca="1" si="28"/>
        <v>3458639.7178317998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3458639.7178317998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14326.135510696753</v>
      </c>
      <c r="L382" s="444">
        <f t="shared" ca="1" si="28"/>
        <v>3452598.6580779175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3452598.6580779175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14300.964428388912</v>
      </c>
      <c r="L383" s="444">
        <f t="shared" ca="1" si="28"/>
        <v>3446532.4272417277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3446532.4272417277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14275.688466571451</v>
      </c>
      <c r="L384" s="444">
        <f t="shared" ca="1" si="28"/>
        <v>3440440.9204437202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3440440.9204437202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14250.307188246423</v>
      </c>
      <c r="L385" s="444">
        <f t="shared" ca="1" si="28"/>
        <v>3434324.0323673878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3434324.0323673878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14224.820154595038</v>
      </c>
      <c r="L386" s="444">
        <f t="shared" ca="1" si="28"/>
        <v>3428181.6572574042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3428181.6572574042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14199.226924970106</v>
      </c>
      <c r="L387" s="444">
        <f t="shared" ca="1" si="28"/>
        <v>3422013.6889177957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3422013.6889177957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14173.527056888403</v>
      </c>
      <c r="L388" s="444">
        <f t="shared" ca="1" si="28"/>
        <v>3415820.0207101051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3415820.0207101051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14147.720106023025</v>
      </c>
      <c r="L389" s="444">
        <f t="shared" ca="1" si="28"/>
        <v>3409600.5455515492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3409600.5455515492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14121.80562619571</v>
      </c>
      <c r="L390" s="444">
        <f t="shared" ca="1" si="28"/>
        <v>3403355.1559131662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3403355.1559131662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14095.783169369113</v>
      </c>
      <c r="L391" s="444">
        <f t="shared" ca="1" si="28"/>
        <v>3397083.7438179567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3397083.7438179567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14069.652285639075</v>
      </c>
      <c r="L392" s="444">
        <f t="shared" ca="1" si="28"/>
        <v>3390786.2008390171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3390786.2008390171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14043.412523226825</v>
      </c>
      <c r="L393" s="444">
        <f t="shared" ca="1" si="28"/>
        <v>3384462.4180976651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3384462.4180976651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14017.06342847119</v>
      </c>
      <c r="L394" s="444">
        <f t="shared" ca="1" si="28"/>
        <v>3378112.2862615576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3378112.2862615576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13990.604545820745</v>
      </c>
      <c r="L395" s="444">
        <f t="shared" ca="1" si="28"/>
        <v>3371735.6955427998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3371735.6955427998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13964.03541782592</v>
      </c>
      <c r="L396" s="444">
        <f t="shared" ca="1" si="28"/>
        <v>3365332.5356960469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3365332.5356960469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13937.355585131118</v>
      </c>
      <c r="L397" s="444">
        <f t="shared" ca="1" si="28"/>
        <v>3358902.6960165994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3358902.6960165994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13910.564586466755</v>
      </c>
      <c r="L398" s="444">
        <f t="shared" ca="1" si="28"/>
        <v>3352446.0653384873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3352446.0653384873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13883.661958641283</v>
      </c>
      <c r="L399" s="444">
        <f t="shared" ca="1" si="28"/>
        <v>3345962.5320325498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3345962.5320325498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13856.64723653321</v>
      </c>
      <c r="L400" s="444">
        <f t="shared" ca="1" si="28"/>
        <v>3339451.984004504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3339451.984004504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13829.519953083021</v>
      </c>
      <c r="L401" s="444">
        <f t="shared" ca="1" si="28"/>
        <v>3332914.3086930085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3332914.3086930085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13802.279639285125</v>
      </c>
      <c r="L402" s="444">
        <f t="shared" ca="1" si="28"/>
        <v>3326349.3930677148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3326349.3930677148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13774.925824179732</v>
      </c>
      <c r="L403" s="444">
        <f t="shared" ca="1" si="28"/>
        <v>3319757.1236273157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3319757.1236273157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13747.458034844734</v>
      </c>
      <c r="L404" s="444">
        <f t="shared" ca="1" si="28"/>
        <v>3313137.3863975815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3313137.3863975815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13719.87579638751</v>
      </c>
      <c r="L405" s="444">
        <f t="shared" ca="1" si="28"/>
        <v>3306490.0669293902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3306490.0669293902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13692.178631936715</v>
      </c>
      <c r="L406" s="444">
        <f t="shared" ca="1" si="28"/>
        <v>3299815.0502967481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3299815.0502967481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13664.366062634039</v>
      </c>
      <c r="L407" s="444">
        <f t="shared" ca="1" si="28"/>
        <v>3293112.2210948034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3293112.2210948034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13636.437607625936</v>
      </c>
      <c r="L408" s="444">
        <f t="shared" ca="1" si="28"/>
        <v>3286381.4634378506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3286381.4634378506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13608.392784055299</v>
      </c>
      <c r="L409" s="444">
        <f t="shared" ca="1" si="28"/>
        <v>3279622.6609573271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3279622.6609573271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13580.231107053118</v>
      </c>
      <c r="L410" s="444">
        <f t="shared" ca="1" si="28"/>
        <v>3272835.6967998017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3272835.6967998017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13551.952089730095</v>
      </c>
      <c r="L411" s="444">
        <f t="shared" ca="1" si="28"/>
        <v>3266020.4536249531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3266020.4536249531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13523.555243168226</v>
      </c>
      <c r="L412" s="444">
        <f t="shared" ca="1" si="28"/>
        <v>3259176.8136035423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3259176.8136035423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13495.040076412348</v>
      </c>
      <c r="L413" s="444">
        <f t="shared" ca="1" si="28"/>
        <v>3252304.6584153757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3252304.6584153757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13466.406096461653</v>
      </c>
      <c r="L414" s="444">
        <f t="shared" ca="1" si="28"/>
        <v>3245403.8692472586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3245403.8692472586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13437.652808261166</v>
      </c>
      <c r="L415" s="444">
        <f t="shared" ca="1" si="28"/>
        <v>3238474.3267909409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3238474.3267909409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13408.779714693175</v>
      </c>
      <c r="L416" s="444">
        <f t="shared" ca="1" si="28"/>
        <v>3231515.9112410555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3231515.9112410555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13379.786316568652</v>
      </c>
      <c r="L417" s="444">
        <f t="shared" ca="1" si="28"/>
        <v>3224528.5022930452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3224528.5022930452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13350.672112618609</v>
      </c>
      <c r="L418" s="444">
        <f t="shared" ca="1" si="28"/>
        <v>3217511.9791410849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3217511.9791410849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13321.436599485442</v>
      </c>
      <c r="L419" s="444">
        <f t="shared" ca="1" si="28"/>
        <v>3210466.2204759917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3210466.2204759917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13292.079271714219</v>
      </c>
      <c r="L420" s="444">
        <f t="shared" ca="1" si="28"/>
        <v>3203391.1044831271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3203391.1044831271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13262.599621743952</v>
      </c>
      <c r="L421" s="444">
        <f t="shared" ca="1" si="28"/>
        <v>3196286.5088402922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3196286.5088402922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13232.997139898805</v>
      </c>
      <c r="L422" s="444">
        <f t="shared" ca="1" si="28"/>
        <v>3189152.310715612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3189152.310715612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13203.271314379304</v>
      </c>
      <c r="L423" s="444">
        <f t="shared" ca="1" si="28"/>
        <v>3181988.3867654125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3181988.3867654125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13173.421631253474</v>
      </c>
      <c r="L424" s="444">
        <f t="shared" ca="1" si="28"/>
        <v>3174794.613132087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3174794.613132087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13143.447574447951</v>
      </c>
      <c r="L425" s="444">
        <f t="shared" ca="1" si="28"/>
        <v>3167570.8654419561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3167570.8654419561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13113.348625739072</v>
      </c>
      <c r="L426" s="444">
        <f t="shared" ca="1" si="28"/>
        <v>3160317.0188031164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3160317.0188031164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13083.124264743907</v>
      </c>
      <c r="L427" s="444">
        <f t="shared" ca="1" si="28"/>
        <v>3153032.9478032817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3153032.9478032817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13052.773968911262</v>
      </c>
      <c r="L428" s="444">
        <f t="shared" ca="1" si="28"/>
        <v>3145718.5265076142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3145718.5265076142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13022.297213512647</v>
      </c>
      <c r="L429" s="444">
        <f t="shared" ca="1" si="28"/>
        <v>3138373.6284565479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3138373.6284565479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12991.693471633203</v>
      </c>
      <c r="L430" s="444">
        <f t="shared" ca="1" si="28"/>
        <v>3130998.1266636024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3130998.1266636024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12960.962214162599</v>
      </c>
      <c r="L431" s="444">
        <f t="shared" ca="1" si="28"/>
        <v>3123591.8936131862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3123591.8936131862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12930.102909785865</v>
      </c>
      <c r="L432" s="444">
        <f t="shared" ca="1" si="28"/>
        <v>3116154.8012583931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3116154.8012583931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12899.115024974226</v>
      </c>
      <c r="L433" s="444">
        <f t="shared" ca="1" si="28"/>
        <v>3108686.7210187884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3108686.7210187884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12867.998023975873</v>
      </c>
      <c r="L434" s="444">
        <f t="shared" ca="1" si="28"/>
        <v>3101187.5237781852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3101187.5237781852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12836.751368806694</v>
      </c>
      <c r="L435" s="444">
        <f t="shared" ca="1" si="28"/>
        <v>3093657.0798824131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3093657.0798824131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12805.374519240977</v>
      </c>
      <c r="L436" s="444">
        <f t="shared" ca="1" si="28"/>
        <v>3086095.2591370754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3086095.2591370754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12773.86693280207</v>
      </c>
      <c r="L437" s="444">
        <f t="shared" ca="1" si="28"/>
        <v>3078501.9308052985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3078501.9308052985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12742.228064752999</v>
      </c>
      <c r="L438" s="444">
        <f t="shared" ca="1" si="28"/>
        <v>3070876.9636054728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3070876.9636054728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12710.457368087058</v>
      </c>
      <c r="L439" s="444">
        <f t="shared" ca="1" si="28"/>
        <v>3063220.225708981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3063220.225708981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12678.554293518342</v>
      </c>
      <c r="L440" s="444">
        <f t="shared" ca="1" si="28"/>
        <v>3055531.5847379207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3055531.5847379207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12646.518289472258</v>
      </c>
      <c r="L441" s="444">
        <f t="shared" ca="1" si="28"/>
        <v>3047810.9077628143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3047810.9077628143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12614.348802075981</v>
      </c>
      <c r="L442" s="444">
        <f t="shared" ca="1" si="28"/>
        <v>3040058.0613003117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3040058.0613003117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12582.045275148887</v>
      </c>
      <c r="L443" s="444">
        <f t="shared" ca="1" si="28"/>
        <v>3032272.9113108818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3032272.9113108818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12549.607150192929</v>
      </c>
      <c r="L444" s="444">
        <f t="shared" ca="1" si="28"/>
        <v>3024455.3231964959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3024455.3231964959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12517.033866382988</v>
      </c>
      <c r="L445" s="444">
        <f t="shared" ca="1" si="28"/>
        <v>3016605.1617983002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3016605.1617983002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12484.324860557172</v>
      </c>
      <c r="L446" s="444">
        <f t="shared" ca="1" si="28"/>
        <v>3008722.2913942784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3008722.2913942784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12451.479567207081</v>
      </c>
      <c r="L447" s="444">
        <f t="shared" ca="1" si="28"/>
        <v>3000806.5756969065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3000806.5756969065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12418.497418468032</v>
      </c>
      <c r="L448" s="444">
        <f t="shared" ca="1" si="28"/>
        <v>2992857.8778507956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2992857.8778507956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12385.377844109236</v>
      </c>
      <c r="L449" s="444">
        <f t="shared" ca="1" si="28"/>
        <v>2984876.060430326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2984876.060430326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12352.120271523947</v>
      </c>
      <c r="L450" s="444">
        <f t="shared" ca="1" si="28"/>
        <v>2976860.9854372712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2976860.9854372712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12318.724125719551</v>
      </c>
      <c r="L451" s="444">
        <f t="shared" ca="1" si="28"/>
        <v>2968812.514298412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2968812.514298412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12285.188829307639</v>
      </c>
      <c r="L452" s="444">
        <f t="shared" ca="1" si="28"/>
        <v>2960730.5078631407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2960730.5078631407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12251.513802494008</v>
      </c>
      <c r="L453" s="444">
        <f t="shared" ca="1" si="28"/>
        <v>2952614.8264010558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2952614.8264010558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12217.698463068655</v>
      </c>
      <c r="L454" s="444">
        <f t="shared" ca="1" si="28"/>
        <v>2944465.3295995458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2944465.3295995458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12183.742226395696</v>
      </c>
      <c r="L455" s="444">
        <f t="shared" ca="1" si="28"/>
        <v>2936281.8765613628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2936281.8765613628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12149.644505403267</v>
      </c>
      <c r="L456" s="444">
        <f t="shared" ca="1" si="28"/>
        <v>2928064.3258021874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2928064.3258021874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12115.40471057337</v>
      </c>
      <c r="L457" s="444">
        <f t="shared" ca="1" si="28"/>
        <v>2919812.5352481818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2919812.5352481818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12081.022249931679</v>
      </c>
      <c r="L458" s="444">
        <f t="shared" ca="1" si="28"/>
        <v>2911526.3622335345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2911526.3622335345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12046.496529037315</v>
      </c>
      <c r="L459" s="444">
        <f t="shared" ca="1" si="28"/>
        <v>2903205.6634979928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2903205.6634979928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12011.826950972558</v>
      </c>
      <c r="L460" s="444">
        <f t="shared" ca="1" si="28"/>
        <v>2894850.2951843864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2894850.2951843864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11977.012916332531</v>
      </c>
      <c r="L461" s="444">
        <f t="shared" ca="1" si="28"/>
        <v>2886460.1128361402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2886460.1128361402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11942.053823214839</v>
      </c>
      <c r="L462" s="444">
        <f t="shared" ca="1" si="28"/>
        <v>2878034.9713947764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2878034.9713947764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11906.949067209156</v>
      </c>
      <c r="L463" s="444">
        <f t="shared" ca="1" si="28"/>
        <v>2869574.725197407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2869574.725197407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11871.698041386784</v>
      </c>
      <c r="L464" s="444">
        <f t="shared" ca="1" si="28"/>
        <v>2861079.2279742151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2861079.2279742151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11836.30013629015</v>
      </c>
      <c r="L465" s="444">
        <f t="shared" ca="1" si="28"/>
        <v>2852548.3328459263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2852548.3328459263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11800.75473992228</v>
      </c>
      <c r="L466" s="444">
        <f t="shared" ca="1" si="28"/>
        <v>2843981.89232127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2843981.89232127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11765.061237736212</v>
      </c>
      <c r="L467" s="444">
        <f t="shared" ca="1" si="28"/>
        <v>2835379.7582944273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2835379.7582944273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11729.219012624369</v>
      </c>
      <c r="L468" s="444">
        <f t="shared" ca="1" si="28"/>
        <v>2826741.7820424731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2826741.7820424731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11693.227444907892</v>
      </c>
      <c r="L469" s="444">
        <f t="shared" ca="1" si="28"/>
        <v>2818067.8142228024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2818067.8142228024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11657.085912325932</v>
      </c>
      <c r="L470" s="444">
        <f t="shared" ca="1" si="28"/>
        <v>2809357.7048705495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2809357.7048705495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11620.793790024878</v>
      </c>
      <c r="L471" s="444">
        <f t="shared" ca="1" si="28"/>
        <v>2800611.3033959954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2800611.3033959954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11584.350450547568</v>
      </c>
      <c r="L472" s="444">
        <f t="shared" ca="1" si="28"/>
        <v>2791828.458581964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2791828.458581964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11547.755263822439</v>
      </c>
      <c r="L473" s="444">
        <f t="shared" ca="1" si="28"/>
        <v>2783009.0185812078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2783009.0185812078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11511.00759715262</v>
      </c>
      <c r="L474" s="444">
        <f t="shared" ca="1" si="28"/>
        <v>2774152.8309137817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2774152.8309137817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11474.106815205012</v>
      </c>
      <c r="L475" s="444">
        <f t="shared" ca="1" si="28"/>
        <v>2765259.7424644078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2765259.7424644078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11437.052279999287</v>
      </c>
      <c r="L476" s="444">
        <f t="shared" ca="1" si="28"/>
        <v>2756329.5994798285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2756329.5994798285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11399.843350896874</v>
      </c>
      <c r="L477" s="444">
        <f t="shared" ca="1" si="28"/>
        <v>2747362.2475661468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2747362.2475661468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11362.479384589866</v>
      </c>
      <c r="L478" s="444">
        <f t="shared" ca="1" si="28"/>
        <v>2738357.5316861579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2738357.5316861579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11324.959735089913</v>
      </c>
      <c r="L479" s="444">
        <f t="shared" ca="1" si="28"/>
        <v>2729315.296156669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2729315.296156669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11287.283753717042</v>
      </c>
      <c r="L480" s="444">
        <f t="shared" ca="1" si="28"/>
        <v>2720235.3846458071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2720235.3846458071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11249.450789088451</v>
      </c>
      <c r="L481" s="444">
        <f t="shared" ca="1" si="28"/>
        <v>2711117.6401703167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2711117.6401703167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11211.460187107241</v>
      </c>
      <c r="L482" s="444">
        <f t="shared" ca="1" si="28"/>
        <v>2701961.9050928452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2701961.9050928452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11173.311290951109</v>
      </c>
      <c r="L483" s="444">
        <f t="shared" ca="1" si="28"/>
        <v>2692768.0211192174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2692768.0211192174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11135.003441060993</v>
      </c>
      <c r="L484" s="444">
        <f t="shared" ca="1" si="28"/>
        <v>2683535.8292956995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2683535.8292956995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11096.535975129669</v>
      </c>
      <c r="L485" s="444">
        <f t="shared" ca="1" si="28"/>
        <v>2674265.1700062505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2674265.1700062505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11057.908228090299</v>
      </c>
      <c r="L486" s="444">
        <f t="shared" ca="1" si="28"/>
        <v>2664955.8829697622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2664955.8829697622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11019.119532104931</v>
      </c>
      <c r="L487" s="444">
        <f t="shared" ca="1" si="28"/>
        <v>2655607.8072372884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2655607.8072372884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10980.169216552957</v>
      </c>
      <c r="L488" s="444">
        <f t="shared" ca="1" si="28"/>
        <v>2646220.7811892624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2646220.7811892624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10941.056608019515</v>
      </c>
      <c r="L489" s="444">
        <f t="shared" ca="1" si="28"/>
        <v>2636794.642532703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2636794.642532703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10901.781030283852</v>
      </c>
      <c r="L490" s="444">
        <f t="shared" ca="1" si="28"/>
        <v>2627329.228298408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2627329.228298408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10862.341804307622</v>
      </c>
      <c r="L491" s="444">
        <f t="shared" ca="1" si="28"/>
        <v>2617824.3748381366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2617824.3748381366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10822.738248223157</v>
      </c>
      <c r="L492" s="444">
        <f t="shared" ca="1" si="28"/>
        <v>2608279.9178217808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2608279.9178217808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10782.969677321675</v>
      </c>
      <c r="L493" s="444">
        <f t="shared" ca="1" si="28"/>
        <v>2598695.6922345236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2598695.6922345236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10743.035404041437</v>
      </c>
      <c r="L494" s="444">
        <f t="shared" ca="1" si="28"/>
        <v>2589071.5323739862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2589071.5323739862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10702.934737955864</v>
      </c>
      <c r="L495" s="444">
        <f t="shared" ca="1" si="28"/>
        <v>2579407.2718473631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2579407.2718473631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10662.666985761602</v>
      </c>
      <c r="L496" s="444">
        <f t="shared" ca="1" si="28"/>
        <v>2569702.7435685457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2569702.7435685457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10622.231451266529</v>
      </c>
      <c r="L497" s="444">
        <f t="shared" ca="1" si="28"/>
        <v>2559957.7797552333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2559957.7797552333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10581.627435377726</v>
      </c>
      <c r="L498" s="444">
        <f t="shared" ca="1" si="28"/>
        <v>2550172.2119260323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2550172.2119260323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10540.85423608939</v>
      </c>
      <c r="L499" s="444">
        <f t="shared" ca="1" si="28"/>
        <v>2540345.8708975427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2540345.8708975427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10499.911148470683</v>
      </c>
      <c r="L500" s="444">
        <f t="shared" ca="1" si="28"/>
        <v>2530478.5867814347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2530478.5867814347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10458.797464653566</v>
      </c>
      <c r="L501" s="444">
        <f t="shared" ca="1" si="28"/>
        <v>2520570.1889815093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2520570.1889815093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10417.512473820543</v>
      </c>
      <c r="L502" s="444">
        <f t="shared" ca="1" si="28"/>
        <v>2510620.5061907512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2510620.5061907512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10376.055462192386</v>
      </c>
      <c r="L503" s="444">
        <f t="shared" ca="1" si="28"/>
        <v>2500629.3663883647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2500629.3663883647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10334.425713015775</v>
      </c>
      <c r="L504" s="444">
        <f t="shared" ca="1" si="28"/>
        <v>2490596.5968368016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2490596.5968368016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10292.622506550928</v>
      </c>
      <c r="L505" s="444">
        <f t="shared" ca="1" si="28"/>
        <v>2480522.0240787738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2480522.0240787738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10250.645120059145</v>
      </c>
      <c r="L506" s="444">
        <f t="shared" ca="1" si="28"/>
        <v>2470405.4739342541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2470405.4739342541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10208.492827790315</v>
      </c>
      <c r="L507" s="444">
        <f t="shared" ca="1" si="28"/>
        <v>2460246.7714974657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2460246.7714974657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10166.164900970361</v>
      </c>
      <c r="L508" s="444">
        <f t="shared" ca="1" si="28"/>
        <v>2450045.7411338571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2450045.7411338571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10123.660607788659</v>
      </c>
      <c r="L509" s="444">
        <f t="shared" ca="1" si="28"/>
        <v>2439802.206477067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2439802.206477067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10080.979213385368</v>
      </c>
      <c r="L510" s="444">
        <f t="shared" ca="1" si="28"/>
        <v>2429515.9904258735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2429515.9904258735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10038.119979838728</v>
      </c>
      <c r="L511" s="444">
        <f t="shared" ca="1" si="28"/>
        <v>2419186.9151411336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2419186.9151411336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9995.0821661523114</v>
      </c>
      <c r="L512" s="444">
        <f t="shared" ca="1" si="28"/>
        <v>2408814.8020427073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2408814.8020427073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9951.8650282422022</v>
      </c>
      <c r="L513" s="444">
        <f t="shared" ca="1" si="28"/>
        <v>2398399.4718063707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2398399.4718063707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9908.4678189241331</v>
      </c>
      <c r="L514" s="444">
        <f t="shared" ca="1" si="28"/>
        <v>2387940.7443607161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2387940.7443607161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9864.8897879005726</v>
      </c>
      <c r="L515" s="444">
        <f t="shared" ca="1" si="28"/>
        <v>2377438.438884038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2377438.438884038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9821.130181747747</v>
      </c>
      <c r="L516" s="444">
        <f t="shared" ca="1" si="28"/>
        <v>2366892.3738012072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2366892.3738012072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9777.1882439026176</v>
      </c>
      <c r="L517" s="444">
        <f t="shared" ca="1" si="28"/>
        <v>2356302.3667805311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2356302.3667805311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9733.063214649801</v>
      </c>
      <c r="L518" s="444">
        <f t="shared" ref="L518:L772" ca="1" si="54">I518-J518+K518</f>
        <v>2345668.2347306022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2345668.2347306022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9688.7543311084301</v>
      </c>
      <c r="L519" s="444">
        <f t="shared" ca="1" si="54"/>
        <v>2334989.7937971321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2334989.7937971321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9644.2608272189718</v>
      </c>
      <c r="L520" s="444">
        <f t="shared" ca="1" si="54"/>
        <v>2324266.8593597724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2324266.8593597724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9599.5819337299727</v>
      </c>
      <c r="L521" s="444">
        <f t="shared" ca="1" si="54"/>
        <v>2313499.2460289234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2313499.2460289234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9554.7168781847686</v>
      </c>
      <c r="L522" s="444">
        <f t="shared" ca="1" si="54"/>
        <v>2302686.7676425292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2302686.7676425292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9509.6648849081266</v>
      </c>
      <c r="L523" s="444">
        <f t="shared" ca="1" si="54"/>
        <v>2291829.2372628585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2291829.2372628585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9464.4251749928317</v>
      </c>
      <c r="L524" s="444">
        <f t="shared" ca="1" si="54"/>
        <v>2280926.4671732727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2280926.4671732727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9418.9969662862241</v>
      </c>
      <c r="L525" s="444">
        <f t="shared" ca="1" si="54"/>
        <v>2269978.26887498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2269978.26887498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9373.3794733766717</v>
      </c>
      <c r="L526" s="444">
        <f t="shared" ca="1" si="54"/>
        <v>2258984.4530837778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2258984.4530837778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9327.5719075799952</v>
      </c>
      <c r="L527" s="444">
        <f t="shared" ca="1" si="54"/>
        <v>2247944.8297267789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2247944.8297267789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9281.5734769258343</v>
      </c>
      <c r="L528" s="444">
        <f t="shared" ca="1" si="54"/>
        <v>2236859.2079391261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2236859.2079391261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9235.3833861439471</v>
      </c>
      <c r="L529" s="444">
        <f t="shared" ca="1" si="54"/>
        <v>2225727.3960606912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2225727.3960606912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9189.000836650468</v>
      </c>
      <c r="L530" s="444">
        <f t="shared" ca="1" si="54"/>
        <v>2214549.2016327628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2214549.2016327628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9142.4250265340997</v>
      </c>
      <c r="L531" s="444">
        <f t="shared" ca="1" si="54"/>
        <v>2203324.4313947181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2203324.4313947181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9095.6551505422467</v>
      </c>
      <c r="L532" s="444">
        <f t="shared" ca="1" si="54"/>
        <v>2192052.8912806814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2192052.8912806814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9048.6904000670947</v>
      </c>
      <c r="L533" s="444">
        <f t="shared" ca="1" si="54"/>
        <v>2180734.3864161698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2180734.3864161698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9001.5299631316284</v>
      </c>
      <c r="L534" s="444">
        <f t="shared" ca="1" si="54"/>
        <v>2169368.7211147225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2169368.7211147225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8954.1730243755992</v>
      </c>
      <c r="L535" s="444">
        <f t="shared" ca="1" si="54"/>
        <v>2157955.6988745192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2157955.6988745192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8906.6187650414176</v>
      </c>
      <c r="L536" s="444">
        <f t="shared" ca="1" si="54"/>
        <v>2146495.1223749816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2146495.1223749816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8858.8663629600123</v>
      </c>
      <c r="L537" s="444">
        <f t="shared" ca="1" si="54"/>
        <v>2134986.7934733629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2134986.7934733629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8810.9149925366</v>
      </c>
      <c r="L538" s="444">
        <f t="shared" ca="1" si="54"/>
        <v>2123430.5132013205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2123430.5132013205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8762.763824736423</v>
      </c>
      <c r="L539" s="444">
        <f t="shared" ca="1" si="54"/>
        <v>2111826.081761478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2111826.081761478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8714.4120270704134</v>
      </c>
      <c r="L540" s="444">
        <f t="shared" ca="1" si="54"/>
        <v>2100173.2985239695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2100173.2985239695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8665.8587635807926</v>
      </c>
      <c r="L541" s="444">
        <f t="shared" ca="1" si="54"/>
        <v>2088471.9620229714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2088471.9620229714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8617.1031948266373</v>
      </c>
      <c r="L542" s="444">
        <f t="shared" ca="1" si="54"/>
        <v>2076721.8699532193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2076721.8699532193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8568.1444778693349</v>
      </c>
      <c r="L543" s="444">
        <f t="shared" ca="1" si="54"/>
        <v>2064922.8191665099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2064922.8191665099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8518.9817662580463</v>
      </c>
      <c r="L544" s="444">
        <f t="shared" ca="1" si="54"/>
        <v>2053074.6056681892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2053074.6056681892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8469.6142100150428</v>
      </c>
      <c r="L545" s="444">
        <f t="shared" ca="1" si="54"/>
        <v>2041177.0246136254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2041177.0246136254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8420.040955621027</v>
      </c>
      <c r="L546" s="444">
        <f t="shared" ca="1" si="54"/>
        <v>2029229.8703046676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2029229.8703046676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8370.2611460003718</v>
      </c>
      <c r="L547" s="444">
        <f t="shared" ca="1" si="54"/>
        <v>2017232.9361860892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2017232.9361860892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8320.2739205062935</v>
      </c>
      <c r="L548" s="444">
        <f t="shared" ca="1" si="54"/>
        <v>2005186.0148420166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2005186.0148420166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8270.0784149059909</v>
      </c>
      <c r="L549" s="444">
        <f t="shared" ca="1" si="54"/>
        <v>1993088.8979923439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1993088.8979923439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8219.6737613656878</v>
      </c>
      <c r="L550" s="444">
        <f t="shared" ca="1" si="54"/>
        <v>1980941.3764891308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1980941.3764891308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8169.0590884356334</v>
      </c>
      <c r="L551" s="444">
        <f t="shared" ca="1" si="54"/>
        <v>1968743.2403129877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1968743.2403129877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8118.2335210350366</v>
      </c>
      <c r="L552" s="444">
        <f t="shared" ca="1" si="54"/>
        <v>1956494.2785694438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1956494.2785694438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8067.1961804369375</v>
      </c>
      <c r="L553" s="444">
        <f t="shared" ca="1" si="54"/>
        <v>1944194.279485302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1944194.279485302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8015.9461842530136</v>
      </c>
      <c r="L554" s="444">
        <f t="shared" ca="1" si="54"/>
        <v>1931843.0304049763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1931843.0304049763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7964.4826464183216</v>
      </c>
      <c r="L555" s="444">
        <f t="shared" ca="1" si="54"/>
        <v>1919440.3177868158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1919440.3177868158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7912.8046771759873</v>
      </c>
      <c r="L556" s="444">
        <f t="shared" ca="1" si="54"/>
        <v>1906985.9271994131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1906985.9271994131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7860.9113830618107</v>
      </c>
      <c r="L557" s="444">
        <f t="shared" ca="1" si="54"/>
        <v>1894479.6433178962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1894479.6433178962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7808.8018668888226</v>
      </c>
      <c r="L558" s="444">
        <f t="shared" ca="1" si="54"/>
        <v>1881921.2499202061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1881921.2499202061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7756.4752277317803</v>
      </c>
      <c r="L559" s="444">
        <f t="shared" ca="1" si="54"/>
        <v>1869310.5298833591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1869310.5298833591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7703.9305609115836</v>
      </c>
      <c r="L560" s="444">
        <f t="shared" ca="1" si="54"/>
        <v>1856647.2651796918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1856647.2651796918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7651.1669579796389</v>
      </c>
      <c r="L561" s="444">
        <f t="shared" ca="1" si="54"/>
        <v>1843931.2368730926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1843931.2368730926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7598.1835067021393</v>
      </c>
      <c r="L562" s="444">
        <f t="shared" ca="1" si="54"/>
        <v>1831162.2251152159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1831162.2251152159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7544.9792910443211</v>
      </c>
      <c r="L563" s="444">
        <f t="shared" ca="1" si="54"/>
        <v>1818340.0091416815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1818340.0091416815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7491.5533911545945</v>
      </c>
      <c r="L564" s="444">
        <f t="shared" ca="1" si="54"/>
        <v>1805464.3672682573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1805464.3672682573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7437.9048833486604</v>
      </c>
      <c r="L565" s="444">
        <f t="shared" ca="1" si="54"/>
        <v>1792535.0768870271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1792535.0768870271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7384.032840093535</v>
      </c>
      <c r="L566" s="444">
        <f t="shared" ca="1" si="54"/>
        <v>1779551.9144625419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1779551.9144625419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7329.936329991513</v>
      </c>
      <c r="L567" s="444">
        <f t="shared" ca="1" si="54"/>
        <v>1766514.6555279547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1766514.6555279547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7275.6144177640672</v>
      </c>
      <c r="L568" s="444">
        <f t="shared" ca="1" si="54"/>
        <v>1753423.07468114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1753423.07468114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7221.0661642356708</v>
      </c>
      <c r="L569" s="444">
        <f t="shared" ca="1" si="54"/>
        <v>1740276.9455807968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1740276.9455807968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7166.2906263175755</v>
      </c>
      <c r="L570" s="444">
        <f t="shared" ca="1" si="54"/>
        <v>1727076.0409425355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1727076.0409425355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7111.2868569914872</v>
      </c>
      <c r="L571" s="444">
        <f t="shared" ca="1" si="54"/>
        <v>1713820.1325349482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1713820.1325349482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7056.0539052932063</v>
      </c>
      <c r="L572" s="444">
        <f t="shared" ca="1" si="54"/>
        <v>1700508.9911756625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1700508.9911756625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7000.5908162961814</v>
      </c>
      <c r="L573" s="444">
        <f t="shared" ca="1" si="54"/>
        <v>1687142.3867273799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1687142.3867273799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6944.8966310950045</v>
      </c>
      <c r="L574" s="444">
        <f t="shared" ca="1" si="54"/>
        <v>1673720.0880938962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1673720.0880938962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6888.970386788822</v>
      </c>
      <c r="L575" s="444">
        <f t="shared" ca="1" si="54"/>
        <v>1660241.8632161061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1660241.8632161061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6832.8111164646971</v>
      </c>
      <c r="L576" s="444">
        <f t="shared" ca="1" si="54"/>
        <v>1646707.479067992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1646707.479067992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6776.417849180888</v>
      </c>
      <c r="L577" s="444">
        <f t="shared" ca="1" si="54"/>
        <v>1633116.7016525941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1633116.7016525941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6719.789609950064</v>
      </c>
      <c r="L578" s="444">
        <f t="shared" ca="1" si="54"/>
        <v>1619469.2959979654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1619469.2959979654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6662.9254197224436</v>
      </c>
      <c r="L579" s="444">
        <f t="shared" ca="1" si="54"/>
        <v>1605765.026153109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1605765.026153109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6605.8242953688759</v>
      </c>
      <c r="L580" s="444">
        <f t="shared" ca="1" si="54"/>
        <v>1592003.6551838992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1592003.6551838992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6548.485249663835</v>
      </c>
      <c r="L581" s="444">
        <f t="shared" ca="1" si="54"/>
        <v>1578184.9451689844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1578184.9451689844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6490.9072912683569</v>
      </c>
      <c r="L582" s="444">
        <f t="shared" ca="1" si="54"/>
        <v>1564308.657195674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1564308.657195674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6433.0894247128963</v>
      </c>
      <c r="L583" s="444">
        <f t="shared" ca="1" si="54"/>
        <v>1550374.551355808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1550374.551355808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6375.0306503801221</v>
      </c>
      <c r="L584" s="444">
        <f t="shared" ca="1" si="54"/>
        <v>1536382.3867416093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1536382.3867416093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6316.7299644876275</v>
      </c>
      <c r="L585" s="444">
        <f t="shared" ca="1" si="54"/>
        <v>1522331.9214415182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1522331.9214415182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6258.1863590705807</v>
      </c>
      <c r="L586" s="444">
        <f t="shared" ca="1" si="54"/>
        <v>1508222.9125360099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1508222.9125360099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6199.3988219642961</v>
      </c>
      <c r="L587" s="444">
        <f t="shared" ca="1" si="54"/>
        <v>1494055.1160933955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1494055.1160933955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6140.3663367867366</v>
      </c>
      <c r="L588" s="444">
        <f t="shared" ca="1" si="54"/>
        <v>1479828.2871656034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1479828.2871656034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6081.087882920936</v>
      </c>
      <c r="L589" s="444">
        <f t="shared" ca="1" si="54"/>
        <v>1465542.1797839454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1465542.1797839454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6021.5624354973606</v>
      </c>
      <c r="L590" s="444">
        <f t="shared" ca="1" si="54"/>
        <v>1451196.5469548639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1451196.5469548639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5961.7889653761877</v>
      </c>
      <c r="L591" s="444">
        <f t="shared" ca="1" si="54"/>
        <v>1436791.1406556612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1436791.1406556612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5901.7664391295102</v>
      </c>
      <c r="L592" s="444">
        <f t="shared" ca="1" si="54"/>
        <v>1422325.711830212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1422325.711830212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5841.4938190234716</v>
      </c>
      <c r="L593" s="444">
        <f t="shared" ca="1" si="54"/>
        <v>1407800.0103846567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1407800.0103846567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5780.9700630003244</v>
      </c>
      <c r="L594" s="444">
        <f t="shared" ca="1" si="54"/>
        <v>1393213.7851830781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1393213.7851830781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5720.1941246604138</v>
      </c>
      <c r="L595" s="444">
        <f t="shared" ca="1" si="54"/>
        <v>1378566.7840431598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1378566.7840431598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5659.1649532440879</v>
      </c>
      <c r="L596" s="444">
        <f t="shared" ca="1" si="54"/>
        <v>1363858.7537318252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1363858.7537318252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5597.8814936135268</v>
      </c>
      <c r="L597" s="444">
        <f t="shared" ca="1" si="54"/>
        <v>1349089.4399608599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1349089.4399608599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5536.342686234505</v>
      </c>
      <c r="L598" s="444">
        <f t="shared" ca="1" si="54"/>
        <v>1334258.5873825157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1334258.5873825157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5474.5474671580705</v>
      </c>
      <c r="L599" s="444">
        <f t="shared" ca="1" si="54"/>
        <v>1319365.939585095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1319365.939585095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5412.4947680021505</v>
      </c>
      <c r="L600" s="444">
        <f t="shared" ca="1" si="54"/>
        <v>1304411.2390885183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1304411.2390885183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5350.1835159330813</v>
      </c>
      <c r="L601" s="444">
        <f t="shared" ca="1" si="54"/>
        <v>1289394.2273398726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1289394.2273398726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5287.6126336470579</v>
      </c>
      <c r="L602" s="444">
        <f t="shared" ca="1" si="54"/>
        <v>1274314.644708941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1274314.644708941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5224.7810393515092</v>
      </c>
      <c r="L603" s="444">
        <f t="shared" ca="1" si="54"/>
        <v>1259172.2304837138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1259172.2304837138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5161.6876467463953</v>
      </c>
      <c r="L604" s="444">
        <f t="shared" ca="1" si="54"/>
        <v>1243966.7228658814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1243966.7228658814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5098.3313650054279</v>
      </c>
      <c r="L605" s="444">
        <f t="shared" ca="1" si="54"/>
        <v>1228697.8589663079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1228697.8589663079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5034.711098757205</v>
      </c>
      <c r="L606" s="444">
        <f t="shared" ca="1" si="54"/>
        <v>1213365.3748004863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1213365.3748004863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4970.8257480662814</v>
      </c>
      <c r="L607" s="444">
        <f t="shared" ca="1" si="54"/>
        <v>1197969.0052839736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1197969.0052839736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4906.6742084141451</v>
      </c>
      <c r="L608" s="444">
        <f t="shared" ca="1" si="54"/>
        <v>1182508.4842278089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1182508.4842278089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4842.2553706801255</v>
      </c>
      <c r="L609" s="444">
        <f t="shared" ca="1" si="54"/>
        <v>1166983.5443339101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1166983.5443339101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4777.5681211222136</v>
      </c>
      <c r="L610" s="444">
        <f t="shared" ca="1" si="54"/>
        <v>1151393.9171904535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1151393.9171904535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4712.6113413578114</v>
      </c>
      <c r="L611" s="444">
        <f t="shared" ca="1" si="54"/>
        <v>1135739.3332672324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1135739.3332672324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4647.38390834439</v>
      </c>
      <c r="L612" s="444">
        <f t="shared" ca="1" si="54"/>
        <v>1120019.521910998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1120019.521910998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4581.8846943600802</v>
      </c>
      <c r="L613" s="444">
        <f t="shared" ca="1" si="54"/>
        <v>1104234.2113407794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1104234.2113407794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4516.1125669841695</v>
      </c>
      <c r="L614" s="444">
        <f t="shared" ca="1" si="54"/>
        <v>1088383.1286431849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1088383.1286431849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4450.0663890775249</v>
      </c>
      <c r="L615" s="444">
        <f t="shared" ca="1" si="54"/>
        <v>1072465.9997676837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1072465.9997676837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4383.7450187629365</v>
      </c>
      <c r="L616" s="444">
        <f t="shared" ca="1" si="54"/>
        <v>1056482.5495218679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1056482.5495218679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4317.1473094053708</v>
      </c>
      <c r="L617" s="444">
        <f t="shared" ca="1" si="54"/>
        <v>1040432.5015666945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1040432.5015666945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4250.2721095921479</v>
      </c>
      <c r="L618" s="444">
        <f t="shared" ca="1" si="54"/>
        <v>1024315.5784117078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1024315.5784117078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4183.1182631130368</v>
      </c>
      <c r="L619" s="444">
        <f t="shared" ca="1" si="54"/>
        <v>1008131.5014102421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1008131.5014102421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4115.6846089402634</v>
      </c>
      <c r="L620" s="444">
        <f t="shared" ca="1" si="54"/>
        <v>991879.99075460352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991879.99075460352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4047.9699812084364</v>
      </c>
      <c r="L621" s="444">
        <f t="shared" ca="1" si="54"/>
        <v>975560.76547123317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975560.76547123317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3979.9732091943938</v>
      </c>
      <c r="L622" s="444">
        <f t="shared" ca="1" si="54"/>
        <v>959173.54341584875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959173.54341584875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3911.693117296958</v>
      </c>
      <c r="L623" s="444">
        <f t="shared" ca="1" si="54"/>
        <v>942718.04126856686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942718.04126856686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3843.128525016617</v>
      </c>
      <c r="L624" s="444">
        <f t="shared" ca="1" si="54"/>
        <v>926193.97452900466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926193.97452900466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3774.2782469351073</v>
      </c>
      <c r="L625" s="444">
        <f t="shared" ca="1" si="54"/>
        <v>909601.05751136097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909601.05751136097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3705.1410926949256</v>
      </c>
      <c r="L626" s="444">
        <f t="shared" ca="1" si="54"/>
        <v>892939.00333947712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892939.00333947712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3635.7158669787427</v>
      </c>
      <c r="L627" s="444">
        <f t="shared" ca="1" si="54"/>
        <v>876207.52394187707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876207.52394187707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3566.0013694887425</v>
      </c>
      <c r="L628" s="444">
        <f t="shared" ca="1" si="54"/>
        <v>859406.33004678704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859406.33004678704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3495.9963949258672</v>
      </c>
      <c r="L629" s="444">
        <f t="shared" ca="1" si="54"/>
        <v>842535.13117713411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842535.13117713411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3425.6997329689807</v>
      </c>
      <c r="L630" s="444">
        <f t="shared" ca="1" si="54"/>
        <v>825593.63564552425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825593.63564552425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3355.1101682539393</v>
      </c>
      <c r="L631" s="444">
        <f t="shared" ca="1" si="54"/>
        <v>808581.55054919934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808581.55054919934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3284.2264803525854</v>
      </c>
      <c r="L632" s="444">
        <f t="shared" ca="1" si="54"/>
        <v>791498.58176497312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791498.58176497312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3213.0474437516432</v>
      </c>
      <c r="L633" s="444">
        <f t="shared" ca="1" si="54"/>
        <v>774344.43394414592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774344.43394414592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3141.5718278315298</v>
      </c>
      <c r="L634" s="444">
        <f t="shared" ca="1" si="54"/>
        <v>757118.81050739868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757118.81050739868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3069.7983968450826</v>
      </c>
      <c r="L635" s="444">
        <f t="shared" ca="1" si="54"/>
        <v>739821.413639665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739821.413639665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2997.7259098961927</v>
      </c>
      <c r="L636" s="444">
        <f t="shared" ca="1" si="54"/>
        <v>722451.9442849824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722451.9442849824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2925.3531209183484</v>
      </c>
      <c r="L637" s="444">
        <f t="shared" ca="1" si="54"/>
        <v>705010.10214132199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705010.10214132199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2852.6787786530967</v>
      </c>
      <c r="L638" s="444">
        <f t="shared" ca="1" si="54"/>
        <v>687495.58565539634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687495.58565539634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2779.7016266284063</v>
      </c>
      <c r="L639" s="444">
        <f t="shared" ca="1" si="54"/>
        <v>669908.09201744595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669908.09201744595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2706.4204031369463</v>
      </c>
      <c r="L640" s="444">
        <f t="shared" ca="1" si="54"/>
        <v>652247.31715600414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652247.31715600414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2632.8338412142721</v>
      </c>
      <c r="L641" s="444">
        <f t="shared" ca="1" si="54"/>
        <v>634512.95573263965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634512.95573263965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2558.94066861692</v>
      </c>
      <c r="L642" s="444">
        <f t="shared" ca="1" si="54"/>
        <v>616704.70113667776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616704.70113667776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2484.7396078004122</v>
      </c>
      <c r="L643" s="444">
        <f t="shared" ca="1" si="54"/>
        <v>598822.24547989934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598822.24547989934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2410.2293758971691</v>
      </c>
      <c r="L644" s="444">
        <f t="shared" ca="1" si="54"/>
        <v>580865.27959121775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580865.27959121775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2335.4086846943292</v>
      </c>
      <c r="L645" s="444">
        <f t="shared" ca="1" si="54"/>
        <v>562833.49301133328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562833.49301133328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2260.2762406114771</v>
      </c>
      <c r="L646" s="444">
        <f t="shared" ca="1" si="54"/>
        <v>544726.57398736593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544726.57398736593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2184.8307446782796</v>
      </c>
      <c r="L647" s="444">
        <f t="shared" ca="1" si="54"/>
        <v>526544.20946746541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526544.20946746541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2109.0708925120271</v>
      </c>
      <c r="L648" s="444">
        <f t="shared" ca="1" si="54"/>
        <v>508286.08509539865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508286.08509539865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2032.9953742950827</v>
      </c>
      <c r="L649" s="444">
        <f t="shared" ca="1" si="54"/>
        <v>489951.88520511496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489951.88520511496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1956.6028747522339</v>
      </c>
      <c r="L650" s="444">
        <f t="shared" ca="1" si="54"/>
        <v>471541.29281528841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471541.29281528841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1879.892073127957</v>
      </c>
      <c r="L651" s="444">
        <f t="shared" ca="1" si="54"/>
        <v>453053.98962383758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453053.98962383758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1802.861643163578</v>
      </c>
      <c r="L652" s="444">
        <f t="shared" ca="1" si="54"/>
        <v>434489.65600242239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434489.65600242239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1725.5102530743482</v>
      </c>
      <c r="L653" s="444">
        <f t="shared" ca="1" si="54"/>
        <v>415847.97099091794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415847.97099091794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1647.8365655264131</v>
      </c>
      <c r="L654" s="444">
        <f t="shared" ca="1" si="54"/>
        <v>397128.61229186557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397128.61229186557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1569.8392376136949</v>
      </c>
      <c r="L655" s="444">
        <f t="shared" ca="1" si="54"/>
        <v>378331.2562649005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378331.2562649005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1491.5169208346738</v>
      </c>
      <c r="L656" s="444">
        <f t="shared" ca="1" si="54"/>
        <v>359455.57792115636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359455.57792115636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1412.8682610690732</v>
      </c>
      <c r="L657" s="444">
        <f t="shared" ca="1" si="54"/>
        <v>340501.25091764663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340501.25091764663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1333.8918985544492</v>
      </c>
      <c r="L658" s="444">
        <f t="shared" ca="1" si="54"/>
        <v>321467.94755162229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321467.94755162229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1254.5864678626813</v>
      </c>
      <c r="L659" s="444">
        <f t="shared" ca="1" si="54"/>
        <v>302355.33875490614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302355.33875490614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1174.9505978763639</v>
      </c>
      <c r="L660" s="444">
        <f t="shared" ca="1" si="54"/>
        <v>283163.09408820374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283163.09408820374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1094.9829117651038</v>
      </c>
      <c r="L661" s="444">
        <f t="shared" ca="1" si="54"/>
        <v>263890.88173539005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263890.88173539005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1014.6820269617135</v>
      </c>
      <c r="L662" s="444">
        <f t="shared" ca="1" si="54"/>
        <v>244538.36849777296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244538.36849777296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934.04655513830892</v>
      </c>
      <c r="L663" s="444">
        <f t="shared" ca="1" si="54"/>
        <v>225105.21978833247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225105.21978833247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853.07510218230698</v>
      </c>
      <c r="L664" s="444">
        <f t="shared" ca="1" si="54"/>
        <v>205591.09962593598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205591.09962593598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771.76626817232159</v>
      </c>
      <c r="L665" s="444">
        <f t="shared" ca="1" si="54"/>
        <v>185995.67062952952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185995.67062952952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690.11864735396136</v>
      </c>
      <c r="L666" s="444">
        <f t="shared" ca="1" si="54"/>
        <v>166318.59401230467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166318.59401230467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608.13082811552454</v>
      </c>
      <c r="L667" s="444">
        <f t="shared" ca="1" si="54"/>
        <v>146559.52957584141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146559.52957584141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525.80139296359425</v>
      </c>
      <c r="L668" s="444">
        <f t="shared" ca="1" si="54"/>
        <v>126718.13570422622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126718.13570422622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443.12891849853099</v>
      </c>
      <c r="L669" s="444">
        <f t="shared" ca="1" si="54"/>
        <v>106794.06935814598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106794.06935814598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360.11197538986329</v>
      </c>
      <c r="L670" s="444">
        <f t="shared" ca="1" si="54"/>
        <v>86786.986068957063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86786.986068957063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276.74912835157619</v>
      </c>
      <c r="L671" s="444">
        <f t="shared" ca="1" si="54"/>
        <v>66696.539932729851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66696.539932729851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193.03893611729612</v>
      </c>
      <c r="L672" s="444">
        <f t="shared" ca="1" si="54"/>
        <v>46522.383604268362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46522.383604268362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108.97995141537324</v>
      </c>
      <c r="L673" s="444">
        <f t="shared" ca="1" si="54"/>
        <v>26264.16829110495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26264.16829110495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24.570720943859016</v>
      </c>
      <c r="L674" s="444">
        <f t="shared" ca="1" si="54"/>
        <v>5921.5437474700229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5921.5437474700229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-60.190214654619844</v>
      </c>
      <c r="L675" s="444">
        <f t="shared" ca="1" si="54"/>
        <v>-14505.841731763383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-14505.841731763383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-145.30432081809238</v>
      </c>
      <c r="L676" s="444">
        <f t="shared" ca="1" si="54"/>
        <v>-35018.341317160259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-35018.341317160259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-230.77306909057936</v>
      </c>
      <c r="L677" s="444">
        <f t="shared" ca="1" si="54"/>
        <v>-55616.309650829622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-55616.309650829622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-316.59793714753505</v>
      </c>
      <c r="L678" s="444">
        <f t="shared" ca="1" si="54"/>
        <v>-76300.102852555952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-76300.102852555952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-402.7804088213947</v>
      </c>
      <c r="L679" s="444">
        <f t="shared" ca="1" si="54"/>
        <v>-97070.078525956123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-97070.078525956123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-489.32197412722877</v>
      </c>
      <c r="L680" s="444">
        <f t="shared" ca="1" si="54"/>
        <v>-117926.59576466214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-117926.59576466214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-576.22412928850395</v>
      </c>
      <c r="L681" s="444">
        <f t="shared" ca="1" si="54"/>
        <v>-138870.01515852945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-138870.01515852945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-663.48837676295102</v>
      </c>
      <c r="L682" s="444">
        <f t="shared" ca="1" si="54"/>
        <v>-159900.6987998712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-159900.6987998712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-751.1162252685416</v>
      </c>
      <c r="L683" s="444">
        <f t="shared" ca="1" si="54"/>
        <v>-181019.01028971854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-181019.01028971854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-839.10918980957229</v>
      </c>
      <c r="L684" s="444">
        <f t="shared" ca="1" si="54"/>
        <v>-202225.3147441069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-202225.3147441069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-927.46879170285706</v>
      </c>
      <c r="L685" s="444">
        <f t="shared" ca="1" si="54"/>
        <v>-223519.97880038855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-223519.97880038855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-1016.1965586040307</v>
      </c>
      <c r="L686" s="444">
        <f t="shared" ca="1" si="54"/>
        <v>-244903.37062357136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-244903.37062357136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-1105.2940245339589</v>
      </c>
      <c r="L687" s="444">
        <f t="shared" ca="1" si="54"/>
        <v>-266375.85991268407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-266375.85991268407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-1194.7627299052619</v>
      </c>
      <c r="L688" s="444">
        <f t="shared" ca="1" si="54"/>
        <v>-287937.81790716812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-287937.81790716812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-1284.6042215489456</v>
      </c>
      <c r="L689" s="444">
        <f t="shared" ca="1" si="54"/>
        <v>-309589.61739329586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-309589.61739329586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-1374.8200527411443</v>
      </c>
      <c r="L690" s="444">
        <f t="shared" ca="1" si="54"/>
        <v>-331331.63271061581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-331331.63271061581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-1465.4117832299776</v>
      </c>
      <c r="L691" s="444">
        <f t="shared" ca="1" si="54"/>
        <v>-353164.23975842458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-353164.23975842458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-1556.3809792625141</v>
      </c>
      <c r="L692" s="444">
        <f t="shared" ca="1" si="54"/>
        <v>-375087.8160022659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-375087.8160022659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-1647.7292136118529</v>
      </c>
      <c r="L693" s="444">
        <f t="shared" ca="1" si="54"/>
        <v>-397102.74048045656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-397102.74048045656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-1739.458065604314</v>
      </c>
      <c r="L694" s="444">
        <f t="shared" ca="1" si="54"/>
        <v>-419209.39381063968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-419209.39381063968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-1831.5691211467436</v>
      </c>
      <c r="L695" s="444">
        <f t="shared" ca="1" si="54"/>
        <v>-441408.15819636523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-441408.15819636523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-1924.0639727539335</v>
      </c>
      <c r="L696" s="444">
        <f t="shared" ca="1" si="54"/>
        <v>-463699.41743369796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-463699.41743369796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-2016.9442195761528</v>
      </c>
      <c r="L697" s="444">
        <f t="shared" ca="1" si="54"/>
        <v>-486083.5569178529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-486083.5569178529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-2110.2114674267987</v>
      </c>
      <c r="L698" s="444">
        <f t="shared" ca="1" si="54"/>
        <v>-508560.96364985849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-508560.96364985849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-2203.8673288101554</v>
      </c>
      <c r="L699" s="444">
        <f t="shared" ca="1" si="54"/>
        <v>-531132.02624324744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-531132.02624324744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-2297.9134229492761</v>
      </c>
      <c r="L700" s="444">
        <f t="shared" ca="1" si="54"/>
        <v>-553797.1349307755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-553797.1349307755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-2392.3513758139761</v>
      </c>
      <c r="L701" s="444">
        <f t="shared" ca="1" si="54"/>
        <v>-576556.68157116824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-576556.68157116824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-2487.1828201489461</v>
      </c>
      <c r="L702" s="444">
        <f t="shared" ca="1" si="54"/>
        <v>-599411.05965589604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-599411.05965589604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-2582.4093955019785</v>
      </c>
      <c r="L703" s="444">
        <f t="shared" ca="1" si="54"/>
        <v>-622360.66431597678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-622360.66431597678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-2678.0327482523148</v>
      </c>
      <c r="L704" s="444">
        <f t="shared" ca="1" si="54"/>
        <v>-645405.89232880785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-645405.89232880785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-2774.0545316391108</v>
      </c>
      <c r="L705" s="444">
        <f t="shared" ca="1" si="54"/>
        <v>-668547.14212502574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-668547.14212502574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-2870.4764057900188</v>
      </c>
      <c r="L706" s="444">
        <f t="shared" ca="1" si="54"/>
        <v>-691784.81379539461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-691784.81379539461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-2967.3000377498893</v>
      </c>
      <c r="L707" s="444">
        <f t="shared" ca="1" si="54"/>
        <v>-715119.30909772334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-715119.30909772334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-3064.5271015095923</v>
      </c>
      <c r="L708" s="444">
        <f t="shared" ca="1" si="54"/>
        <v>-738551.03146381176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-738551.03146381176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-3162.1592780349606</v>
      </c>
      <c r="L709" s="444">
        <f t="shared" ca="1" si="54"/>
        <v>-762080.38600642548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-762080.38600642548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-3260.1982552958511</v>
      </c>
      <c r="L710" s="444">
        <f t="shared" ca="1" si="54"/>
        <v>-785707.77952630015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-785707.77952630015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-3358.6457282953288</v>
      </c>
      <c r="L711" s="444">
        <f t="shared" ca="1" si="54"/>
        <v>-809433.62051917426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-809433.62051917426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-3457.5033990989705</v>
      </c>
      <c r="L712" s="444">
        <f t="shared" ca="1" si="54"/>
        <v>-833258.31918285205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-833258.31918285205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-3556.7729768642957</v>
      </c>
      <c r="L713" s="444">
        <f t="shared" ca="1" si="54"/>
        <v>-857182.28742429509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-857182.28742429509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-3656.4561778703078</v>
      </c>
      <c r="L714" s="444">
        <f t="shared" ca="1" si="54"/>
        <v>-881205.93886674417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-881205.93886674417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-3756.5547255471788</v>
      </c>
      <c r="L715" s="444">
        <f t="shared" ca="1" si="54"/>
        <v>-905329.68885687017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-905329.68885687017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-3857.0703505060374</v>
      </c>
      <c r="L716" s="444">
        <f t="shared" ca="1" si="54"/>
        <v>-929553.95447195496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-929553.95447195496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-3958.0047905688907</v>
      </c>
      <c r="L717" s="444">
        <f t="shared" ca="1" si="54"/>
        <v>-953879.1545271026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-953879.1545271026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-4059.3597907986723</v>
      </c>
      <c r="L718" s="444">
        <f t="shared" ca="1" si="54"/>
        <v>-978305.70958248002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-978305.70958248002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-4161.1371035294123</v>
      </c>
      <c r="L719" s="444">
        <f t="shared" ca="1" si="54"/>
        <v>-1002834.0419505882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-1002834.0419505882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-4263.3384883965291</v>
      </c>
      <c r="L720" s="444">
        <f t="shared" ca="1" si="54"/>
        <v>-1027464.5757035635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-1027464.5757035635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-4365.9657123672596</v>
      </c>
      <c r="L721" s="444">
        <f t="shared" ca="1" si="54"/>
        <v>-1052197.7366805095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-1052197.7366805095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-4469.0205497712013</v>
      </c>
      <c r="L722" s="444">
        <f t="shared" ca="1" si="54"/>
        <v>-1077033.9524948595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-1077033.9524948595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-4572.5047823309924</v>
      </c>
      <c r="L723" s="444">
        <f t="shared" ca="1" si="54"/>
        <v>-1101973.6525417692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-1101973.6525417692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-4676.4201991931168</v>
      </c>
      <c r="L724" s="444">
        <f t="shared" ca="1" si="54"/>
        <v>-1127017.2680055411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-1127017.2680055411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-4780.7685969588329</v>
      </c>
      <c r="L725" s="444">
        <f t="shared" ca="1" si="54"/>
        <v>-1152165.2318670787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-1152165.2318670787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-4885.5517797152397</v>
      </c>
      <c r="L726" s="444">
        <f t="shared" ca="1" si="54"/>
        <v>-1177417.9789113728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-1177417.9789113728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-4990.7715590664648</v>
      </c>
      <c r="L727" s="444">
        <f t="shared" ca="1" si="54"/>
        <v>-1202775.945735018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-1202775.945735018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-5096.4297541649867</v>
      </c>
      <c r="L728" s="444">
        <f t="shared" ca="1" si="54"/>
        <v>-1228239.5707537618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-1228239.5707537618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-5202.5281917430857</v>
      </c>
      <c r="L729" s="444">
        <f t="shared" ca="1" si="54"/>
        <v>-1253809.2942100838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-1253809.2942100838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-5309.0687061444278</v>
      </c>
      <c r="L730" s="444">
        <f t="shared" ca="1" si="54"/>
        <v>-1279485.5581808069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-1279485.5581808069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-5416.053139355774</v>
      </c>
      <c r="L731" s="444">
        <f t="shared" ca="1" si="54"/>
        <v>-1305268.8065847415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-1305268.8065847415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-5523.4833410388346</v>
      </c>
      <c r="L732" s="444">
        <f t="shared" ca="1" si="54"/>
        <v>-1331159.4851903592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-1331159.4851903592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-5631.3611685622418</v>
      </c>
      <c r="L733" s="444">
        <f t="shared" ca="1" si="54"/>
        <v>-1357158.0416235002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-1357158.0416235002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-5739.6884870336626</v>
      </c>
      <c r="L734" s="444">
        <f t="shared" ca="1" si="54"/>
        <v>-1383264.9253751126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-1383264.9253751126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-5848.467169332047</v>
      </c>
      <c r="L735" s="444">
        <f t="shared" ca="1" si="54"/>
        <v>-1409480.5878090234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-1409480.5878090234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-5957.6990961400097</v>
      </c>
      <c r="L736" s="444">
        <f t="shared" ca="1" si="54"/>
        <v>-1435805.4821697422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-1435805.4821697422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-6067.3861559763372</v>
      </c>
      <c r="L737" s="444">
        <f t="shared" ca="1" si="54"/>
        <v>-1462240.0635902975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-1462240.0635902975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-6177.5302452286514</v>
      </c>
      <c r="L738" s="444">
        <f t="shared" ca="1" si="54"/>
        <v>-1488784.7891001049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-1488784.7891001049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-6288.1332681861822</v>
      </c>
      <c r="L739" s="444">
        <f t="shared" ca="1" si="54"/>
        <v>-1515440.1176328699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-1515440.1176328699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-6399.1971370727024</v>
      </c>
      <c r="L740" s="444">
        <f t="shared" ca="1" si="54"/>
        <v>-1542206.5100345213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-1542206.5100345213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-6510.7237720795838</v>
      </c>
      <c r="L741" s="444">
        <f t="shared" ca="1" si="54"/>
        <v>-1569084.4290711798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-1569084.4290711798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-6622.7151013989942</v>
      </c>
      <c r="L742" s="444">
        <f t="shared" ca="1" si="54"/>
        <v>-1596074.3394371576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-1596074.3394371576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-6735.1730612572346</v>
      </c>
      <c r="L743" s="444">
        <f t="shared" ca="1" si="54"/>
        <v>-1623176.7077629936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-1623176.7077629936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-6848.0995959482179</v>
      </c>
      <c r="L744" s="444">
        <f t="shared" ca="1" si="54"/>
        <v>-1650392.0026235206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-1650392.0026235206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-6961.4966578670819</v>
      </c>
      <c r="L745" s="444">
        <f t="shared" ca="1" si="54"/>
        <v>-1677720.6945459663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-1677720.6945459663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-7075.3662075439379</v>
      </c>
      <c r="L746" s="444">
        <f t="shared" ca="1" si="54"/>
        <v>-1705163.2560180891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-1705163.2560180891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-7189.710213677783</v>
      </c>
      <c r="L747" s="444">
        <f t="shared" ca="1" si="54"/>
        <v>-1732720.1614963457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-1732720.1614963457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-7304.5306531705182</v>
      </c>
      <c r="L748" s="444">
        <f t="shared" ca="1" si="54"/>
        <v>-1760391.887414095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-1760391.887414095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-7419.8295111611415</v>
      </c>
      <c r="L749" s="444">
        <f t="shared" ca="1" si="54"/>
        <v>-1788178.912189835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-1788178.912189835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-7535.6087810600575</v>
      </c>
      <c r="L750" s="444">
        <f t="shared" ca="1" si="54"/>
        <v>-1816081.7162354738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-1816081.7162354738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-7651.8704645835523</v>
      </c>
      <c r="L751" s="444">
        <f t="shared" ca="1" si="54"/>
        <v>-1844100.7819646362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-1844100.7819646362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-7768.616571788395</v>
      </c>
      <c r="L752" s="444">
        <f t="shared" ca="1" si="54"/>
        <v>-1872236.5938010034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-1872236.5938010034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-7885.8491211065912</v>
      </c>
      <c r="L753" s="444">
        <f t="shared" ca="1" si="54"/>
        <v>-1900489.6381866888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-1900489.6381866888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-8003.570139380281</v>
      </c>
      <c r="L754" s="444">
        <f t="shared" ca="1" si="54"/>
        <v>-1928860.4035906477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-1928860.4035906477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-8121.7816618967772</v>
      </c>
      <c r="L755" s="444">
        <f t="shared" ca="1" si="54"/>
        <v>-1957349.3805171233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-1957349.3805171233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-8240.4857324237582</v>
      </c>
      <c r="L756" s="444">
        <f t="shared" ca="1" si="54"/>
        <v>-1985957.0615141259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-1985957.0615141259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-8359.6844032446024</v>
      </c>
      <c r="L757" s="444">
        <f t="shared" ca="1" si="54"/>
        <v>-2014683.9411819493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-2014683.9411819493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-8479.3797351938665</v>
      </c>
      <c r="L758" s="444">
        <f t="shared" ca="1" si="54"/>
        <v>-2043530.5161817221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-2043530.5161817221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-8599.5737976929213</v>
      </c>
      <c r="L759" s="444">
        <f t="shared" ca="1" si="54"/>
        <v>-2072497.2852439939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-2072497.2852439939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-8720.2686687857185</v>
      </c>
      <c r="L760" s="444">
        <f t="shared" ca="1" si="54"/>
        <v>-2101584.7491773586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-2101584.7491773586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-8841.4664351747397</v>
      </c>
      <c r="L761" s="444">
        <f t="shared" ca="1" si="54"/>
        <v>-2130793.4108771123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-2130793.4108771123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-8963.1691922570462</v>
      </c>
      <c r="L762" s="444">
        <f t="shared" ca="1" si="54"/>
        <v>-2160123.775333948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-2160123.775333948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-9085.3790441605288</v>
      </c>
      <c r="L763" s="444">
        <f t="shared" ca="1" si="54"/>
        <v>-2189576.3496426875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-2189576.3496426875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-9208.0981037802758</v>
      </c>
      <c r="L764" s="444">
        <f t="shared" ca="1" si="54"/>
        <v>-2219151.6430110466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-2219151.6430110466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-9331.3284928151061</v>
      </c>
      <c r="L765" s="444">
        <f t="shared" ca="1" si="54"/>
        <v>-2248850.1667684405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-2248850.1667684405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-9455.0723418042471</v>
      </c>
      <c r="L766" s="444">
        <f t="shared" ca="1" si="54"/>
        <v>-2278672.4343748237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-2278672.4343748237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-9579.3317901641767</v>
      </c>
      <c r="L767" s="444">
        <f t="shared" ca="1" si="54"/>
        <v>-2308618.9614295666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-2308618.9614295666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-9704.1089862256049</v>
      </c>
      <c r="L768" s="444">
        <f t="shared" ca="1" si="54"/>
        <v>-2338690.2656803709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-2338690.2656803709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-9829.4060872706232</v>
      </c>
      <c r="L769" s="444">
        <f t="shared" ca="1" si="54"/>
        <v>-2368886.8670322201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-2368886.8670322201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-9955.2252595699956</v>
      </c>
      <c r="L770" s="444">
        <f t="shared" ca="1" si="54"/>
        <v>-2399209.2875563689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-2399209.2875563689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-10081.568678420615</v>
      </c>
      <c r="L771" s="444">
        <f t="shared" ca="1" si="54"/>
        <v>-2429658.0514993682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-2429658.0514993682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-10208.438528183113</v>
      </c>
      <c r="L772" s="444">
        <f t="shared" ca="1" si="54"/>
        <v>-2460233.6852921299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-2460233.6852921299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-10335.837002319618</v>
      </c>
      <c r="L773" s="444">
        <f t="shared" ref="L773:L1027" ca="1" si="80">I773-J773+K773</f>
        <v>-2490936.7175590284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-2490936.7175590284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-10463.766303431697</v>
      </c>
      <c r="L774" s="444">
        <f t="shared" ca="1" si="80"/>
        <v>-2521767.6791270389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-2521767.6791270389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-10592.228643298407</v>
      </c>
      <c r="L775" s="444">
        <f t="shared" ca="1" si="80"/>
        <v>-2552727.1030349163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-2552727.1030349163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-10721.226242914563</v>
      </c>
      <c r="L776" s="444">
        <f t="shared" ca="1" si="80"/>
        <v>-2583815.5245424099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-2583815.5245424099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-10850.76133252912</v>
      </c>
      <c r="L777" s="444">
        <f t="shared" ca="1" si="80"/>
        <v>-2615033.4811395179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-2615033.4811395179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-10980.836151683736</v>
      </c>
      <c r="L778" s="444">
        <f t="shared" ca="1" si="80"/>
        <v>-2646381.5125557804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-2646381.5125557804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-11111.452949251496</v>
      </c>
      <c r="L779" s="444">
        <f t="shared" ca="1" si="80"/>
        <v>-2677860.1607696107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-2677860.1607696107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-11242.613983475789</v>
      </c>
      <c r="L780" s="444">
        <f t="shared" ca="1" si="80"/>
        <v>-2709469.9700176651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-2709469.9700176651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-11374.32152200935</v>
      </c>
      <c r="L781" s="444">
        <f t="shared" ca="1" si="80"/>
        <v>-2741211.4868042534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-2741211.4868042534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-11506.577841953467</v>
      </c>
      <c r="L782" s="444">
        <f t="shared" ca="1" si="80"/>
        <v>-2773085.2599107856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-2773085.2599107856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-11639.385229897351</v>
      </c>
      <c r="L783" s="444">
        <f t="shared" ca="1" si="80"/>
        <v>-2805091.8404052616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-2805091.8404052616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-11772.745981957669</v>
      </c>
      <c r="L784" s="444">
        <f t="shared" ca="1" si="80"/>
        <v>-2837231.7816517982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-2837231.7816517982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-11906.662403818238</v>
      </c>
      <c r="L785" s="444">
        <f t="shared" ca="1" si="80"/>
        <v>-2869505.6393201952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-2869505.6393201952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-12041.136810769891</v>
      </c>
      <c r="L786" s="444">
        <f t="shared" ca="1" si="80"/>
        <v>-2901913.9713955438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-2901913.9713955438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-12176.17152775051</v>
      </c>
      <c r="L787" s="444">
        <f t="shared" ca="1" si="80"/>
        <v>-2934457.3381878729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-2934457.3381878729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-12311.768889385216</v>
      </c>
      <c r="L788" s="444">
        <f t="shared" ca="1" si="80"/>
        <v>-2967136.302341837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-2967136.302341837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-12447.931240026732</v>
      </c>
      <c r="L789" s="444">
        <f t="shared" ca="1" si="80"/>
        <v>-2999951.4288464426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-2999951.4288464426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-12584.660933795922</v>
      </c>
      <c r="L790" s="444">
        <f t="shared" ca="1" si="80"/>
        <v>-3032903.2850448173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-3032903.2850448173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-12721.960334622483</v>
      </c>
      <c r="L791" s="444">
        <f t="shared" ca="1" si="80"/>
        <v>-3065992.4406440184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-3065992.4406440184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-12859.831816285821</v>
      </c>
      <c r="L792" s="444">
        <f t="shared" ca="1" si="80"/>
        <v>-3099219.467724883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-3099219.467724883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-12998.277762456091</v>
      </c>
      <c r="L793" s="444">
        <f t="shared" ca="1" si="80"/>
        <v>-3132584.9407519177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-3132584.9407519177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-13137.300566735401</v>
      </c>
      <c r="L794" s="444">
        <f t="shared" ca="1" si="80"/>
        <v>-3166089.4365832317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-3166089.4365832317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-13276.90263269921</v>
      </c>
      <c r="L795" s="444">
        <f t="shared" ca="1" si="80"/>
        <v>-3199733.5344805098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-3199733.5344805098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-13417.086373937869</v>
      </c>
      <c r="L796" s="444">
        <f t="shared" ca="1" si="80"/>
        <v>-3233517.8161190264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-3233517.8161190264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-13557.854214098355</v>
      </c>
      <c r="L797" s="444">
        <f t="shared" ca="1" si="80"/>
        <v>-3267442.8655977035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-3267442.8655977035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-13699.208586926175</v>
      </c>
      <c r="L798" s="444">
        <f t="shared" ca="1" si="80"/>
        <v>-3301509.2694492084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-3301509.2694492084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-13841.151936307446</v>
      </c>
      <c r="L799" s="444">
        <f t="shared" ca="1" si="80"/>
        <v>-3335717.6166500947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-3335717.6166500947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-13983.686716311142</v>
      </c>
      <c r="L800" s="444">
        <f t="shared" ca="1" si="80"/>
        <v>-3370068.4986309847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-3370068.4986309847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-14126.815391231514</v>
      </c>
      <c r="L801" s="444">
        <f t="shared" ca="1" si="80"/>
        <v>-3404562.5092867948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-3404562.5092867948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-14270.540435630723</v>
      </c>
      <c r="L802" s="444">
        <f t="shared" ca="1" si="80"/>
        <v>-3439200.2449870044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-3439200.2449870044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-14414.864334381595</v>
      </c>
      <c r="L803" s="444">
        <f t="shared" ca="1" si="80"/>
        <v>-3473982.3045859649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-3473982.3045859649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-14559.789582710597</v>
      </c>
      <c r="L804" s="444">
        <f t="shared" ca="1" si="80"/>
        <v>-3508909.2894332544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-3508909.2894332544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-14705.318686240971</v>
      </c>
      <c r="L805" s="444">
        <f t="shared" ca="1" si="80"/>
        <v>-3543981.803384074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-3543981.803384074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-14851.454161036054</v>
      </c>
      <c r="L806" s="444">
        <f t="shared" ca="1" si="80"/>
        <v>-3579200.4528096886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-3579200.4528096886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-14998.198533642781</v>
      </c>
      <c r="L807" s="444">
        <f t="shared" ca="1" si="80"/>
        <v>-3614565.84660791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-3614565.84660791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-15145.55434113537</v>
      </c>
      <c r="L808" s="444">
        <f t="shared" ca="1" si="80"/>
        <v>-3650078.5962136243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-3650078.5962136243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-15293.524131159182</v>
      </c>
      <c r="L809" s="444">
        <f t="shared" ca="1" si="80"/>
        <v>-3685739.3156093624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-3685739.3156093624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-15442.110461974755</v>
      </c>
      <c r="L810" s="444">
        <f t="shared" ca="1" si="80"/>
        <v>-3721548.6213359162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-3721548.6213359162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-15591.315902502063</v>
      </c>
      <c r="L811" s="444">
        <f t="shared" ca="1" si="80"/>
        <v>-3757507.1325029973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-3757507.1325029973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-15741.143032364902</v>
      </c>
      <c r="L812" s="444">
        <f t="shared" ca="1" si="80"/>
        <v>-3793615.4707999411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-3793615.4707999411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-15891.5944419355</v>
      </c>
      <c r="L813" s="444">
        <f t="shared" ca="1" si="80"/>
        <v>-3829874.2605064553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-3829874.2605064553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-16042.672732379309</v>
      </c>
      <c r="L814" s="444">
        <f t="shared" ca="1" si="80"/>
        <v>-3866284.1285034134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-3866284.1285034134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-16194.380515699968</v>
      </c>
      <c r="L815" s="444">
        <f t="shared" ca="1" si="80"/>
        <v>-3902845.7042836919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-3902845.7042836919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-16346.72041478446</v>
      </c>
      <c r="L816" s="444">
        <f t="shared" ca="1" si="80"/>
        <v>-3939559.619963055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-3939559.619963055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-16499.695063448471</v>
      </c>
      <c r="L817" s="444">
        <f t="shared" ca="1" si="80"/>
        <v>-3976426.5102910823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-3976426.5102910823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-16653.30710648192</v>
      </c>
      <c r="L818" s="444">
        <f t="shared" ca="1" si="80"/>
        <v>-4013447.012662143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-4013447.012662143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-16807.559199694675</v>
      </c>
      <c r="L819" s="444">
        <f t="shared" ca="1" si="80"/>
        <v>-4050621.7671264163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-4050621.7671264163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-16962.454009962483</v>
      </c>
      <c r="L820" s="444">
        <f t="shared" ca="1" si="80"/>
        <v>-4087951.4164009574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-4087951.4164009574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-17117.994215273065</v>
      </c>
      <c r="L821" s="444">
        <f t="shared" ca="1" si="80"/>
        <v>-4125436.605880809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-4125436.605880809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-17274.182504772449</v>
      </c>
      <c r="L822" s="444">
        <f t="shared" ca="1" si="80"/>
        <v>-4163077.9836501605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-4163077.9836501605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-17431.021578811415</v>
      </c>
      <c r="L823" s="444">
        <f t="shared" ca="1" si="80"/>
        <v>-4200876.2004935509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-4200876.2004935509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-17588.514148992206</v>
      </c>
      <c r="L824" s="444">
        <f t="shared" ca="1" si="80"/>
        <v>-4238831.9099071221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-4238831.9099071221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-17746.662938215421</v>
      </c>
      <c r="L825" s="444">
        <f t="shared" ca="1" si="80"/>
        <v>-4276945.7681099167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-4276945.7681099167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-17905.470680727063</v>
      </c>
      <c r="L826" s="444">
        <f t="shared" ca="1" si="80"/>
        <v>-4315218.4340552222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-4315218.4340552222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-18064.940122165837</v>
      </c>
      <c r="L827" s="444">
        <f t="shared" ca="1" si="80"/>
        <v>-4353650.5694419667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-4353650.5694419667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-18225.074019610605</v>
      </c>
      <c r="L828" s="444">
        <f t="shared" ca="1" si="80"/>
        <v>-4392242.8387261564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-4392242.8387261564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-18385.875141628065</v>
      </c>
      <c r="L829" s="444">
        <f t="shared" ca="1" si="80"/>
        <v>-4430995.9091323633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-4430995.9091323633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-18547.346268320591</v>
      </c>
      <c r="L830" s="444">
        <f t="shared" ca="1" si="80"/>
        <v>-4469910.4506652625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-4469910.4506652625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-18709.490191374338</v>
      </c>
      <c r="L831" s="444">
        <f t="shared" ca="1" si="80"/>
        <v>-4508987.1361212153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-4508987.1361212153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-18872.309714107476</v>
      </c>
      <c r="L832" s="444">
        <f t="shared" ca="1" si="80"/>
        <v>-4548226.6410999019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-4548226.6410999019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-19035.807651518669</v>
      </c>
      <c r="L833" s="444">
        <f t="shared" ca="1" si="80"/>
        <v>-4587629.6440159995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-4587629.6440159995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-19199.986830335743</v>
      </c>
      <c r="L834" s="444">
        <f t="shared" ca="1" si="80"/>
        <v>-4627196.8261109143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-4627196.8261109143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-19364.850089064556</v>
      </c>
      <c r="L835" s="444">
        <f t="shared" ca="1" si="80"/>
        <v>-4666928.8714645579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-4666928.8714645579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-19530.400278038069</v>
      </c>
      <c r="L836" s="444">
        <f t="shared" ca="1" si="80"/>
        <v>-4706826.4670071751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-4706826.4670071751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-19696.640259465639</v>
      </c>
      <c r="L837" s="444">
        <f t="shared" ca="1" si="80"/>
        <v>-4746890.3025312191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-4746890.3025312191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-19863.572907482492</v>
      </c>
      <c r="L838" s="444">
        <f t="shared" ca="1" si="80"/>
        <v>-4787121.0707032802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-4787121.0707032802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-20031.201108199413</v>
      </c>
      <c r="L839" s="444">
        <f t="shared" ca="1" si="80"/>
        <v>-4827519.4670760585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-4827519.4670760585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-20199.527759752655</v>
      </c>
      <c r="L840" s="444">
        <f t="shared" ca="1" si="80"/>
        <v>-4868086.1901003895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-4868086.1901003895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-20368.555772354033</v>
      </c>
      <c r="L841" s="444">
        <f t="shared" ca="1" si="80"/>
        <v>-4908821.9411373222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-4908821.9411373222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-20538.288068341255</v>
      </c>
      <c r="L842" s="444">
        <f t="shared" ca="1" si="80"/>
        <v>-4949727.4244702421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-4949727.4244702421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-20708.727582228421</v>
      </c>
      <c r="L843" s="444">
        <f t="shared" ca="1" si="80"/>
        <v>-4990803.3473170493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-4990803.3473170493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-20879.877260756784</v>
      </c>
      <c r="L844" s="444">
        <f t="shared" ca="1" si="80"/>
        <v>-5032050.4198423848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-5032050.4198423848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-21051.740062945682</v>
      </c>
      <c r="L845" s="444">
        <f t="shared" ca="1" si="80"/>
        <v>-5073469.3551699091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-5073469.3551699091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-21224.318960143701</v>
      </c>
      <c r="L846" s="444">
        <f t="shared" ca="1" si="80"/>
        <v>-5115060.8693946311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-5115060.8693946311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-21397.616936080041</v>
      </c>
      <c r="L847" s="444">
        <f t="shared" ca="1" si="80"/>
        <v>-5156825.6815952901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-5156825.6815952901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-21571.636986916121</v>
      </c>
      <c r="L848" s="444">
        <f t="shared" ca="1" si="80"/>
        <v>-5198764.5138467848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-5198764.5138467848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-21746.382121297349</v>
      </c>
      <c r="L849" s="444">
        <f t="shared" ca="1" si="80"/>
        <v>-5240878.0912326612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-5240878.0912326612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-21921.855360405167</v>
      </c>
      <c r="L850" s="444">
        <f t="shared" ca="1" si="80"/>
        <v>-5283167.1418576455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-5283167.1418576455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-22098.059738009266</v>
      </c>
      <c r="L851" s="444">
        <f t="shared" ca="1" si="80"/>
        <v>-5325632.3968602335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-5325632.3968602335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-22274.998300520052</v>
      </c>
      <c r="L852" s="444">
        <f t="shared" ca="1" si="80"/>
        <v>-5368274.5904253321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-5368274.5904253321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-22452.674107041294</v>
      </c>
      <c r="L853" s="444">
        <f t="shared" ca="1" si="80"/>
        <v>-5411094.4597969521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-5411094.4597969521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-22631.090229423044</v>
      </c>
      <c r="L854" s="444">
        <f t="shared" ca="1" si="80"/>
        <v>-5454092.7452909537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-5454092.7452909537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-22810.249752314718</v>
      </c>
      <c r="L855" s="444">
        <f t="shared" ca="1" si="80"/>
        <v>-5497270.1903078472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-5497270.1903078472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-22990.155773218441</v>
      </c>
      <c r="L856" s="444">
        <f t="shared" ca="1" si="80"/>
        <v>-5540627.5413456447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-5540627.5413456447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-23170.811402542597</v>
      </c>
      <c r="L857" s="444">
        <f t="shared" ca="1" si="80"/>
        <v>-5584165.5480127661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-5584165.5480127661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-23352.219763655605</v>
      </c>
      <c r="L858" s="444">
        <f t="shared" ca="1" si="80"/>
        <v>-5627884.9630410001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-5627884.9630410001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-23534.383992939911</v>
      </c>
      <c r="L859" s="444">
        <f t="shared" ca="1" si="80"/>
        <v>-5671786.5422985191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-5671786.5422985191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-23717.307239846239</v>
      </c>
      <c r="L860" s="444">
        <f t="shared" ca="1" si="80"/>
        <v>-5715871.0448029442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-5715871.0448029442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-23900.992666948012</v>
      </c>
      <c r="L861" s="444">
        <f t="shared" ca="1" si="80"/>
        <v>-5760139.2327344706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-5760139.2327344706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-24085.443449996041</v>
      </c>
      <c r="L862" s="444">
        <f t="shared" ca="1" si="80"/>
        <v>-5804591.8714490458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-5804591.8714490458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-24270.662777973437</v>
      </c>
      <c r="L863" s="444">
        <f t="shared" ca="1" si="80"/>
        <v>-5849229.729491598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-5849229.729491598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-24456.653853150736</v>
      </c>
      <c r="L864" s="444">
        <f t="shared" ca="1" si="80"/>
        <v>-5894053.5786093278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-5894053.5786093278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-24643.419891141279</v>
      </c>
      <c r="L865" s="444">
        <f t="shared" ca="1" si="80"/>
        <v>-5939064.1937650479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-5939064.1937650479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-24830.964120956778</v>
      </c>
      <c r="L866" s="444">
        <f t="shared" ca="1" si="80"/>
        <v>-5984262.3531505838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-5984262.3531505838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-25019.289785063178</v>
      </c>
      <c r="L867" s="444">
        <f t="shared" ca="1" si="80"/>
        <v>-6029648.8382002255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-6029648.8382002255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-25208.400139436686</v>
      </c>
      <c r="L868" s="444">
        <f t="shared" ca="1" si="80"/>
        <v>-6075224.4336042413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-6075224.4336042413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-25398.298453620082</v>
      </c>
      <c r="L869" s="444">
        <f t="shared" ca="1" si="80"/>
        <v>-6120989.9273224398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-6120989.9273224398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-25588.988010779245</v>
      </c>
      <c r="L870" s="444">
        <f t="shared" ca="1" si="80"/>
        <v>-6166946.1105977977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-6166946.1105977977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-25780.472107759902</v>
      </c>
      <c r="L871" s="444">
        <f t="shared" ca="1" si="80"/>
        <v>-6213093.7779701361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-6213093.7779701361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-25972.754055144644</v>
      </c>
      <c r="L872" s="444">
        <f t="shared" ca="1" si="80"/>
        <v>-6259433.7272898592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-6259433.7272898592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-26165.837177310157</v>
      </c>
      <c r="L873" s="444">
        <f t="shared" ca="1" si="80"/>
        <v>-6305966.7597317481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-6305966.7597317481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-26359.724812484696</v>
      </c>
      <c r="L874" s="444">
        <f t="shared" ca="1" si="80"/>
        <v>-6352693.6798088113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-6352693.6798088113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-26554.420312805792</v>
      </c>
      <c r="L875" s="444">
        <f t="shared" ca="1" si="80"/>
        <v>-6399615.2953861961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-6399615.2953861961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-26749.92704437823</v>
      </c>
      <c r="L876" s="444">
        <f t="shared" ca="1" si="80"/>
        <v>-6446732.4176951535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-6446732.4176951535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-26946.248387332216</v>
      </c>
      <c r="L877" s="444">
        <f t="shared" ca="1" si="80"/>
        <v>-6494045.8613470644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-6494045.8613470644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-27143.387735881846</v>
      </c>
      <c r="L878" s="444">
        <f t="shared" ca="1" si="80"/>
        <v>-6541556.444347525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-6541556.444347525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-27341.348498383766</v>
      </c>
      <c r="L879" s="444">
        <f t="shared" ca="1" si="80"/>
        <v>-6589264.9881104873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-6589264.9881104873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-27540.134097396109</v>
      </c>
      <c r="L880" s="444">
        <f t="shared" ca="1" si="80"/>
        <v>-6637172.3174724625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-6637172.3174724625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-27739.747969737673</v>
      </c>
      <c r="L881" s="444">
        <f t="shared" ca="1" si="80"/>
        <v>-6685279.2607067786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-6685279.2607067786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-27940.193566547325</v>
      </c>
      <c r="L882" s="444">
        <f t="shared" ca="1" si="80"/>
        <v>-6733586.6495379051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-6733586.6495379051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-28141.474353343681</v>
      </c>
      <c r="L883" s="444">
        <f t="shared" ca="1" si="80"/>
        <v>-6782095.3191558272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-6782095.3191558272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-28343.593810085022</v>
      </c>
      <c r="L884" s="444">
        <f t="shared" ca="1" si="80"/>
        <v>-6830806.1082304912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-6830806.1082304912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-28546.555431229459</v>
      </c>
      <c r="L885" s="444">
        <f t="shared" ca="1" si="80"/>
        <v>-6879719.858926299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-6879719.858926299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-28750.362725795323</v>
      </c>
      <c r="L886" s="444">
        <f t="shared" ca="1" si="80"/>
        <v>-6928837.4169166731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-6928837.4169166731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-28955.019217421883</v>
      </c>
      <c r="L887" s="444">
        <f t="shared" ca="1" si="80"/>
        <v>-6978159.6313986741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-6978159.6313986741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-29160.52844443022</v>
      </c>
      <c r="L888" s="444">
        <f t="shared" ca="1" si="80"/>
        <v>-7027687.3551076828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-7027687.3551076828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-29366.893959884423</v>
      </c>
      <c r="L889" s="444">
        <f t="shared" ca="1" si="80"/>
        <v>-7077421.4443321461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-7077421.4443321461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-29574.119331653023</v>
      </c>
      <c r="L890" s="444">
        <f t="shared" ca="1" si="80"/>
        <v>-7127362.7589283781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-7127362.7589283781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-29782.208142470652</v>
      </c>
      <c r="L891" s="444">
        <f t="shared" ca="1" si="80"/>
        <v>-7177512.1623354275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-7177512.1623354275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-29991.163990000023</v>
      </c>
      <c r="L892" s="444">
        <f t="shared" ca="1" si="80"/>
        <v>-7227870.5215900065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-7227870.5215900065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-30200.990486894108</v>
      </c>
      <c r="L893" s="444">
        <f t="shared" ca="1" si="80"/>
        <v>-7278438.7073414791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-7278438.7073414791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-30411.691260858577</v>
      </c>
      <c r="L894" s="444">
        <f t="shared" ca="1" si="80"/>
        <v>-7329217.5938669164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-7329217.5938669164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-30623.269954714564</v>
      </c>
      <c r="L895" s="444">
        <f t="shared" ca="1" si="80"/>
        <v>-7380208.0590862101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-7380208.0590862101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-30835.730226461616</v>
      </c>
      <c r="L896" s="444">
        <f t="shared" ca="1" si="80"/>
        <v>-7431410.9845772507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-7431410.9845772507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-31049.075749340955</v>
      </c>
      <c r="L897" s="444">
        <f t="shared" ca="1" si="80"/>
        <v>-7482827.2555911709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-7482827.2555911709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-31263.310211898955</v>
      </c>
      <c r="L898" s="444">
        <f t="shared" ca="1" si="80"/>
        <v>-7534457.7610676484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-7534457.7610676484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-31478.437318050946</v>
      </c>
      <c r="L899" s="444">
        <f t="shared" ca="1" si="80"/>
        <v>-7586303.3936502784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-7586303.3936502784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-31694.460787145235</v>
      </c>
      <c r="L900" s="444">
        <f t="shared" ca="1" si="80"/>
        <v>-7638365.0497020027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-7638365.0497020027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-31911.384354027421</v>
      </c>
      <c r="L901" s="444">
        <f t="shared" ca="1" si="80"/>
        <v>-7690643.6293206085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-7690643.6293206085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-32129.211769104946</v>
      </c>
      <c r="L902" s="444">
        <f t="shared" ca="1" si="80"/>
        <v>-7743140.0363542922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-7743140.0363542922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-32347.946798411962</v>
      </c>
      <c r="L903" s="444">
        <f t="shared" ca="1" si="80"/>
        <v>-7795855.1784172831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-7795855.1784172831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-32567.593223674423</v>
      </c>
      <c r="L904" s="444">
        <f t="shared" ca="1" si="80"/>
        <v>-7848789.9669055361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-7848789.9669055361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-32788.154842375472</v>
      </c>
      <c r="L905" s="444">
        <f t="shared" ca="1" si="80"/>
        <v>-7901945.3170124907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-7901945.3170124907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-33009.635467821121</v>
      </c>
      <c r="L906" s="444">
        <f t="shared" ca="1" si="80"/>
        <v>-7955322.1477448903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-7955322.1477448903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-33232.038929206123</v>
      </c>
      <c r="L907" s="444">
        <f t="shared" ca="1" si="80"/>
        <v>-8008921.3819386754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-8008921.3819386754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-33455.36907168023</v>
      </c>
      <c r="L908" s="444">
        <f t="shared" ca="1" si="80"/>
        <v>-8062743.9462749343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-8062743.9462749343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-33679.629756414644</v>
      </c>
      <c r="L909" s="444">
        <f t="shared" ca="1" si="80"/>
        <v>-8116790.7712959275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-8116790.7712959275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-33904.824860668778</v>
      </c>
      <c r="L910" s="444">
        <f t="shared" ca="1" si="80"/>
        <v>-8171062.791421175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-8171062.791421175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-34130.958277857309</v>
      </c>
      <c r="L911" s="444">
        <f t="shared" ca="1" si="80"/>
        <v>-8225560.9449636107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-8225560.9449636107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-34358.03391761746</v>
      </c>
      <c r="L912" s="444">
        <f t="shared" ca="1" si="80"/>
        <v>-8280286.1741458066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-8280286.1741458066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-34586.055705876606</v>
      </c>
      <c r="L913" s="444">
        <f t="shared" ca="1" si="80"/>
        <v>-8335239.4251162624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-8335239.4251162624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-34815.027584920172</v>
      </c>
      <c r="L914" s="444">
        <f t="shared" ca="1" si="80"/>
        <v>-8390421.6479657609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-8390421.6479657609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-35044.953513459746</v>
      </c>
      <c r="L915" s="444">
        <f t="shared" ca="1" si="80"/>
        <v>-8445833.796743799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-8445833.796743799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-35275.837466701567</v>
      </c>
      <c r="L916" s="444">
        <f t="shared" ca="1" si="80"/>
        <v>-8501476.8294750787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-8501476.8294750787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-35507.683436415238</v>
      </c>
      <c r="L917" s="444">
        <f t="shared" ca="1" si="80"/>
        <v>-8557351.7081760727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-8557351.7081760727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-35740.49543100271</v>
      </c>
      <c r="L918" s="444">
        <f t="shared" ca="1" si="80"/>
        <v>-8613459.3988716528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-8613459.3988716528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-35974.277475567629</v>
      </c>
      <c r="L919" s="444">
        <f t="shared" ca="1" si="80"/>
        <v>-8669800.8716117982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-8669800.8716117982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-36209.033611984902</v>
      </c>
      <c r="L920" s="444">
        <f t="shared" ca="1" si="80"/>
        <v>-8726377.100488361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-8726377.100488361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-36444.767898970575</v>
      </c>
      <c r="L921" s="444">
        <f t="shared" ca="1" si="80"/>
        <v>-8783189.0636519101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-8783189.0636519101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-36681.484412152029</v>
      </c>
      <c r="L922" s="444">
        <f t="shared" ca="1" si="80"/>
        <v>-8840237.7433286402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-8840237.7433286402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-36919.187244138411</v>
      </c>
      <c r="L923" s="444">
        <f t="shared" ca="1" si="80"/>
        <v>-8897524.1258373559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-8897524.1258373559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-37157.88050459139</v>
      </c>
      <c r="L924" s="444">
        <f t="shared" ca="1" si="80"/>
        <v>-8955049.2016065251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-8955049.2016065251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-37397.568320296261</v>
      </c>
      <c r="L925" s="444">
        <f t="shared" ca="1" si="80"/>
        <v>-9012813.9651913997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-9012813.9651913997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-37638.254835233238</v>
      </c>
      <c r="L926" s="444">
        <f t="shared" ca="1" si="80"/>
        <v>-9070819.4152912106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-9070819.4152912106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-37879.944210649119</v>
      </c>
      <c r="L927" s="444">
        <f t="shared" ca="1" si="80"/>
        <v>-9129066.554766437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-9129066.554766437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-38122.640625129228</v>
      </c>
      <c r="L928" s="444">
        <f t="shared" ca="1" si="80"/>
        <v>-9187556.3906561434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-9187556.3906561434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-38366.348274669668</v>
      </c>
      <c r="L929" s="444">
        <f t="shared" ca="1" si="80"/>
        <v>-9246289.9341953918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-9246289.9341953918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-38611.071372749873</v>
      </c>
      <c r="L930" s="444">
        <f t="shared" ca="1" si="80"/>
        <v>-9305268.200832719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-9305268.200832719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-38856.8141504054</v>
      </c>
      <c r="L931" s="444">
        <f t="shared" ca="1" si="80"/>
        <v>-9364492.2102477029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-9364492.2102477029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-39103.580856301167</v>
      </c>
      <c r="L932" s="444">
        <f t="shared" ca="1" si="80"/>
        <v>-9423962.9863685817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-9423962.9863685817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-39351.375756804831</v>
      </c>
      <c r="L933" s="444">
        <f t="shared" ca="1" si="80"/>
        <v>-9483681.5573899634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-9483681.5573899634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-39600.203136060591</v>
      </c>
      <c r="L934" s="444">
        <f t="shared" ca="1" si="80"/>
        <v>-9543648.9557906017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-9543648.9557906017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-39850.067296063251</v>
      </c>
      <c r="L935" s="444">
        <f t="shared" ca="1" si="80"/>
        <v>-9603866.2183512431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-9603866.2183512431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-40100.972556732588</v>
      </c>
      <c r="L936" s="444">
        <f t="shared" ca="1" si="80"/>
        <v>-9664334.3861725535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-9664334.3861725535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-40352.923255988047</v>
      </c>
      <c r="L937" s="444">
        <f t="shared" ca="1" si="80"/>
        <v>-9725054.5046931189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-9725054.5046931189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-40605.923749823734</v>
      </c>
      <c r="L938" s="444">
        <f t="shared" ca="1" si="80"/>
        <v>-9786027.6237075198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-9786027.6237075198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-40859.978412383738</v>
      </c>
      <c r="L939" s="444">
        <f t="shared" ca="1" si="80"/>
        <v>-9847254.7973844819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-9847254.7973844819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-41115.091636037745</v>
      </c>
      <c r="L940" s="444">
        <f t="shared" ca="1" si="80"/>
        <v>-9908737.0842850972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-9908737.0842850972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-41371.267831456978</v>
      </c>
      <c r="L941" s="444">
        <f t="shared" ca="1" si="80"/>
        <v>-9970475.5473811328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-9970475.5473811328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-41628.511427690464</v>
      </c>
      <c r="L942" s="444">
        <f t="shared" ca="1" si="80"/>
        <v>-10032471.254073402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-10032471.254073402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-41886.826872241581</v>
      </c>
      <c r="L943" s="444">
        <f t="shared" ca="1" si="80"/>
        <v>-10094725.276210221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-10094725.276210221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-42146.218631144991</v>
      </c>
      <c r="L944" s="444">
        <f t="shared" ca="1" si="80"/>
        <v>-10157238.690105943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-10157238.690105943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-42406.691189043835</v>
      </c>
      <c r="L945" s="444">
        <f t="shared" ca="1" si="80"/>
        <v>-10220012.576559564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-10220012.576559564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-42668.249049267259</v>
      </c>
      <c r="L946" s="444">
        <f t="shared" ca="1" si="80"/>
        <v>-10283048.020873409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-10283048.020873409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-42930.896733908274</v>
      </c>
      <c r="L947" s="444">
        <f t="shared" ca="1" si="80"/>
        <v>-10346346.112871895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-10346346.112871895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-43194.638783901966</v>
      </c>
      <c r="L948" s="444">
        <f t="shared" ca="1" si="80"/>
        <v>-10409907.946920374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-10409907.946920374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-43459.479759103968</v>
      </c>
      <c r="L949" s="444">
        <f t="shared" ca="1" si="80"/>
        <v>-10473734.621944057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-10473734.621944057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-43725.424238369313</v>
      </c>
      <c r="L950" s="444">
        <f t="shared" ca="1" si="80"/>
        <v>-10537827.241447004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-10537827.241447004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-43992.476819631585</v>
      </c>
      <c r="L951" s="444">
        <f t="shared" ca="1" si="80"/>
        <v>-10602186.913531212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-10602186.913531212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-44260.642119982454</v>
      </c>
      <c r="L952" s="444">
        <f t="shared" ca="1" si="80"/>
        <v>-10666814.750915773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-10666814.750915773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-44529.92477575146</v>
      </c>
      <c r="L953" s="444">
        <f t="shared" ca="1" si="80"/>
        <v>-10731711.870956102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-10731711.870956102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-44800.329442586168</v>
      </c>
      <c r="L954" s="444">
        <f t="shared" ca="1" si="80"/>
        <v>-10796879.395663267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-10796879.395663267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-45071.860795532688</v>
      </c>
      <c r="L955" s="444">
        <f t="shared" ca="1" si="80"/>
        <v>-10862318.451723378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-10862318.451723378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-45344.523529116486</v>
      </c>
      <c r="L956" s="444">
        <f t="shared" ca="1" si="80"/>
        <v>-10928030.170517072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-10928030.170517072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-45618.322357423538</v>
      </c>
      <c r="L957" s="444">
        <f t="shared" ca="1" si="80"/>
        <v>-10994015.688139074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-10994015.688139074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-45893.262014181877</v>
      </c>
      <c r="L958" s="444">
        <f t="shared" ca="1" si="80"/>
        <v>-11060276.145417834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-11060276.145417834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-46169.347252843378</v>
      </c>
      <c r="L959" s="444">
        <f t="shared" ca="1" si="80"/>
        <v>-11126812.687935255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-11126812.687935255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-46446.582846665973</v>
      </c>
      <c r="L960" s="444">
        <f t="shared" ca="1" si="80"/>
        <v>-11193626.466046499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-11193626.466046499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-46724.973588796151</v>
      </c>
      <c r="L961" s="444">
        <f t="shared" ca="1" si="80"/>
        <v>-11260718.634899873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-11260718.634899873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-47004.524292351882</v>
      </c>
      <c r="L962" s="444">
        <f t="shared" ca="1" si="80"/>
        <v>-11328090.354456803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-11328090.354456803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-47285.239790505751</v>
      </c>
      <c r="L963" s="444">
        <f t="shared" ca="1" si="80"/>
        <v>-11395742.789511887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-11395742.789511887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-47567.124936568602</v>
      </c>
      <c r="L964" s="444">
        <f t="shared" ca="1" si="80"/>
        <v>-11463677.109713035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-11463677.109713035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-47850.184604073387</v>
      </c>
      <c r="L965" s="444">
        <f t="shared" ca="1" si="80"/>
        <v>-11531894.489581686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-11531894.489581686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-48134.423686859431</v>
      </c>
      <c r="L966" s="444">
        <f t="shared" ca="1" si="80"/>
        <v>-11600396.108533124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-11600396.108533124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-48419.847099157087</v>
      </c>
      <c r="L967" s="444">
        <f t="shared" ca="1" si="80"/>
        <v>-11669183.150896858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-11669183.150896858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-48706.459775672651</v>
      </c>
      <c r="L968" s="444">
        <f t="shared" ca="1" si="80"/>
        <v>-11738256.80593711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-11738256.80593711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-48994.2666716737</v>
      </c>
      <c r="L969" s="444">
        <f t="shared" ca="1" si="80"/>
        <v>-11807618.267873362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-11807618.267873362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-49283.272763074747</v>
      </c>
      <c r="L970" s="444">
        <f t="shared" ca="1" si="80"/>
        <v>-11877268.735901015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-11877268.735901015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-49573.483046523303</v>
      </c>
      <c r="L971" s="444">
        <f t="shared" ca="1" si="80"/>
        <v>-11947209.414212117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-11947209.414212117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-49864.902539486226</v>
      </c>
      <c r="L972" s="444">
        <f t="shared" ca="1" si="80"/>
        <v>-12017441.512016181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-12017441.512016181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-50157.536280336491</v>
      </c>
      <c r="L973" s="444">
        <f t="shared" ca="1" si="80"/>
        <v>-12087966.243561095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-12087966.243561095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-50451.389328440302</v>
      </c>
      <c r="L974" s="444">
        <f t="shared" ca="1" si="80"/>
        <v>-12158784.828154113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-12158784.828154113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-50746.466764244542</v>
      </c>
      <c r="L975" s="444">
        <f t="shared" ca="1" si="80"/>
        <v>-12229898.490182936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-12229898.490182936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-51042.773689364643</v>
      </c>
      <c r="L976" s="444">
        <f t="shared" ca="1" si="80"/>
        <v>-12301308.459136879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-12301308.459136879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-51340.315226672734</v>
      </c>
      <c r="L977" s="444">
        <f t="shared" ca="1" si="80"/>
        <v>-12373015.969628129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-12373015.969628129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-51639.09652038628</v>
      </c>
      <c r="L978" s="444">
        <f t="shared" ca="1" si="80"/>
        <v>-12445022.261413094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-12445022.261413094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-51939.122736156962</v>
      </c>
      <c r="L979" s="444">
        <f t="shared" ca="1" si="80"/>
        <v>-12517328.579413829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-12517328.579413829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-52240.399061160031</v>
      </c>
      <c r="L980" s="444">
        <f t="shared" ca="1" si="80"/>
        <v>-12589936.173739567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-12589936.173739567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-52542.930704183935</v>
      </c>
      <c r="L981" s="444">
        <f t="shared" ca="1" si="80"/>
        <v>-12662846.299708329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-12662846.299708329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-52846.722895720442</v>
      </c>
      <c r="L982" s="444">
        <f t="shared" ca="1" si="80"/>
        <v>-12736060.217868628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-12736060.217868628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-53151.780888055022</v>
      </c>
      <c r="L983" s="444">
        <f t="shared" ca="1" si="80"/>
        <v>-12809579.19402126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-12809579.19402126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-53458.109955357657</v>
      </c>
      <c r="L984" s="444">
        <f t="shared" ca="1" si="80"/>
        <v>-12883404.499241196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-12883404.499241196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-53765.715393774059</v>
      </c>
      <c r="L985" s="444">
        <f t="shared" ca="1" si="80"/>
        <v>-12957537.409899548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-12957537.409899548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-54074.60252151719</v>
      </c>
      <c r="L986" s="444">
        <f t="shared" ca="1" si="80"/>
        <v>-13031979.207685642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-13031979.207685642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-54384.77667895925</v>
      </c>
      <c r="L987" s="444">
        <f t="shared" ca="1" si="80"/>
        <v>-13106731.179629179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-13106731.179629179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-54696.243228723986</v>
      </c>
      <c r="L988" s="444">
        <f t="shared" ca="1" si="80"/>
        <v>-13181794.618122481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-13181794.618122481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-55009.007555779412</v>
      </c>
      <c r="L989" s="444">
        <f t="shared" ca="1" si="80"/>
        <v>-13257170.820942838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-13257170.820942838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-55323.075067530895</v>
      </c>
      <c r="L990" s="444">
        <f t="shared" ca="1" si="80"/>
        <v>-13332861.091274947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-13332861.091274947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-55638.451193914683</v>
      </c>
      <c r="L991" s="444">
        <f t="shared" ca="1" si="80"/>
        <v>-13408866.737733439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-13408866.737733439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-55955.141387491727</v>
      </c>
      <c r="L992" s="444">
        <f t="shared" ca="1" si="80"/>
        <v>-13485189.074385509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-13485189.074385509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-56273.151123542033</v>
      </c>
      <c r="L993" s="444">
        <f t="shared" ca="1" si="80"/>
        <v>-13561829.420773629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-13561829.420773629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-56592.48590015919</v>
      </c>
      <c r="L994" s="444">
        <f t="shared" ca="1" si="80"/>
        <v>-13638789.101938367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-13638789.101938367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-56913.151238345599</v>
      </c>
      <c r="L995" s="444">
        <f t="shared" ca="1" si="80"/>
        <v>-13716069.448441291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-13716069.448441291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-57235.152682107786</v>
      </c>
      <c r="L996" s="444">
        <f t="shared" ca="1" si="80"/>
        <v>-13793671.796387976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-13793671.796387976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-57558.495798552307</v>
      </c>
      <c r="L997" s="444">
        <f t="shared" ca="1" si="80"/>
        <v>-13871597.487451106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-13871597.487451106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-57883.186177982017</v>
      </c>
      <c r="L998" s="444">
        <f t="shared" ca="1" si="80"/>
        <v>-13949847.868893666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-13949847.868893666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-58209.229433992681</v>
      </c>
      <c r="L999" s="444">
        <f t="shared" ca="1" si="80"/>
        <v>-14028424.293592237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-14028424.293592237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-58536.631203570061</v>
      </c>
      <c r="L1000" s="444">
        <f t="shared" ca="1" si="80"/>
        <v>-14107328.120060384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-14107328.120060384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-58865.397147187352</v>
      </c>
      <c r="L1001" s="444">
        <f t="shared" ca="1" si="80"/>
        <v>-14186560.71247215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-14186560.71247215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-59195.532948903026</v>
      </c>
      <c r="L1002" s="444">
        <f t="shared" ca="1" si="80"/>
        <v>-14266123.440685632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-14266123.440685632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-59527.044316459207</v>
      </c>
      <c r="L1003" s="444">
        <f t="shared" ca="1" si="80"/>
        <v>-14346017.680266669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-14346017.680266669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-59859.93698138019</v>
      </c>
      <c r="L1004" s="444">
        <f t="shared" ca="1" si="80"/>
        <v>-14426244.812512627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-14426244.812512627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-60194.216699071687</v>
      </c>
      <c r="L1005" s="444">
        <f t="shared" ca="1" si="80"/>
        <v>-14506806.224476276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-14506806.224476276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-60529.889248920226</v>
      </c>
      <c r="L1006" s="444">
        <f t="shared" ca="1" si="80"/>
        <v>-14587703.308989774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-14587703.308989774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-60866.960434393135</v>
      </c>
      <c r="L1007" s="444">
        <f t="shared" ca="1" si="80"/>
        <v>-14668937.464688746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-14668937.464688746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-61205.436083138855</v>
      </c>
      <c r="L1008" s="444">
        <f t="shared" ca="1" si="80"/>
        <v>-14750510.096036462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-14750510.096036462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-61545.322047087662</v>
      </c>
      <c r="L1009" s="444">
        <f t="shared" ca="1" si="80"/>
        <v>-14832422.613348128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-14832422.613348128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-61886.62420255295</v>
      </c>
      <c r="L1010" s="444">
        <f t="shared" ca="1" si="80"/>
        <v>-14914676.432815259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-14914676.432815259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-62229.348450332654</v>
      </c>
      <c r="L1011" s="444">
        <f t="shared" ca="1" si="80"/>
        <v>-14997272.97653017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-14997272.97653017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-62573.500715811446</v>
      </c>
      <c r="L1012" s="444">
        <f t="shared" ca="1" si="80"/>
        <v>-15080213.672510559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-15080213.672510559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-62919.086949063065</v>
      </c>
      <c r="L1013" s="444">
        <f t="shared" ca="1" si="80"/>
        <v>-15163499.9547242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-15163499.9547242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-63266.113124953241</v>
      </c>
      <c r="L1014" s="444">
        <f t="shared" ca="1" si="80"/>
        <v>-15247133.263113732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-15247133.263113732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-63614.585243242953</v>
      </c>
      <c r="L1015" s="444">
        <f t="shared" ca="1" si="80"/>
        <v>-15331115.043621553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-15331115.043621553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-63964.509328692213</v>
      </c>
      <c r="L1016" s="444">
        <f t="shared" ca="1" si="80"/>
        <v>-15415446.748214822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-15415446.748214822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-64315.891431164157</v>
      </c>
      <c r="L1017" s="444">
        <f t="shared" ca="1" si="80"/>
        <v>-15500129.834910564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-15500129.834910564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-64668.737625729758</v>
      </c>
      <c r="L1018" s="444">
        <f t="shared" ca="1" si="80"/>
        <v>-15585165.767800871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-15585165.767800871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-65023.054012772707</v>
      </c>
      <c r="L1019" s="444">
        <f t="shared" ca="1" si="80"/>
        <v>-15670556.017078223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-15670556.017078223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-65378.846718095003</v>
      </c>
      <c r="L1020" s="444">
        <f t="shared" ca="1" si="80"/>
        <v>-15756302.059060896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-15756302.059060896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-65736.121893022806</v>
      </c>
      <c r="L1021" s="444">
        <f t="shared" ca="1" si="80"/>
        <v>-15842405.376218496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-15842405.376218496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-66094.885714512813</v>
      </c>
      <c r="L1022" s="444">
        <f t="shared" ca="1" si="80"/>
        <v>-15928867.457197586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-15928867.457197586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-66455.144385259016</v>
      </c>
      <c r="L1023" s="444">
        <f t="shared" ca="1" si="80"/>
        <v>-16015689.796847424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-16015689.796847424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-66816.904133799995</v>
      </c>
      <c r="L1024" s="444">
        <f t="shared" ca="1" si="80"/>
        <v>-16102873.896245802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-16102873.896245802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-67180.171214626578</v>
      </c>
      <c r="L1025" s="444">
        <f t="shared" ca="1" si="80"/>
        <v>-16190421.262725007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-16190421.262725007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-67544.951908289935</v>
      </c>
      <c r="L1026" s="444">
        <f t="shared" ca="1" si="80"/>
        <v>-16278333.409897875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-16278333.409897875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-67911.252521510221</v>
      </c>
      <c r="L1027" s="444">
        <f t="shared" ca="1" si="80"/>
        <v>-16366611.857683962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-16366611.857683962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-68279.079387285587</v>
      </c>
      <c r="L1028" s="444">
        <f t="shared" ref="L1028:L1282" ca="1" si="104">I1028-J1028+K1028</f>
        <v>-16455258.132335825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-16455258.132335825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-68648.438865001677</v>
      </c>
      <c r="L1029" s="444">
        <f t="shared" ca="1" si="104"/>
        <v>-16544273.766465405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-16544273.766465405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-69019.337340541591</v>
      </c>
      <c r="L1030" s="444">
        <f t="shared" ca="1" si="104"/>
        <v>-16633660.299070524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-16633660.299070524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-69391.781226396255</v>
      </c>
      <c r="L1031" s="444">
        <f t="shared" ca="1" si="104"/>
        <v>-16723419.275561498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-16723419.275561498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-69765.776961775322</v>
      </c>
      <c r="L1032" s="444">
        <f t="shared" ca="1" si="104"/>
        <v>-16813552.247787852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-16813552.247787852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-70141.331012718452</v>
      </c>
      <c r="L1033" s="444">
        <f t="shared" ca="1" si="104"/>
        <v>-16904060.774065148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-16904060.774065148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-70518.449872207188</v>
      </c>
      <c r="L1034" s="444">
        <f t="shared" ca="1" si="104"/>
        <v>-16994946.419201933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-16994946.419201933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-70897.140060277132</v>
      </c>
      <c r="L1035" s="444">
        <f t="shared" ca="1" si="104"/>
        <v>-17086210.754526787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-17086210.754526787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-71277.408124130685</v>
      </c>
      <c r="L1036" s="444">
        <f t="shared" ca="1" si="104"/>
        <v>-17177855.357915495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-17177855.357915495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-71659.2606382503</v>
      </c>
      <c r="L1037" s="444">
        <f t="shared" ca="1" si="104"/>
        <v>-17269881.813818324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-17269881.813818324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-72042.704204512091</v>
      </c>
      <c r="L1038" s="444">
        <f t="shared" ca="1" si="104"/>
        <v>-17362291.713287413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-17362291.713287413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-72427.745452299961</v>
      </c>
      <c r="L1039" s="444">
        <f t="shared" ca="1" si="104"/>
        <v>-17455086.654004291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-17455086.654004291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-72814.391038620292</v>
      </c>
      <c r="L1040" s="444">
        <f t="shared" ca="1" si="104"/>
        <v>-17548268.240307488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-17548268.240307488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-73202.647648216938</v>
      </c>
      <c r="L1041" s="444">
        <f t="shared" ca="1" si="104"/>
        <v>-17641838.083220281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-17641838.083220281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-73592.521993686911</v>
      </c>
      <c r="L1042" s="444">
        <f t="shared" ca="1" si="104"/>
        <v>-17735797.800478544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-17735797.800478544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-73984.020815596334</v>
      </c>
      <c r="L1043" s="444">
        <f t="shared" ca="1" si="104"/>
        <v>-17830149.016558718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-17830149.016558718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-74377.150882597067</v>
      </c>
      <c r="L1044" s="444">
        <f t="shared" ca="1" si="104"/>
        <v>-17924893.362705894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-17924893.362705894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-74771.918991543629</v>
      </c>
      <c r="L1045" s="444">
        <f t="shared" ca="1" si="104"/>
        <v>-18020032.476962015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-18020032.476962015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-75168.331967610808</v>
      </c>
      <c r="L1046" s="444">
        <f t="shared" ca="1" si="104"/>
        <v>-18115568.004194204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-18115568.004194204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-75566.396664411586</v>
      </c>
      <c r="L1047" s="444">
        <f t="shared" ca="1" si="104"/>
        <v>-18211501.596123192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-18211501.596123192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-75966.119964115715</v>
      </c>
      <c r="L1048" s="444">
        <f t="shared" ca="1" si="104"/>
        <v>-18307834.911351886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-18307834.911351886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-76367.508777568597</v>
      </c>
      <c r="L1049" s="444">
        <f t="shared" ca="1" si="104"/>
        <v>-18404569.615394033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-18404569.615394033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-76770.570044410881</v>
      </c>
      <c r="L1050" s="444">
        <f t="shared" ca="1" si="104"/>
        <v>-18501707.380703021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-18501707.380703021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-77175.310733198334</v>
      </c>
      <c r="L1051" s="444">
        <f t="shared" ca="1" si="104"/>
        <v>-18599249.886700798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-18599249.886700798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-77581.737841522394</v>
      </c>
      <c r="L1052" s="444">
        <f t="shared" ca="1" si="104"/>
        <v>-18697198.8198069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-18697198.8198069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-77989.858396131152</v>
      </c>
      <c r="L1053" s="444">
        <f t="shared" ca="1" si="104"/>
        <v>-18795555.873467609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-18795555.873467609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-78399.679453050776</v>
      </c>
      <c r="L1054" s="444">
        <f t="shared" ca="1" si="104"/>
        <v>-18894322.74818524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-18894322.74818524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-78811.208097707568</v>
      </c>
      <c r="L1055" s="444">
        <f t="shared" ca="1" si="104"/>
        <v>-18993501.151547525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-18993501.151547525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-79224.451445050421</v>
      </c>
      <c r="L1056" s="444">
        <f t="shared" ca="1" si="104"/>
        <v>-19093092.798257153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-19093092.798257153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-79639.416639673873</v>
      </c>
      <c r="L1057" s="444">
        <f t="shared" ca="1" si="104"/>
        <v>-19193099.410161406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-19193099.410161406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-80056.110855941602</v>
      </c>
      <c r="L1058" s="444">
        <f t="shared" ca="1" si="104"/>
        <v>-19293522.716281924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-19293522.716281924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-80474.541298110431</v>
      </c>
      <c r="L1059" s="444">
        <f t="shared" ca="1" si="104"/>
        <v>-19394364.452844612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-19394364.452844612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-80894.715200454957</v>
      </c>
      <c r="L1060" s="444">
        <f t="shared" ca="1" si="104"/>
        <v>-19495626.363309644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-19495626.363309644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-81316.639827392588</v>
      </c>
      <c r="L1061" s="444">
        <f t="shared" ca="1" si="104"/>
        <v>-19597310.198401615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-19597310.198401615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-81740.322473609136</v>
      </c>
      <c r="L1062" s="444">
        <f t="shared" ca="1" si="104"/>
        <v>-19699417.716139801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-19699417.716139801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-82165.770464184912</v>
      </c>
      <c r="L1063" s="444">
        <f t="shared" ca="1" si="104"/>
        <v>-19801950.681868564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-19801950.681868564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-82592.991154721429</v>
      </c>
      <c r="L1064" s="444">
        <f t="shared" ca="1" si="104"/>
        <v>-19904910.868287865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-19904910.868287865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-83021.99193146851</v>
      </c>
      <c r="L1065" s="444">
        <f t="shared" ca="1" si="104"/>
        <v>-20008300.055483911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-20008300.055483911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-83452.780211452031</v>
      </c>
      <c r="L1066" s="444">
        <f t="shared" ca="1" si="104"/>
        <v>-20112120.030959941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-20112120.030959941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-83885.36344260216</v>
      </c>
      <c r="L1067" s="444">
        <f t="shared" ca="1" si="104"/>
        <v>-20216372.589667123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-20216372.589667123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-84319.749103882088</v>
      </c>
      <c r="L1068" s="444">
        <f t="shared" ca="1" si="104"/>
        <v>-20321059.534035582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-20321059.534035582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-84755.944705417336</v>
      </c>
      <c r="L1069" s="444">
        <f t="shared" ca="1" si="104"/>
        <v>-20426182.674005575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-20426182.674005575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-85193.957788625645</v>
      </c>
      <c r="L1070" s="444">
        <f t="shared" ca="1" si="104"/>
        <v>-20531743.827058777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-20531743.827058777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-85633.795926347317</v>
      </c>
      <c r="L1071" s="444">
        <f t="shared" ca="1" si="104"/>
        <v>-20637744.818249702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-20637744.818249702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-86075.466722976169</v>
      </c>
      <c r="L1072" s="444">
        <f t="shared" ca="1" si="104"/>
        <v>-20744187.480237257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-20744187.480237257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-86518.97781459098</v>
      </c>
      <c r="L1073" s="444">
        <f t="shared" ca="1" si="104"/>
        <v>-20851073.653316427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-20851073.653316427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-86964.336869087521</v>
      </c>
      <c r="L1074" s="444">
        <f t="shared" ca="1" si="104"/>
        <v>-20958405.185450092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-20958405.185450092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-87411.551586311121</v>
      </c>
      <c r="L1075" s="444">
        <f t="shared" ca="1" si="104"/>
        <v>-21066183.932300981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-21066183.932300981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-87860.629698189834</v>
      </c>
      <c r="L1076" s="444">
        <f t="shared" ca="1" si="104"/>
        <v>-21174411.75726375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-21174411.75726375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-88311.578968868038</v>
      </c>
      <c r="L1077" s="444">
        <f t="shared" ca="1" si="104"/>
        <v>-21283090.531497195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-21283090.531497195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-88764.407194840722</v>
      </c>
      <c r="L1078" s="444">
        <f t="shared" ca="1" si="104"/>
        <v>-21392222.133956615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-21392222.133956615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-89219.122205088308</v>
      </c>
      <c r="L1079" s="444">
        <f t="shared" ca="1" si="104"/>
        <v>-21501808.451426283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-21501808.451426283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-89675.731861211912</v>
      </c>
      <c r="L1080" s="444">
        <f t="shared" ca="1" si="104"/>
        <v>-21611851.378552072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-21611851.378552072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-90134.244057569376</v>
      </c>
      <c r="L1081" s="444">
        <f t="shared" ca="1" si="104"/>
        <v>-21722352.817874219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-21722352.817874219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-90594.666721411661</v>
      </c>
      <c r="L1082" s="444">
        <f t="shared" ca="1" si="104"/>
        <v>-21833314.679860208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-21833314.679860208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-91057.00781301994</v>
      </c>
      <c r="L1083" s="444">
        <f t="shared" ca="1" si="104"/>
        <v>-21944738.882937808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-21944738.882937808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-91521.275325843279</v>
      </c>
      <c r="L1084" s="444">
        <f t="shared" ca="1" si="104"/>
        <v>-22056627.353528228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-22056627.353528228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-91987.477286636684</v>
      </c>
      <c r="L1085" s="444">
        <f t="shared" ca="1" si="104"/>
        <v>-22168982.026079442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-22168982.026079442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-92455.621755600077</v>
      </c>
      <c r="L1086" s="444">
        <f t="shared" ca="1" si="104"/>
        <v>-22281804.84309962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-22281804.84309962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-92925.716826517484</v>
      </c>
      <c r="L1087" s="444">
        <f t="shared" ca="1" si="104"/>
        <v>-22395097.755190715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-22395097.755190715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-93397.770626897051</v>
      </c>
      <c r="L1088" s="444">
        <f t="shared" ca="1" si="104"/>
        <v>-22508862.721082192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-22508862.721082192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-93871.791318111544</v>
      </c>
      <c r="L1089" s="444">
        <f t="shared" ca="1" si="104"/>
        <v>-22623101.707664881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-22623101.707664881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-94347.787095539417</v>
      </c>
      <c r="L1090" s="444">
        <f t="shared" ca="1" si="104"/>
        <v>-22737816.690024998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-22737816.690024998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-94825.766188706562</v>
      </c>
      <c r="L1091" s="444">
        <f t="shared" ca="1" si="104"/>
        <v>-22853009.651478283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-22853009.651478283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-95305.736861428581</v>
      </c>
      <c r="L1092" s="444">
        <f t="shared" ca="1" si="104"/>
        <v>-22968682.583604291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-22968682.583604291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-95787.707411953626</v>
      </c>
      <c r="L1093" s="444">
        <f t="shared" ca="1" si="104"/>
        <v>-23084837.486280821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-23084837.486280821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-96271.686173105831</v>
      </c>
      <c r="L1094" s="444">
        <f t="shared" ca="1" si="104"/>
        <v>-23201476.367718507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-23201476.367718507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-96757.681512429524</v>
      </c>
      <c r="L1095" s="444">
        <f t="shared" ca="1" si="104"/>
        <v>-23318601.244495515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-23318601.244495515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-97245.701832333725</v>
      </c>
      <c r="L1096" s="444">
        <f t="shared" ca="1" si="104"/>
        <v>-23436214.141592428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-23436214.141592428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-97735.755570237525</v>
      </c>
      <c r="L1097" s="444">
        <f t="shared" ca="1" si="104"/>
        <v>-23554317.092427243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-23554317.092427243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-98227.851198715915</v>
      </c>
      <c r="L1098" s="444">
        <f t="shared" ca="1" si="104"/>
        <v>-23672912.138890535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-23672912.138890535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-98721.997225646308</v>
      </c>
      <c r="L1099" s="444">
        <f t="shared" ca="1" si="104"/>
        <v>-23792001.331380758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-23792001.331380758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-99218.202194355574</v>
      </c>
      <c r="L1100" s="444">
        <f t="shared" ca="1" si="104"/>
        <v>-23911586.728839692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-23911586.728839692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-99716.474683767796</v>
      </c>
      <c r="L1101" s="444">
        <f t="shared" ca="1" si="104"/>
        <v>-24031670.398788039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-24031670.398788039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-100216.82330855257</v>
      </c>
      <c r="L1102" s="444">
        <f t="shared" ca="1" si="104"/>
        <v>-24152254.41736117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-24152254.41736117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-100719.25671927395</v>
      </c>
      <c r="L1103" s="444">
        <f t="shared" ca="1" si="104"/>
        <v>-24273340.869345021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-24273340.869345021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-101223.78360253999</v>
      </c>
      <c r="L1104" s="444">
        <f t="shared" ca="1" si="104"/>
        <v>-24394931.848212138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-24394931.848212138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-101730.41268115299</v>
      </c>
      <c r="L1105" s="444">
        <f t="shared" ca="1" si="104"/>
        <v>-24517029.456157867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-24517029.456157867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-102239.15271426018</v>
      </c>
      <c r="L1106" s="444">
        <f t="shared" ca="1" si="104"/>
        <v>-24639635.804136705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-24639635.804136705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-102750.01249750535</v>
      </c>
      <c r="L1107" s="444">
        <f t="shared" ca="1" si="104"/>
        <v>-24762753.01189879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-24762753.01189879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-103263.0008631807</v>
      </c>
      <c r="L1108" s="444">
        <f t="shared" ca="1" si="104"/>
        <v>-24886383.208026547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-24886383.208026547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-103778.12668037969</v>
      </c>
      <c r="L1109" s="444">
        <f t="shared" ca="1" si="104"/>
        <v>-25010528.529971503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-25010528.529971503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-104295.39885515033</v>
      </c>
      <c r="L1110" s="444">
        <f t="shared" ca="1" si="104"/>
        <v>-25135191.12409123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-25135191.12409123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-104814.8263306492</v>
      </c>
      <c r="L1111" s="444">
        <f t="shared" ca="1" si="104"/>
        <v>-25260373.145686459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-25260373.145686459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-105336.41808729598</v>
      </c>
      <c r="L1112" s="444">
        <f t="shared" ca="1" si="104"/>
        <v>-25386076.759038333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-25386076.759038333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-105860.1831429288</v>
      </c>
      <c r="L1113" s="444">
        <f t="shared" ca="1" si="104"/>
        <v>-25512304.137445841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-25512304.137445841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-106386.13055296008</v>
      </c>
      <c r="L1114" s="444">
        <f t="shared" ca="1" si="104"/>
        <v>-25639057.463263378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-25639057.463263378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-106914.26941053315</v>
      </c>
      <c r="L1115" s="444">
        <f t="shared" ca="1" si="104"/>
        <v>-25766338.927938487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-25766338.927938487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-107444.60884667943</v>
      </c>
      <c r="L1116" s="444">
        <f t="shared" ca="1" si="104"/>
        <v>-25894150.732049745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-25894150.732049745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-107977.15803047635</v>
      </c>
      <c r="L1117" s="444">
        <f t="shared" ca="1" si="104"/>
        <v>-26022495.085344799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-26022495.085344799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-108511.92616920573</v>
      </c>
      <c r="L1118" s="444">
        <f t="shared" ca="1" si="104"/>
        <v>-26151374.206778582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-26151374.206778582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-109048.92250851318</v>
      </c>
      <c r="L1119" s="444">
        <f t="shared" ca="1" si="104"/>
        <v>-26280790.324551672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-26280790.324551672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-109588.1563325677</v>
      </c>
      <c r="L1120" s="444">
        <f t="shared" ca="1" si="104"/>
        <v>-26410745.676148817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-26410745.676148817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-110129.63696422247</v>
      </c>
      <c r="L1121" s="444">
        <f t="shared" ca="1" si="104"/>
        <v>-26541242.508377619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-26541242.508377619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-110673.37376517583</v>
      </c>
      <c r="L1122" s="444">
        <f t="shared" ca="1" si="104"/>
        <v>-26672283.077407371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-26672283.077407371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-111219.37613613311</v>
      </c>
      <c r="L1123" s="444">
        <f t="shared" ca="1" si="104"/>
        <v>-26803869.648808081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-26803869.648808081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-111767.65351696943</v>
      </c>
      <c r="L1124" s="444">
        <f t="shared" ca="1" si="104"/>
        <v>-26936004.497589629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-26936004.497589629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-112318.21538689252</v>
      </c>
      <c r="L1125" s="444">
        <f t="shared" ca="1" si="104"/>
        <v>-27068689.908241101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-27068689.908241101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-112871.071264607</v>
      </c>
      <c r="L1126" s="444">
        <f t="shared" ca="1" si="104"/>
        <v>-27201928.174770284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-27201928.174770284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-113426.23070847859</v>
      </c>
      <c r="L1127" s="444">
        <f t="shared" ca="1" si="104"/>
        <v>-27335721.600743342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-27335721.600743342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-113983.70331669967</v>
      </c>
      <c r="L1128" s="444">
        <f t="shared" ca="1" si="104"/>
        <v>-27470072.49932462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-27470072.49932462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-114543.49872745501</v>
      </c>
      <c r="L1129" s="444">
        <f t="shared" ca="1" si="104"/>
        <v>-27604983.193316653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-27604983.193316653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-115105.62661908845</v>
      </c>
      <c r="L1130" s="444">
        <f t="shared" ca="1" si="104"/>
        <v>-27740456.015200321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-27740456.015200321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-115670.0967102704</v>
      </c>
      <c r="L1131" s="444">
        <f t="shared" ca="1" si="104"/>
        <v>-27876493.307175171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-27876493.307175171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-116236.91876016562</v>
      </c>
      <c r="L1132" s="444">
        <f t="shared" ca="1" si="104"/>
        <v>-28013097.421199914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-28013097.421199914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-116806.10256860204</v>
      </c>
      <c r="L1133" s="444">
        <f t="shared" ca="1" si="104"/>
        <v>-28150270.719033092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-28150270.719033092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-117377.65797624031</v>
      </c>
      <c r="L1134" s="444">
        <f t="shared" ca="1" si="104"/>
        <v>-28288015.57227391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-28288015.57227391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-117951.5948647437</v>
      </c>
      <c r="L1135" s="444">
        <f t="shared" ca="1" si="104"/>
        <v>-28426334.362403233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-28426334.362403233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-118527.92315694921</v>
      </c>
      <c r="L1136" s="444">
        <f t="shared" ca="1" si="104"/>
        <v>-28565229.480824761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-28565229.480824761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-119106.65281703892</v>
      </c>
      <c r="L1137" s="444">
        <f t="shared" ca="1" si="104"/>
        <v>-28704703.32890638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-28704703.32890638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-119687.7938507123</v>
      </c>
      <c r="L1138" s="444">
        <f t="shared" ca="1" si="104"/>
        <v>-28844758.31802167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-28844758.31802167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-120271.35630535938</v>
      </c>
      <c r="L1139" s="444">
        <f t="shared" ca="1" si="104"/>
        <v>-28985396.869591609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-28985396.869591609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-120857.35027023412</v>
      </c>
      <c r="L1140" s="444">
        <f t="shared" ca="1" si="104"/>
        <v>-29126621.415126421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-29126621.415126421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-121445.78587662918</v>
      </c>
      <c r="L1141" s="444">
        <f t="shared" ca="1" si="104"/>
        <v>-29268434.396267626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-29268434.396267626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-122036.67329805085</v>
      </c>
      <c r="L1142" s="444">
        <f t="shared" ca="1" si="104"/>
        <v>-29410838.264830254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-29410838.264830254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-122630.02275039513</v>
      </c>
      <c r="L1143" s="444">
        <f t="shared" ca="1" si="104"/>
        <v>-29553835.482845228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-29553835.482845228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-123225.8444921242</v>
      </c>
      <c r="L1144" s="444">
        <f t="shared" ca="1" si="104"/>
        <v>-29697428.522601929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-29697428.522601929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-123824.14882444378</v>
      </c>
      <c r="L1145" s="444">
        <f t="shared" ca="1" si="104"/>
        <v>-29841619.866690949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-29841619.866690949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-124424.94609148134</v>
      </c>
      <c r="L1146" s="444">
        <f t="shared" ca="1" si="104"/>
        <v>-29986412.008047007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-29986412.008047007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-125028.24668046493</v>
      </c>
      <c r="L1147" s="444">
        <f t="shared" ca="1" si="104"/>
        <v>-30131807.449992049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-30131807.449992049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-125634.06102190261</v>
      </c>
      <c r="L1148" s="444">
        <f t="shared" ca="1" si="104"/>
        <v>-30277808.706278529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-30277808.706278529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-126242.39958976295</v>
      </c>
      <c r="L1149" s="444">
        <f t="shared" ca="1" si="104"/>
        <v>-30424418.301132869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-30424418.301132869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-126853.27290165603</v>
      </c>
      <c r="L1150" s="444">
        <f t="shared" ca="1" si="104"/>
        <v>-30571638.769299101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-30571638.769299101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-127466.69151901532</v>
      </c>
      <c r="L1151" s="444">
        <f t="shared" ca="1" si="104"/>
        <v>-30719472.656082693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-30719472.656082693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-128082.66604728028</v>
      </c>
      <c r="L1152" s="444">
        <f t="shared" ca="1" si="104"/>
        <v>-30867922.51739455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-30867922.51739455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-128701.2071360797</v>
      </c>
      <c r="L1153" s="444">
        <f t="shared" ca="1" si="104"/>
        <v>-31016990.919795208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-31016990.919795208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-129322.32547941577</v>
      </c>
      <c r="L1154" s="444">
        <f t="shared" ca="1" si="104"/>
        <v>-31166680.4405392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-31166680.4405392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-129946.03181584907</v>
      </c>
      <c r="L1155" s="444">
        <f t="shared" ca="1" si="104"/>
        <v>-31316993.667619627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-31316993.667619627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-130572.33692868419</v>
      </c>
      <c r="L1156" s="444">
        <f t="shared" ca="1" si="104"/>
        <v>-31467933.199812889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-31467933.199812889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-131201.2516461561</v>
      </c>
      <c r="L1157" s="444">
        <f t="shared" ca="1" si="104"/>
        <v>-31619501.646723624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-31619501.646723624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-131832.78684161752</v>
      </c>
      <c r="L1158" s="444">
        <f t="shared" ca="1" si="104"/>
        <v>-31771701.628829818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-31771701.628829818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-132466.95343372665</v>
      </c>
      <c r="L1159" s="444">
        <f t="shared" ca="1" si="104"/>
        <v>-31924535.777528122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-31924535.777528122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-133103.76238663626</v>
      </c>
      <c r="L1160" s="444">
        <f t="shared" ca="1" si="104"/>
        <v>-32078006.735179335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-32078006.735179335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-133743.22471018296</v>
      </c>
      <c r="L1161" s="444">
        <f t="shared" ca="1" si="104"/>
        <v>-32232117.155154094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-32232117.155154094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-134385.35146007777</v>
      </c>
      <c r="L1162" s="444">
        <f t="shared" ca="1" si="104"/>
        <v>-32386869.701878749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-32386869.701878749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-135030.15373809717</v>
      </c>
      <c r="L1163" s="444">
        <f t="shared" ca="1" si="104"/>
        <v>-32542267.050881423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-32542267.050881423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-135677.642692275</v>
      </c>
      <c r="L1164" s="444">
        <f t="shared" ca="1" si="104"/>
        <v>-32698311.888838276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-32698311.888838276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-136327.82951709523</v>
      </c>
      <c r="L1165" s="444">
        <f t="shared" ca="1" si="104"/>
        <v>-32855006.91361995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-32855006.91361995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-136980.72545368556</v>
      </c>
      <c r="L1166" s="444">
        <f t="shared" ca="1" si="104"/>
        <v>-33012354.834338214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-33012354.834338214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-137636.34179001165</v>
      </c>
      <c r="L1167" s="444">
        <f t="shared" ca="1" si="104"/>
        <v>-33170358.371392805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-33170358.371392805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-138294.68986107243</v>
      </c>
      <c r="L1168" s="444">
        <f t="shared" ca="1" si="104"/>
        <v>-33329020.256518457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-33329020.256518457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-138870.91773549357</v>
      </c>
      <c r="L1169" s="444">
        <f t="shared" ca="1" si="104"/>
        <v>-33467891.174253952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-33467891.174253952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-139449.54655939146</v>
      </c>
      <c r="L1170" s="444">
        <f t="shared" ca="1" si="104"/>
        <v>-33607340.720813341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-33607340.720813341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-140030.58633672225</v>
      </c>
      <c r="L1171" s="444">
        <f t="shared" ca="1" si="104"/>
        <v>-33747371.307150066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-33747371.307150066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-140614.04711312527</v>
      </c>
      <c r="L1172" s="444">
        <f t="shared" ca="1" si="104"/>
        <v>-33887985.354263194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-33887985.354263194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-141199.93897609663</v>
      </c>
      <c r="L1173" s="444">
        <f t="shared" ca="1" si="104"/>
        <v>-34029185.293239288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-34029185.293239288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-141788.27205516369</v>
      </c>
      <c r="L1174" s="444">
        <f t="shared" ca="1" si="104"/>
        <v>-34170973.565294452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-34170973.565294452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-142379.05652206021</v>
      </c>
      <c r="L1175" s="444">
        <f t="shared" ca="1" si="104"/>
        <v>-34313352.621816516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-34313352.621816516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-142972.30259090214</v>
      </c>
      <c r="L1176" s="444">
        <f t="shared" ca="1" si="104"/>
        <v>-34456324.924407415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-34456324.924407415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-143568.02051836424</v>
      </c>
      <c r="L1177" s="444">
        <f t="shared" ca="1" si="104"/>
        <v>-34599892.944925778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-34599892.944925778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-144166.22060385739</v>
      </c>
      <c r="L1178" s="444">
        <f t="shared" ca="1" si="104"/>
        <v>-34744059.165529639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-34744059.165529639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-144766.91318970683</v>
      </c>
      <c r="L1179" s="444">
        <f t="shared" ca="1" si="104"/>
        <v>-34888826.078719348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-34888826.078719348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-145370.10866133063</v>
      </c>
      <c r="L1180" s="444">
        <f t="shared" ca="1" si="104"/>
        <v>-35034196.187380679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-35034196.187380679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-145975.81744741948</v>
      </c>
      <c r="L1181" s="444">
        <f t="shared" ca="1" si="104"/>
        <v>-35180172.004828095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-35180172.004828095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-146584.05002011705</v>
      </c>
      <c r="L1182" s="444">
        <f t="shared" ca="1" si="104"/>
        <v>-35326756.054848209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-35326756.054848209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-147194.81689520087</v>
      </c>
      <c r="L1183" s="444">
        <f t="shared" ca="1" si="104"/>
        <v>-35473950.871743411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-35473950.871743411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-147808.12863226421</v>
      </c>
      <c r="L1184" s="444">
        <f t="shared" ca="1" si="104"/>
        <v>-35621759.000375673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-35621759.000375673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-148423.99583489864</v>
      </c>
      <c r="L1185" s="444">
        <f t="shared" ca="1" si="104"/>
        <v>-35770182.996210575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-35770182.996210575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-149042.4291508774</v>
      </c>
      <c r="L1186" s="444">
        <f t="shared" ca="1" si="104"/>
        <v>-35919225.425361454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-35919225.425361454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-149663.4392723394</v>
      </c>
      <c r="L1187" s="444">
        <f t="shared" ca="1" si="104"/>
        <v>-36068888.864633791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-36068888.864633791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-150287.03693597412</v>
      </c>
      <c r="L1188" s="444">
        <f t="shared" ca="1" si="104"/>
        <v>-36219175.901569769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-36219175.901569769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-150913.23292320737</v>
      </c>
      <c r="L1189" s="444">
        <f t="shared" ca="1" si="104"/>
        <v>-36370089.134492978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-36370089.134492978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-151542.03806038742</v>
      </c>
      <c r="L1190" s="444">
        <f t="shared" ca="1" si="104"/>
        <v>-36521631.172553368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-36521631.172553368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-152173.46321897238</v>
      </c>
      <c r="L1191" s="444">
        <f t="shared" ca="1" si="104"/>
        <v>-36673804.63577234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-36673804.63577234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-152807.51931571809</v>
      </c>
      <c r="L1192" s="444">
        <f t="shared" ca="1" si="104"/>
        <v>-36826612.15508806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-36826612.15508806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-153444.21731286691</v>
      </c>
      <c r="L1193" s="444">
        <f t="shared" ca="1" si="104"/>
        <v>-36980056.372400925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-36980056.372400925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-154083.5682183372</v>
      </c>
      <c r="L1194" s="444">
        <f t="shared" ca="1" si="104"/>
        <v>-37134139.94061926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-37134139.94061926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-154725.58308591359</v>
      </c>
      <c r="L1195" s="444">
        <f t="shared" ca="1" si="104"/>
        <v>-37288865.523705177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-37288865.523705177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-155370.27301543823</v>
      </c>
      <c r="L1196" s="444">
        <f t="shared" ca="1" si="104"/>
        <v>-37444235.796720617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-37444235.796720617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-156017.64915300257</v>
      </c>
      <c r="L1197" s="444">
        <f t="shared" ca="1" si="104"/>
        <v>-37600253.445873618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-37600253.445873618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-156667.72269114008</v>
      </c>
      <c r="L1198" s="444">
        <f t="shared" ca="1" si="104"/>
        <v>-37756921.168564759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-37756921.168564759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-157320.50486901982</v>
      </c>
      <c r="L1199" s="444">
        <f t="shared" ca="1" si="104"/>
        <v>-37914241.673433781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-37914241.673433781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-157976.00697264075</v>
      </c>
      <c r="L1200" s="444">
        <f t="shared" ca="1" si="104"/>
        <v>-38072217.680406421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-38072217.680406421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-158634.24033502676</v>
      </c>
      <c r="L1201" s="444">
        <f t="shared" ca="1" si="104"/>
        <v>-38230851.920741446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-38230851.920741446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-159295.21633642269</v>
      </c>
      <c r="L1202" s="444">
        <f t="shared" ca="1" si="104"/>
        <v>-38390147.137077868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-38390147.137077868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-159958.94640449111</v>
      </c>
      <c r="L1203" s="444">
        <f t="shared" ca="1" si="104"/>
        <v>-38550106.083482362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-38550106.083482362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-160625.44201450984</v>
      </c>
      <c r="L1204" s="444">
        <f t="shared" ca="1" si="104"/>
        <v>-38710731.52549687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-38710731.52549687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-161294.7146895703</v>
      </c>
      <c r="L1205" s="444">
        <f t="shared" ca="1" si="104"/>
        <v>-38872026.240186438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-38872026.240186438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-161966.77600077682</v>
      </c>
      <c r="L1206" s="444">
        <f t="shared" ca="1" si="104"/>
        <v>-39033993.016187213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-39033993.016187213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-162641.63756744671</v>
      </c>
      <c r="L1207" s="444">
        <f t="shared" ca="1" si="104"/>
        <v>-39196634.653754659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-39196634.653754659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-163319.31105731108</v>
      </c>
      <c r="L1208" s="444">
        <f t="shared" ca="1" si="104"/>
        <v>-39359953.964811973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-39359953.964811973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-163999.80818671655</v>
      </c>
      <c r="L1209" s="444">
        <f t="shared" ca="1" si="104"/>
        <v>-39523953.772998691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-39523953.772998691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-164683.14072082788</v>
      </c>
      <c r="L1210" s="444">
        <f t="shared" ca="1" si="104"/>
        <v>-39688636.91371952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-39688636.91371952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-165369.32047383132</v>
      </c>
      <c r="L1211" s="444">
        <f t="shared" ca="1" si="104"/>
        <v>-39854006.234193355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-39854006.234193355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-166058.35930913896</v>
      </c>
      <c r="L1212" s="444">
        <f t="shared" ca="1" si="104"/>
        <v>-40020064.593502492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-40020064.593502492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-166750.2691395937</v>
      </c>
      <c r="L1213" s="444">
        <f t="shared" ca="1" si="104"/>
        <v>-40186814.862642087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-40186814.862642087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-167445.06192767536</v>
      </c>
      <c r="L1214" s="444">
        <f t="shared" ca="1" si="104"/>
        <v>-40354259.924569763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-40354259.924569763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-168142.74968570736</v>
      </c>
      <c r="L1215" s="444">
        <f t="shared" ca="1" si="104"/>
        <v>-40522402.674255468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-40522402.674255468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-168843.34447606443</v>
      </c>
      <c r="L1216" s="444">
        <f t="shared" ca="1" si="104"/>
        <v>-40691246.018731534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-40691246.018731534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-169546.8584113814</v>
      </c>
      <c r="L1217" s="444">
        <f t="shared" ca="1" si="104"/>
        <v>-40860792.877142914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-40860792.877142914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-170253.30365476213</v>
      </c>
      <c r="L1218" s="444">
        <f t="shared" ca="1" si="104"/>
        <v>-41031046.180797674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-41031046.180797674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-170962.69241999032</v>
      </c>
      <c r="L1219" s="444">
        <f t="shared" ca="1" si="104"/>
        <v>-41202008.873217665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-41202008.873217665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-171675.03697174028</v>
      </c>
      <c r="L1220" s="444">
        <f t="shared" ca="1" si="104"/>
        <v>-41373683.910189405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-41373683.910189405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-172390.34962578918</v>
      </c>
      <c r="L1221" s="444">
        <f t="shared" ca="1" si="104"/>
        <v>-41546074.259815194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-41546074.259815194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-173108.64274922997</v>
      </c>
      <c r="L1222" s="444">
        <f t="shared" ca="1" si="104"/>
        <v>-41719182.902564421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-41719182.902564421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-173829.92876068508</v>
      </c>
      <c r="L1223" s="444">
        <f t="shared" ca="1" si="104"/>
        <v>-41893012.831325106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-41893012.831325106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-174554.22013052128</v>
      </c>
      <c r="L1224" s="444">
        <f t="shared" ca="1" si="104"/>
        <v>-42067567.051455624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-42067567.051455624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-175281.52938106511</v>
      </c>
      <c r="L1225" s="444">
        <f t="shared" ca="1" si="104"/>
        <v>-42242848.580836691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-42242848.580836691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-176011.86908681956</v>
      </c>
      <c r="L1226" s="444">
        <f t="shared" ca="1" si="104"/>
        <v>-42418860.449923508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-42418860.449923508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-176745.25187468127</v>
      </c>
      <c r="L1227" s="444">
        <f t="shared" ca="1" si="104"/>
        <v>-42595605.701798186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-42595605.701798186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-177481.69042415911</v>
      </c>
      <c r="L1228" s="444">
        <f t="shared" ca="1" si="104"/>
        <v>-42773087.392222345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-42773087.392222345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-178221.1974675931</v>
      </c>
      <c r="L1229" s="444">
        <f t="shared" ca="1" si="104"/>
        <v>-42951308.58968994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-42951308.58968994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-178963.78579037474</v>
      </c>
      <c r="L1230" s="444">
        <f t="shared" ca="1" si="104"/>
        <v>-43130272.375480317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-43130272.375480317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-179709.46823116799</v>
      </c>
      <c r="L1231" s="444">
        <f t="shared" ca="1" si="104"/>
        <v>-43309981.843711488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-43309981.843711488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-180458.2576821312</v>
      </c>
      <c r="L1232" s="444">
        <f t="shared" ca="1" si="104"/>
        <v>-43490440.101393618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-43490440.101393618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-181210.16708914007</v>
      </c>
      <c r="L1233" s="444">
        <f t="shared" ca="1" si="104"/>
        <v>-43671650.26848276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-43671650.26848276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-181965.20945201151</v>
      </c>
      <c r="L1234" s="444">
        <f t="shared" ca="1" si="104"/>
        <v>-43853615.47793477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-43853615.47793477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-182723.39782472822</v>
      </c>
      <c r="L1235" s="444">
        <f t="shared" ca="1" si="104"/>
        <v>-44036338.875759497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-44036338.875759497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-183484.74531566456</v>
      </c>
      <c r="L1236" s="444">
        <f t="shared" ca="1" si="104"/>
        <v>-44219823.621075161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-44219823.621075161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-184249.26508781317</v>
      </c>
      <c r="L1237" s="444">
        <f t="shared" ca="1" si="104"/>
        <v>-44404072.886162974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-44404072.886162974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-185016.9703590124</v>
      </c>
      <c r="L1238" s="444">
        <f t="shared" ca="1" si="104"/>
        <v>-44589089.856521986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-44589089.856521986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-185787.87440217493</v>
      </c>
      <c r="L1239" s="444">
        <f t="shared" ca="1" si="104"/>
        <v>-44774877.730924159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-44774877.730924159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-186561.99054551733</v>
      </c>
      <c r="L1240" s="444">
        <f t="shared" ca="1" si="104"/>
        <v>-44961439.721469678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-44961439.721469678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-187339.33217279031</v>
      </c>
      <c r="L1241" s="444">
        <f t="shared" ca="1" si="104"/>
        <v>-45148779.053642467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-45148779.053642467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-188119.91272351026</v>
      </c>
      <c r="L1242" s="444">
        <f t="shared" ca="1" si="104"/>
        <v>-45336898.966365978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-45336898.966365978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-188903.74569319157</v>
      </c>
      <c r="L1243" s="444">
        <f t="shared" ca="1" si="104"/>
        <v>-45525802.71205917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-45525802.71205917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-189690.84463357987</v>
      </c>
      <c r="L1244" s="444">
        <f t="shared" ca="1" si="104"/>
        <v>-45715493.556692749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-45715493.556692749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-190481.22315288646</v>
      </c>
      <c r="L1245" s="444">
        <f t="shared" ca="1" si="104"/>
        <v>-45905974.779845633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-45905974.779845633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-191274.89491602348</v>
      </c>
      <c r="L1246" s="444">
        <f t="shared" ca="1" si="104"/>
        <v>-46097249.674761653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-46097249.674761653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-192071.87364484021</v>
      </c>
      <c r="L1247" s="444">
        <f t="shared" ca="1" si="104"/>
        <v>-46289321.548406497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-46289321.548406497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-192872.1731183604</v>
      </c>
      <c r="L1248" s="444">
        <f t="shared" ca="1" si="104"/>
        <v>-46482193.721524857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-46482193.721524857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-193675.80717302024</v>
      </c>
      <c r="L1249" s="444">
        <f t="shared" ca="1" si="104"/>
        <v>-46675869.528697878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-46675869.528697878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-194482.78970290782</v>
      </c>
      <c r="L1250" s="444">
        <f t="shared" ca="1" si="104"/>
        <v>-46870352.318400785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-46870352.318400785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-195293.13466000327</v>
      </c>
      <c r="L1251" s="444">
        <f t="shared" ca="1" si="104"/>
        <v>-47065645.453060791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-47065645.453060791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-196106.85605441997</v>
      </c>
      <c r="L1252" s="444">
        <f t="shared" ca="1" si="104"/>
        <v>-47261752.309115209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-47261752.309115209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-196923.96795464671</v>
      </c>
      <c r="L1253" s="444">
        <f t="shared" ca="1" si="104"/>
        <v>-47458676.277069852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-47458676.277069852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-197744.48448779105</v>
      </c>
      <c r="L1254" s="444">
        <f t="shared" ca="1" si="104"/>
        <v>-47656420.761557646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-47656420.761557646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-198568.41983982353</v>
      </c>
      <c r="L1255" s="444">
        <f t="shared" ca="1" si="104"/>
        <v>-47854989.181397468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-47854989.181397468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-199395.78825582279</v>
      </c>
      <c r="L1256" s="444">
        <f t="shared" ca="1" si="104"/>
        <v>-48054384.969653293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-48054384.969653293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-200226.60404022207</v>
      </c>
      <c r="L1257" s="444">
        <f t="shared" ca="1" si="104"/>
        <v>-48254611.573693514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-48254611.573693514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-201060.8815570563</v>
      </c>
      <c r="L1258" s="444">
        <f t="shared" ca="1" si="104"/>
        <v>-48455672.455250569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-48455672.455250569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-201898.6352302107</v>
      </c>
      <c r="L1259" s="444">
        <f t="shared" ca="1" si="104"/>
        <v>-48657571.090480782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-48657571.090480782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-202739.87954366993</v>
      </c>
      <c r="L1260" s="444">
        <f t="shared" ca="1" si="104"/>
        <v>-48860310.970024452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-48860310.970024452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-203584.62904176855</v>
      </c>
      <c r="L1261" s="444">
        <f t="shared" ca="1" si="104"/>
        <v>-49063895.59906622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-49063895.59906622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-204432.89832944257</v>
      </c>
      <c r="L1262" s="444">
        <f t="shared" ca="1" si="104"/>
        <v>-49268328.497395664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-49268328.497395664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-205284.70207248194</v>
      </c>
      <c r="L1263" s="444">
        <f t="shared" ca="1" si="104"/>
        <v>-49473613.199468143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-49473613.199468143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-206140.05499778394</v>
      </c>
      <c r="L1264" s="444">
        <f t="shared" ca="1" si="104"/>
        <v>-49679753.25446593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-49679753.25446593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-206998.97189360805</v>
      </c>
      <c r="L1265" s="444">
        <f t="shared" ca="1" si="104"/>
        <v>-49886752.226359539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-49886752.226359539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-207861.46760983142</v>
      </c>
      <c r="L1266" s="444">
        <f t="shared" ca="1" si="104"/>
        <v>-50094613.693969369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-50094613.693969369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-208727.55705820571</v>
      </c>
      <c r="L1267" s="444">
        <f t="shared" ca="1" si="104"/>
        <v>-50303341.251027577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-50303341.251027577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-209597.25521261489</v>
      </c>
      <c r="L1268" s="444">
        <f t="shared" ca="1" si="104"/>
        <v>-50512938.506240189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-50512938.506240189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-210470.57710933412</v>
      </c>
      <c r="L1269" s="444">
        <f t="shared" ca="1" si="104"/>
        <v>-50723409.083349526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-50723409.083349526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-211347.5378472897</v>
      </c>
      <c r="L1270" s="444">
        <f t="shared" ca="1" si="104"/>
        <v>-50934756.621196814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-50934756.621196814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-212228.15258832005</v>
      </c>
      <c r="L1271" s="444">
        <f t="shared" ca="1" si="104"/>
        <v>-51146984.773785137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-51146984.773785137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-213112.43655743808</v>
      </c>
      <c r="L1272" s="444">
        <f t="shared" ca="1" si="104"/>
        <v>-51360097.210342571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-51360097.210342571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-214000.40504309404</v>
      </c>
      <c r="L1273" s="444">
        <f t="shared" ca="1" si="104"/>
        <v>-51574097.615385666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-51574097.615385666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-214892.07339744028</v>
      </c>
      <c r="L1274" s="444">
        <f t="shared" ca="1" si="104"/>
        <v>-51788989.688783109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-51788989.688783109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-215787.45703659629</v>
      </c>
      <c r="L1275" s="444">
        <f t="shared" ca="1" si="104"/>
        <v>-52004777.145819709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-52004777.145819709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-216686.57144091546</v>
      </c>
      <c r="L1276" s="444">
        <f t="shared" ca="1" si="104"/>
        <v>-52221463.717260621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-52221463.717260621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-217589.43215525258</v>
      </c>
      <c r="L1277" s="444">
        <f t="shared" ca="1" si="104"/>
        <v>-52439053.149415873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-52439053.149415873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-218496.05478923279</v>
      </c>
      <c r="L1278" s="444">
        <f t="shared" ca="1" si="104"/>
        <v>-52657549.204205103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-52657549.204205103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-219406.45501752122</v>
      </c>
      <c r="L1279" s="444">
        <f t="shared" ca="1" si="104"/>
        <v>-52876955.659222625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-52876955.659222625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-220320.6485800943</v>
      </c>
      <c r="L1280" s="444">
        <f t="shared" ca="1" si="104"/>
        <v>-53097276.307802722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-53097276.307802722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-221238.65128251133</v>
      </c>
      <c r="L1281" s="444">
        <f t="shared" ca="1" si="104"/>
        <v>-53318514.959085234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-53318514.959085234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-222160.47899618847</v>
      </c>
      <c r="L1282" s="444">
        <f t="shared" ca="1" si="104"/>
        <v>-53540675.438081421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-53540675.438081421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-223086.14765867259</v>
      </c>
      <c r="L1283" s="444">
        <f t="shared" ref="L1283:L1537" ca="1" si="109">I1283-J1283+K1283</f>
        <v>-53763761.585740097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-53763761.585740097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-224015.67327391708</v>
      </c>
      <c r="L1284" s="444">
        <f t="shared" ca="1" si="109"/>
        <v>-53987777.25901401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-53987777.25901401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-224949.0719125584</v>
      </c>
      <c r="L1285" s="444">
        <f t="shared" ca="1" si="109"/>
        <v>-54212726.330926567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-54212726.330926567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-225886.35971219404</v>
      </c>
      <c r="L1286" s="444">
        <f t="shared" ca="1" si="109"/>
        <v>-54438612.690638758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-54438612.690638758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-226827.55287766145</v>
      </c>
      <c r="L1287" s="444">
        <f t="shared" ca="1" si="109"/>
        <v>-54665440.243516423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-54665440.243516423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-227772.66768131842</v>
      </c>
      <c r="L1288" s="444">
        <f t="shared" ca="1" si="109"/>
        <v>-54893212.911197744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-54893212.911197744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-228721.72046332393</v>
      </c>
      <c r="L1289" s="444">
        <f t="shared" ca="1" si="109"/>
        <v>-55121934.631661065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-55121934.631661065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-229674.72763192109</v>
      </c>
      <c r="L1290" s="444">
        <f t="shared" ca="1" si="109"/>
        <v>-55351609.359292984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-55351609.359292984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-230631.70566372073</v>
      </c>
      <c r="L1291" s="444">
        <f t="shared" ca="1" si="109"/>
        <v>-55582241.064956702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-55582241.064956702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-231592.67110398621</v>
      </c>
      <c r="L1292" s="444">
        <f t="shared" ca="1" si="109"/>
        <v>-55813833.736060686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-55813833.736060686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-232557.64056691949</v>
      </c>
      <c r="L1293" s="444">
        <f t="shared" ca="1" si="109"/>
        <v>-56046391.376627609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-56046391.376627609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-233526.63073594836</v>
      </c>
      <c r="L1294" s="444">
        <f t="shared" ca="1" si="109"/>
        <v>-56279918.007363558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-56279918.007363558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-234499.65836401479</v>
      </c>
      <c r="L1295" s="444">
        <f t="shared" ca="1" si="109"/>
        <v>-56514417.665727571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-56514417.665727571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-235476.74027386491</v>
      </c>
      <c r="L1296" s="444">
        <f t="shared" ca="1" si="109"/>
        <v>-56749894.406001434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-56749894.406001434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-236457.89335833926</v>
      </c>
      <c r="L1297" s="444">
        <f t="shared" ca="1" si="109"/>
        <v>-56986352.299359776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-56986352.299359776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-237443.13458066573</v>
      </c>
      <c r="L1298" s="444">
        <f t="shared" ca="1" si="109"/>
        <v>-57223795.43394044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-57223795.43394044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-238432.48097475179</v>
      </c>
      <c r="L1299" s="444">
        <f t="shared" ca="1" si="109"/>
        <v>-57462227.914915189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-57462227.914915189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-239425.94964547994</v>
      </c>
      <c r="L1300" s="444">
        <f t="shared" ca="1" si="109"/>
        <v>-57701653.864560671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-57701653.864560671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-240423.55776900277</v>
      </c>
      <c r="L1301" s="444">
        <f t="shared" ca="1" si="109"/>
        <v>-57942077.422329672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-57942077.422329672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-241425.3225930403</v>
      </c>
      <c r="L1302" s="444">
        <f t="shared" ca="1" si="109"/>
        <v>-58183502.744922712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-58183502.744922712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-242431.26143717798</v>
      </c>
      <c r="L1303" s="444">
        <f t="shared" ca="1" si="109"/>
        <v>-58425934.00635989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-58425934.00635989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-243441.39169316617</v>
      </c>
      <c r="L1304" s="444">
        <f t="shared" ca="1" si="109"/>
        <v>-58669375.398053057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-58669375.398053057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-244455.73082522108</v>
      </c>
      <c r="L1305" s="444">
        <f t="shared" ca="1" si="109"/>
        <v>-58913831.128878281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-58913831.128878281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-245474.29637032613</v>
      </c>
      <c r="L1306" s="444">
        <f t="shared" ca="1" si="109"/>
        <v>-59159305.425248608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-59159305.425248608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-246497.10593853582</v>
      </c>
      <c r="L1307" s="444">
        <f t="shared" ca="1" si="109"/>
        <v>-59405802.531187147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-59405802.531187147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-247524.17721327973</v>
      </c>
      <c r="L1308" s="444">
        <f t="shared" ca="1" si="109"/>
        <v>-59653326.708400428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-59653326.708400428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-248555.52795166845</v>
      </c>
      <c r="L1309" s="444">
        <f t="shared" ca="1" si="109"/>
        <v>-59901882.236352094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-59901882.236352094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-249591.17598480041</v>
      </c>
      <c r="L1310" s="444">
        <f t="shared" ca="1" si="109"/>
        <v>-60151473.412336893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-60151473.412336893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-250631.1392180704</v>
      </c>
      <c r="L1311" s="444">
        <f t="shared" ca="1" si="109"/>
        <v>-60402104.551554963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-60402104.551554963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-251675.43563147899</v>
      </c>
      <c r="L1312" s="444">
        <f t="shared" ca="1" si="109"/>
        <v>-60653779.987186439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-60653779.987186439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-252724.08327994353</v>
      </c>
      <c r="L1313" s="444">
        <f t="shared" ca="1" si="109"/>
        <v>-60906504.070466384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-60906504.070466384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-253777.10029360992</v>
      </c>
      <c r="L1314" s="444">
        <f t="shared" ca="1" si="109"/>
        <v>-61160281.170759991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-61160281.170759991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-254834.50487816666</v>
      </c>
      <c r="L1315" s="444">
        <f t="shared" ca="1" si="109"/>
        <v>-61415115.675638154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-61415115.675638154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-255896.31531515898</v>
      </c>
      <c r="L1316" s="444">
        <f t="shared" ca="1" si="109"/>
        <v>-61671011.990953311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-61671011.990953311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-256962.54996230546</v>
      </c>
      <c r="L1317" s="444">
        <f t="shared" ca="1" si="109"/>
        <v>-61927974.540915616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-61927974.540915616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-258033.22725381507</v>
      </c>
      <c r="L1318" s="444">
        <f t="shared" ca="1" si="109"/>
        <v>-62186007.768169433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-62186007.768169433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-259108.36570070597</v>
      </c>
      <c r="L1319" s="444">
        <f t="shared" ca="1" si="109"/>
        <v>-62445116.13387014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-62445116.13387014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-260187.98389112562</v>
      </c>
      <c r="L1320" s="444">
        <f t="shared" ca="1" si="109"/>
        <v>-62705304.117761262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-62705304.117761262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-261272.10049067193</v>
      </c>
      <c r="L1321" s="444">
        <f t="shared" ca="1" si="109"/>
        <v>-62966576.218251936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-62966576.218251936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-262360.7342427164</v>
      </c>
      <c r="L1322" s="444">
        <f t="shared" ca="1" si="109"/>
        <v>-63228936.952494651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-63228936.952494651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-263453.90396872768</v>
      </c>
      <c r="L1323" s="444">
        <f t="shared" ca="1" si="109"/>
        <v>-63492390.85646338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-63492390.85646338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-264551.62856859737</v>
      </c>
      <c r="L1324" s="444">
        <f t="shared" ca="1" si="109"/>
        <v>-63756942.485031977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-63756942.485031977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-265653.9270209666</v>
      </c>
      <c r="L1325" s="444">
        <f t="shared" ca="1" si="109"/>
        <v>-64022596.412052944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-64022596.412052944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-266760.81838355394</v>
      </c>
      <c r="L1326" s="444">
        <f t="shared" ca="1" si="109"/>
        <v>-64289357.230436496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-64289357.230436496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-267872.32179348537</v>
      </c>
      <c r="L1327" s="444">
        <f t="shared" ca="1" si="109"/>
        <v>-64557229.552229978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-64557229.552229978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-268988.45646762493</v>
      </c>
      <c r="L1328" s="444">
        <f t="shared" ca="1" si="109"/>
        <v>-64826218.008697607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-64826218.008697607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-270109.24170290667</v>
      </c>
      <c r="L1329" s="444">
        <f t="shared" ca="1" si="109"/>
        <v>-65096327.250400513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-65096327.250400513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-271234.69687666878</v>
      </c>
      <c r="L1330" s="444">
        <f t="shared" ca="1" si="109"/>
        <v>-65367561.947277181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-65367561.947277181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-272364.84144698823</v>
      </c>
      <c r="L1331" s="444">
        <f t="shared" ca="1" si="109"/>
        <v>-65639926.788724169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-65639926.788724169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-273499.69495301734</v>
      </c>
      <c r="L1332" s="444">
        <f t="shared" ca="1" si="109"/>
        <v>-65913426.483677186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-65913426.483677186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-274639.2770153216</v>
      </c>
      <c r="L1333" s="444">
        <f t="shared" ca="1" si="109"/>
        <v>-66188065.760692507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-66188065.760692507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-275783.60733621876</v>
      </c>
      <c r="L1334" s="444">
        <f t="shared" ca="1" si="109"/>
        <v>-66463849.368028723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-66463849.368028723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-276932.70570011967</v>
      </c>
      <c r="L1335" s="444">
        <f t="shared" ca="1" si="109"/>
        <v>-66740782.073728845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-66740782.073728845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-278086.59197387018</v>
      </c>
      <c r="L1336" s="444">
        <f t="shared" ca="1" si="109"/>
        <v>-67018868.665702716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-67018868.665702716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-279245.28610709467</v>
      </c>
      <c r="L1337" s="444">
        <f t="shared" ca="1" si="109"/>
        <v>-67298113.951809809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-67298113.951809809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-280408.80813254084</v>
      </c>
      <c r="L1338" s="444">
        <f t="shared" ca="1" si="109"/>
        <v>-67578522.759942353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-67578522.759942353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-281577.17816642649</v>
      </c>
      <c r="L1339" s="444">
        <f t="shared" ca="1" si="109"/>
        <v>-67860099.938108772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-67860099.938108772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-282750.41640878655</v>
      </c>
      <c r="L1340" s="444">
        <f t="shared" ca="1" si="109"/>
        <v>-68142850.354517564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-68142850.354517564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-283928.54314382316</v>
      </c>
      <c r="L1341" s="444">
        <f t="shared" ca="1" si="109"/>
        <v>-68426778.897661388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-68426778.897661388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-285111.57874025579</v>
      </c>
      <c r="L1342" s="444">
        <f t="shared" ca="1" si="109"/>
        <v>-68711890.476401642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-68711890.476401642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-286299.54365167348</v>
      </c>
      <c r="L1343" s="444">
        <f t="shared" ca="1" si="109"/>
        <v>-68998190.020053312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-68998190.020053312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-287492.45841688878</v>
      </c>
      <c r="L1344" s="444">
        <f t="shared" ca="1" si="109"/>
        <v>-69285682.478470206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-69285682.478470206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-288690.34366029251</v>
      </c>
      <c r="L1345" s="444">
        <f t="shared" ca="1" si="109"/>
        <v>-69574372.822130501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-69574372.822130501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-289893.22009221039</v>
      </c>
      <c r="L1346" s="444">
        <f t="shared" ca="1" si="109"/>
        <v>-69864266.042222708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-69864266.042222708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-291101.10850926128</v>
      </c>
      <c r="L1347" s="444">
        <f t="shared" ca="1" si="109"/>
        <v>-70155367.150731966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-70155367.150731966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-292314.02979471651</v>
      </c>
      <c r="L1348" s="444">
        <f t="shared" ca="1" si="109"/>
        <v>-70447681.180526689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-70447681.180526689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-293532.0049188612</v>
      </c>
      <c r="L1349" s="444">
        <f t="shared" ca="1" si="109"/>
        <v>-70741213.185445547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-70741213.185445547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-294755.05493935646</v>
      </c>
      <c r="L1350" s="444">
        <f t="shared" ca="1" si="109"/>
        <v>-71035968.240384907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-71035968.240384907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-295983.2010016038</v>
      </c>
      <c r="L1351" s="444">
        <f t="shared" ca="1" si="109"/>
        <v>-71331951.441386506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-71331951.441386506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-297216.46433911042</v>
      </c>
      <c r="L1352" s="444">
        <f t="shared" ca="1" si="109"/>
        <v>-71629167.905725613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-71629167.905725613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-298454.86627385672</v>
      </c>
      <c r="L1353" s="444">
        <f t="shared" ca="1" si="109"/>
        <v>-71927622.771999463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-71927622.771999463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-299698.42821666441</v>
      </c>
      <c r="L1354" s="444">
        <f t="shared" ca="1" si="109"/>
        <v>-72227321.200216129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-72227321.200216129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-300947.17166756722</v>
      </c>
      <c r="L1355" s="444">
        <f t="shared" ca="1" si="109"/>
        <v>-72528268.37188369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-72528268.37188369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-302201.11821618205</v>
      </c>
      <c r="L1356" s="444">
        <f t="shared" ca="1" si="109"/>
        <v>-72830469.490099877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-72830469.490099877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-303460.28954208281</v>
      </c>
      <c r="L1357" s="444">
        <f t="shared" ca="1" si="109"/>
        <v>-73133929.779641956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-73133929.779641956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-304724.70741517481</v>
      </c>
      <c r="L1358" s="444">
        <f t="shared" ca="1" si="109"/>
        <v>-73438654.487057135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-73438654.487057135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-305994.39369607141</v>
      </c>
      <c r="L1359" s="444">
        <f t="shared" ca="1" si="109"/>
        <v>-73744648.880753204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-73744648.880753204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-307269.37033647171</v>
      </c>
      <c r="L1360" s="444">
        <f t="shared" ca="1" si="109"/>
        <v>-74051918.251089677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-74051918.251089677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-308549.6593795403</v>
      </c>
      <c r="L1361" s="444">
        <f t="shared" ca="1" si="109"/>
        <v>-74360467.910469219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-74360467.910469219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-309835.2829602884</v>
      </c>
      <c r="L1362" s="444">
        <f t="shared" ca="1" si="109"/>
        <v>-74670303.193429515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-74670303.193429515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-311126.26330595632</v>
      </c>
      <c r="L1363" s="444">
        <f t="shared" ca="1" si="109"/>
        <v>-74981429.456735477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-74981429.456735477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-312422.62273639784</v>
      </c>
      <c r="L1364" s="444">
        <f t="shared" ca="1" si="109"/>
        <v>-75293852.079471871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-75293852.079471871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-313724.38366446615</v>
      </c>
      <c r="L1365" s="444">
        <f t="shared" ca="1" si="109"/>
        <v>-75607576.46313633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-75607576.46313633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-315031.56859640137</v>
      </c>
      <c r="L1366" s="444">
        <f t="shared" ca="1" si="109"/>
        <v>-75922608.031732738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-75922608.031732738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-316344.20013221976</v>
      </c>
      <c r="L1367" s="444">
        <f t="shared" ca="1" si="109"/>
        <v>-76238952.231864959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-76238952.231864959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-317662.30096610397</v>
      </c>
      <c r="L1368" s="444">
        <f t="shared" ca="1" si="109"/>
        <v>-76556614.532831058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-76556614.532831058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-318985.89388679608</v>
      </c>
      <c r="L1369" s="444">
        <f t="shared" ca="1" si="109"/>
        <v>-76875600.426717848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-76875600.426717848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-320315.00177799101</v>
      </c>
      <c r="L1370" s="444">
        <f t="shared" ca="1" si="109"/>
        <v>-77195915.428495839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-77195915.428495839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-321649.64761873265</v>
      </c>
      <c r="L1371" s="444">
        <f t="shared" ca="1" si="109"/>
        <v>-77517565.076114565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-77517565.076114565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-322989.85448381066</v>
      </c>
      <c r="L1372" s="444">
        <f t="shared" ca="1" si="109"/>
        <v>-77840554.930598378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-77840554.930598378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-324335.64554415992</v>
      </c>
      <c r="L1373" s="444">
        <f t="shared" ca="1" si="109"/>
        <v>-78164890.576142535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-78164890.576142535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-325687.04406726058</v>
      </c>
      <c r="L1374" s="444">
        <f t="shared" ca="1" si="109"/>
        <v>-78490577.620209798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-78490577.620209798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-327044.07341754081</v>
      </c>
      <c r="L1375" s="444">
        <f t="shared" ca="1" si="109"/>
        <v>-78817621.693627343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-78817621.693627343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-328406.75705678057</v>
      </c>
      <c r="L1376" s="444">
        <f t="shared" ca="1" si="109"/>
        <v>-79146028.45068413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-79146028.45068413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-329775.1185445172</v>
      </c>
      <c r="L1377" s="444">
        <f t="shared" ca="1" si="109"/>
        <v>-79475803.569228649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-79475803.569228649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-331149.18153845269</v>
      </c>
      <c r="L1378" s="444">
        <f t="shared" ca="1" si="109"/>
        <v>-79806952.750767097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-79806952.750767097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-332528.9697948629</v>
      </c>
      <c r="L1379" s="444">
        <f t="shared" ca="1" si="109"/>
        <v>-80139481.720561966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-80139481.720561966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-333914.5071690082</v>
      </c>
      <c r="L1380" s="444">
        <f t="shared" ca="1" si="109"/>
        <v>-80473396.227730975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-80473396.227730975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-335305.8176155457</v>
      </c>
      <c r="L1381" s="444">
        <f t="shared" ca="1" si="109"/>
        <v>-80808702.045346513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-80808702.045346513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-336702.9251889438</v>
      </c>
      <c r="L1382" s="444">
        <f t="shared" ca="1" si="109"/>
        <v>-81145404.970535457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-81145404.970535457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-338105.85404389771</v>
      </c>
      <c r="L1383" s="444">
        <f t="shared" ca="1" si="109"/>
        <v>-81483510.824579358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-81483510.824579358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-339514.62843574735</v>
      </c>
      <c r="L1384" s="444">
        <f t="shared" ca="1" si="109"/>
        <v>-81823025.453015104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-81823025.453015104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-340929.27272089629</v>
      </c>
      <c r="L1385" s="444">
        <f t="shared" ca="1" si="109"/>
        <v>-82163954.725736007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-82163954.725736007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-342349.81135723338</v>
      </c>
      <c r="L1386" s="444">
        <f t="shared" ca="1" si="109"/>
        <v>-82506304.537093237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-82506304.537093237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-343776.26890455512</v>
      </c>
      <c r="L1387" s="444">
        <f t="shared" ca="1" si="109"/>
        <v>-82850080.805997789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-82850080.805997789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-345208.6700249908</v>
      </c>
      <c r="L1388" s="444">
        <f t="shared" ca="1" si="109"/>
        <v>-83195289.47602278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-83195289.47602278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-346647.03948342823</v>
      </c>
      <c r="L1389" s="444">
        <f t="shared" ca="1" si="109"/>
        <v>-83541936.515506208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-83541936.515506208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-348091.40214794251</v>
      </c>
      <c r="L1390" s="444">
        <f t="shared" ca="1" si="109"/>
        <v>-83890027.917654157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-83890027.917654157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-349541.78299022565</v>
      </c>
      <c r="L1391" s="444">
        <f t="shared" ca="1" si="109"/>
        <v>-84239569.700644389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-84239569.700644389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-350998.20708601829</v>
      </c>
      <c r="L1392" s="444">
        <f t="shared" ca="1" si="109"/>
        <v>-84590567.907730401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-84590567.907730401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-352460.69961554336</v>
      </c>
      <c r="L1393" s="444">
        <f t="shared" ca="1" si="109"/>
        <v>-84943028.607345939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-84943028.607345939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-353929.28586394142</v>
      </c>
      <c r="L1394" s="444">
        <f t="shared" ca="1" si="109"/>
        <v>-85296957.893209875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-85296957.893209875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-355403.99122170778</v>
      </c>
      <c r="L1395" s="444">
        <f t="shared" ca="1" si="109"/>
        <v>-85652361.884431586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-85652361.884431586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-356884.84118513158</v>
      </c>
      <c r="L1396" s="444">
        <f t="shared" ca="1" si="109"/>
        <v>-86009246.725616723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-86009246.725616723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-358371.86135673634</v>
      </c>
      <c r="L1397" s="444">
        <f t="shared" ca="1" si="109"/>
        <v>-86367618.586973459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-86367618.586973459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-359865.07744572277</v>
      </c>
      <c r="L1398" s="444">
        <f t="shared" ca="1" si="109"/>
        <v>-86727483.664419174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-86727483.664419174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-361364.51526841323</v>
      </c>
      <c r="L1399" s="444">
        <f t="shared" ca="1" si="109"/>
        <v>-87088848.179687589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-87088848.179687589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-362870.20074869826</v>
      </c>
      <c r="L1400" s="444">
        <f t="shared" ca="1" si="109"/>
        <v>-87451718.380436286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-87451718.380436286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-364382.15991848451</v>
      </c>
      <c r="L1401" s="444">
        <f t="shared" ca="1" si="109"/>
        <v>-87816100.540354773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-87816100.540354773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-365900.41891814489</v>
      </c>
      <c r="L1402" s="444">
        <f t="shared" ca="1" si="109"/>
        <v>-88182000.959272921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-88182000.959272921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-367425.00399697048</v>
      </c>
      <c r="L1403" s="444">
        <f t="shared" ca="1" si="109"/>
        <v>-88549425.963269889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-88549425.963269889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-368955.94151362451</v>
      </c>
      <c r="L1404" s="444">
        <f t="shared" ca="1" si="109"/>
        <v>-88918381.904783517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-88918381.904783517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-370493.25793659798</v>
      </c>
      <c r="L1405" s="444">
        <f t="shared" ca="1" si="109"/>
        <v>-89288875.162720114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-89288875.162720114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-372036.97984466713</v>
      </c>
      <c r="L1406" s="444">
        <f t="shared" ca="1" si="109"/>
        <v>-89660912.142564788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-89660912.142564788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-373587.13392735331</v>
      </c>
      <c r="L1407" s="444">
        <f t="shared" ca="1" si="109"/>
        <v>-90034499.276492149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-90034499.276492149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-375143.74698538397</v>
      </c>
      <c r="L1408" s="444">
        <f t="shared" ca="1" si="109"/>
        <v>-90409643.023477539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-90409643.023477539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-376706.84593115642</v>
      </c>
      <c r="L1409" s="444">
        <f t="shared" ca="1" si="109"/>
        <v>-90786349.869408697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-90786349.869408697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-378276.45778920292</v>
      </c>
      <c r="L1410" s="444">
        <f t="shared" ca="1" si="109"/>
        <v>-91164626.327197894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-91164626.327197894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-379852.60969665786</v>
      </c>
      <c r="L1411" s="444">
        <f t="shared" ca="1" si="109"/>
        <v>-91544478.936894551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-91544478.936894551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-381435.32890372729</v>
      </c>
      <c r="L1412" s="444">
        <f t="shared" ca="1" si="109"/>
        <v>-91925914.265798286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-91925914.265798286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-383024.6427741595</v>
      </c>
      <c r="L1413" s="444">
        <f t="shared" ca="1" si="109"/>
        <v>-92308938.90857245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-92308938.90857245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-384620.57878571854</v>
      </c>
      <c r="L1414" s="444">
        <f t="shared" ca="1" si="109"/>
        <v>-92693559.487358168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-92693559.487358168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-386223.16453065904</v>
      </c>
      <c r="L1415" s="444">
        <f t="shared" ca="1" si="109"/>
        <v>-93079782.651888832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-93079782.651888832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-387832.42771620344</v>
      </c>
      <c r="L1416" s="444">
        <f t="shared" ca="1" si="109"/>
        <v>-93467615.079605043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-93467615.079605043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-389448.396165021</v>
      </c>
      <c r="L1417" s="444">
        <f t="shared" ca="1" si="109"/>
        <v>-93857063.475770071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-93857063.475770071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-391071.09781570861</v>
      </c>
      <c r="L1418" s="444">
        <f t="shared" ca="1" si="109"/>
        <v>-94248134.573585778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-94248134.573585778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-392700.56072327407</v>
      </c>
      <c r="L1419" s="444">
        <f t="shared" ca="1" si="109"/>
        <v>-94640835.134309053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-94640835.134309053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-394336.81305962102</v>
      </c>
      <c r="L1420" s="444">
        <f t="shared" ca="1" si="109"/>
        <v>-95035171.947368681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-95035171.947368681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-395979.88311403617</v>
      </c>
      <c r="L1421" s="444">
        <f t="shared" ca="1" si="109"/>
        <v>-95431151.830482721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-95431151.830482721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-397629.79929367802</v>
      </c>
      <c r="L1422" s="444">
        <f t="shared" ca="1" si="109"/>
        <v>-95828781.629776403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-95828781.629776403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-399286.59012406832</v>
      </c>
      <c r="L1423" s="444">
        <f t="shared" ca="1" si="109"/>
        <v>-96228068.219900474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-96228068.219900474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-400950.2842495853</v>
      </c>
      <c r="L1424" s="444">
        <f t="shared" ca="1" si="109"/>
        <v>-96629018.504150063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-96629018.504150063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-402620.91043395858</v>
      </c>
      <c r="L1425" s="444">
        <f t="shared" ca="1" si="109"/>
        <v>-97031639.414584026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-97031639.414584026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-404298.49756076676</v>
      </c>
      <c r="L1426" s="444">
        <f t="shared" ca="1" si="109"/>
        <v>-97435937.912144795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-97435937.912144795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-405983.07463393663</v>
      </c>
      <c r="L1427" s="444">
        <f t="shared" ca="1" si="109"/>
        <v>-97841920.986778736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-97841920.986778736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-407674.67077824473</v>
      </c>
      <c r="L1428" s="444">
        <f t="shared" ca="1" si="109"/>
        <v>-98249595.657556981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-98249595.657556981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-409373.31523982075</v>
      </c>
      <c r="L1429" s="444">
        <f t="shared" ca="1" si="109"/>
        <v>-98658968.972796798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-98658968.972796798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-411079.0373866533</v>
      </c>
      <c r="L1430" s="444">
        <f t="shared" ca="1" si="109"/>
        <v>-99070048.010183454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-99070048.010183454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-412791.8667090977</v>
      </c>
      <c r="L1431" s="444">
        <f t="shared" ca="1" si="109"/>
        <v>-99482839.876892552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-99482839.876892552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-414511.83282038564</v>
      </c>
      <c r="L1432" s="444">
        <f t="shared" ca="1" si="109"/>
        <v>-99897351.709712937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-99897351.709712937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-416238.96545713721</v>
      </c>
      <c r="L1433" s="444">
        <f t="shared" ca="1" si="109"/>
        <v>-100313590.67517008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-100313590.67517008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-417973.2944798753</v>
      </c>
      <c r="L1434" s="444">
        <f t="shared" ca="1" si="109"/>
        <v>-100731563.96964996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-100731563.96964996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-419714.84987354151</v>
      </c>
      <c r="L1435" s="444">
        <f t="shared" ca="1" si="109"/>
        <v>-101151278.8195235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-101151278.8195235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-421463.66174801457</v>
      </c>
      <c r="L1436" s="444">
        <f t="shared" ca="1" si="109"/>
        <v>-101572742.48127152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-101572742.48127152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-423219.76033863134</v>
      </c>
      <c r="L1437" s="444">
        <f t="shared" ca="1" si="109"/>
        <v>-101995962.24161015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-101995962.24161015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-424983.17600670899</v>
      </c>
      <c r="L1438" s="444">
        <f t="shared" ca="1" si="109"/>
        <v>-102420945.41761686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-102420945.41761686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-426753.93924007023</v>
      </c>
      <c r="L1439" s="444">
        <f t="shared" ca="1" si="109"/>
        <v>-102847699.35685693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-102847699.35685693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-428532.08065357053</v>
      </c>
      <c r="L1440" s="444">
        <f t="shared" ca="1" si="109"/>
        <v>-103276231.43751049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-103276231.43751049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-430317.63098962704</v>
      </c>
      <c r="L1441" s="444">
        <f t="shared" ca="1" si="109"/>
        <v>-103706549.06850012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-103706549.06850012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-432110.62111875048</v>
      </c>
      <c r="L1442" s="444">
        <f t="shared" ca="1" si="109"/>
        <v>-104138659.68961887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-104138659.68961887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-433911.08204007865</v>
      </c>
      <c r="L1443" s="444">
        <f t="shared" ca="1" si="109"/>
        <v>-104572570.77165894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-104572570.77165894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-435719.04488191218</v>
      </c>
      <c r="L1444" s="444">
        <f t="shared" ca="1" si="109"/>
        <v>-105008289.81654085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-105008289.81654085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-437534.54090225347</v>
      </c>
      <c r="L1445" s="444">
        <f t="shared" ca="1" si="109"/>
        <v>-105445824.35744311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-105445824.35744311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-439357.60148934624</v>
      </c>
      <c r="L1446" s="444">
        <f t="shared" ca="1" si="109"/>
        <v>-105885181.95893246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-105885181.95893246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-441188.25816221855</v>
      </c>
      <c r="L1447" s="444">
        <f t="shared" ca="1" si="109"/>
        <v>-106326370.21709467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-106326370.21709467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-443026.54257122782</v>
      </c>
      <c r="L1448" s="444">
        <f t="shared" ca="1" si="109"/>
        <v>-106769396.75966591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-106769396.75966591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-444872.48649860796</v>
      </c>
      <c r="L1449" s="444">
        <f t="shared" ca="1" si="109"/>
        <v>-107214269.24616452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-107214269.24616452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-446726.12185901881</v>
      </c>
      <c r="L1450" s="444">
        <f t="shared" ca="1" si="109"/>
        <v>-107660995.36802353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-107660995.36802353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-448587.48070009804</v>
      </c>
      <c r="L1451" s="444">
        <f t="shared" ca="1" si="109"/>
        <v>-108109582.84872364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-108109582.84872364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-450456.59520301514</v>
      </c>
      <c r="L1452" s="444">
        <f t="shared" ca="1" si="109"/>
        <v>-108560039.44392665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-108560039.44392665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-452333.4976830277</v>
      </c>
      <c r="L1453" s="444">
        <f t="shared" ca="1" si="109"/>
        <v>-109012372.94160968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-109012372.94160968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-454218.22059004032</v>
      </c>
      <c r="L1454" s="444">
        <f t="shared" ca="1" si="109"/>
        <v>-109466591.16219972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-109466591.16219972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-456110.79650916549</v>
      </c>
      <c r="L1455" s="444">
        <f t="shared" ca="1" si="109"/>
        <v>-109922701.95870888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-109922701.95870888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-458011.258161287</v>
      </c>
      <c r="L1456" s="444">
        <f t="shared" ca="1" si="109"/>
        <v>-110380713.21687017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-110380713.21687017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-459919.63840362569</v>
      </c>
      <c r="L1457" s="444">
        <f t="shared" ca="1" si="109"/>
        <v>-110840632.8552738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-110840632.8552738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-461835.97023030749</v>
      </c>
      <c r="L1458" s="444">
        <f t="shared" ca="1" si="109"/>
        <v>-111302468.82550411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-111302468.82550411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-463760.28677293379</v>
      </c>
      <c r="L1459" s="444">
        <f t="shared" ca="1" si="109"/>
        <v>-111766229.11227705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-111766229.11227705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-465692.62130115437</v>
      </c>
      <c r="L1460" s="444">
        <f t="shared" ca="1" si="109"/>
        <v>-112231921.73357821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-112231921.73357821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-467633.00722324249</v>
      </c>
      <c r="L1461" s="444">
        <f t="shared" ca="1" si="109"/>
        <v>-112699554.74080145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-112699554.74080145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-469581.47808667267</v>
      </c>
      <c r="L1462" s="444">
        <f t="shared" ca="1" si="109"/>
        <v>-113169136.21888812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-113169136.21888812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-471538.06757870043</v>
      </c>
      <c r="L1463" s="444">
        <f t="shared" ca="1" si="109"/>
        <v>-113640674.28646682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-113640674.28646682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-473502.80952694506</v>
      </c>
      <c r="L1464" s="444">
        <f t="shared" ca="1" si="109"/>
        <v>-114114177.09599377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-114114177.09599377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-475475.7378999741</v>
      </c>
      <c r="L1465" s="444">
        <f t="shared" ca="1" si="109"/>
        <v>-114589652.83389375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-114589652.83389375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-477456.88680789061</v>
      </c>
      <c r="L1466" s="444">
        <f t="shared" ca="1" si="109"/>
        <v>-115067109.72070163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-115067109.72070163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-479446.29050292342</v>
      </c>
      <c r="L1467" s="444">
        <f t="shared" ca="1" si="109"/>
        <v>-115546556.01120456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-115546556.01120456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-481443.98338001891</v>
      </c>
      <c r="L1468" s="444">
        <f t="shared" ca="1" si="109"/>
        <v>-116027999.99458458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-116027999.99458458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-483449.99997743568</v>
      </c>
      <c r="L1469" s="444">
        <f t="shared" ca="1" si="109"/>
        <v>-116511449.99456201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-116511449.99456201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-485464.37497734168</v>
      </c>
      <c r="L1470" s="444">
        <f t="shared" ca="1" si="109"/>
        <v>-116996914.36953935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-116996914.36953935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-487487.14320641395</v>
      </c>
      <c r="L1471" s="444">
        <f t="shared" ca="1" si="109"/>
        <v>-117484401.51274577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-117484401.51274577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-489518.33963644068</v>
      </c>
      <c r="L1472" s="444">
        <f t="shared" ca="1" si="109"/>
        <v>-117973919.85238221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-117973919.85238221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-491557.99938492582</v>
      </c>
      <c r="L1473" s="444">
        <f t="shared" ca="1" si="109"/>
        <v>-118465477.85176714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-118465477.85176714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-493606.15771569638</v>
      </c>
      <c r="L1474" s="444">
        <f t="shared" ca="1" si="109"/>
        <v>-118959084.00948283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-118959084.00948283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-495662.85003951186</v>
      </c>
      <c r="L1475" s="444">
        <f t="shared" ca="1" si="109"/>
        <v>-119454746.85952234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-119454746.85952234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-497728.11191467644</v>
      </c>
      <c r="L1476" s="444">
        <f t="shared" ca="1" si="109"/>
        <v>-119952474.97143702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-119952474.97143702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-499801.97904765425</v>
      </c>
      <c r="L1477" s="444">
        <f t="shared" ca="1" si="109"/>
        <v>-120452276.95048468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-120452276.95048468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-501884.48729368614</v>
      </c>
      <c r="L1478" s="444">
        <f t="shared" ca="1" si="109"/>
        <v>-120954161.43777837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-120954161.43777837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-503975.67265740992</v>
      </c>
      <c r="L1479" s="444">
        <f t="shared" ca="1" si="109"/>
        <v>-121458137.11043578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-121458137.11043578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-506075.57129348244</v>
      </c>
      <c r="L1480" s="444">
        <f t="shared" ca="1" si="109"/>
        <v>-121964212.68172927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-121964212.68172927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-508184.2195072053</v>
      </c>
      <c r="L1481" s="444">
        <f t="shared" ca="1" si="109"/>
        <v>-122472396.90123647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-122472396.90123647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-510301.65375515196</v>
      </c>
      <c r="L1482" s="444">
        <f t="shared" ca="1" si="109"/>
        <v>-122982698.55499163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-122982698.55499163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-512427.91064579849</v>
      </c>
      <c r="L1483" s="444">
        <f t="shared" ca="1" si="109"/>
        <v>-123495126.46563743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-123495126.46563743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-514563.02694015595</v>
      </c>
      <c r="L1484" s="444">
        <f t="shared" ca="1" si="109"/>
        <v>-124009689.49257758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-124009689.49257758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-516707.03955240658</v>
      </c>
      <c r="L1485" s="444">
        <f t="shared" ca="1" si="109"/>
        <v>-124526396.53212999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-124526396.53212999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-518859.98555054161</v>
      </c>
      <c r="L1486" s="444">
        <f t="shared" ca="1" si="109"/>
        <v>-125045256.51768053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-125045256.51768053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-521021.90215700219</v>
      </c>
      <c r="L1487" s="444">
        <f t="shared" ca="1" si="109"/>
        <v>-125566278.41983753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-125566278.41983753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-523192.82674932305</v>
      </c>
      <c r="L1488" s="444">
        <f t="shared" ca="1" si="109"/>
        <v>-126089471.24658686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-126089471.24658686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-525372.79686077859</v>
      </c>
      <c r="L1489" s="444">
        <f t="shared" ca="1" si="109"/>
        <v>-126614844.04344764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-126614844.04344764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-527561.85018103186</v>
      </c>
      <c r="L1490" s="444">
        <f t="shared" ca="1" si="109"/>
        <v>-127142405.89362867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-127142405.89362867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-529760.02455678605</v>
      </c>
      <c r="L1491" s="444">
        <f t="shared" ca="1" si="109"/>
        <v>-127672165.91818546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-127672165.91818546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-531967.35799243941</v>
      </c>
      <c r="L1492" s="444">
        <f t="shared" ca="1" si="109"/>
        <v>-128204133.2761779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-128204133.2761779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-534183.8886507412</v>
      </c>
      <c r="L1493" s="444">
        <f t="shared" ca="1" si="109"/>
        <v>-128738317.16482864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-128738317.16482864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-536409.6548534527</v>
      </c>
      <c r="L1494" s="444">
        <f t="shared" ca="1" si="109"/>
        <v>-129274726.81968209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-129274726.81968209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-538644.69508200872</v>
      </c>
      <c r="L1495" s="444">
        <f t="shared" ca="1" si="109"/>
        <v>-129813371.5147641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-129813371.5147641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-540889.04797818372</v>
      </c>
      <c r="L1496" s="444">
        <f t="shared" ca="1" si="109"/>
        <v>-130354260.56274228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-130354260.56274228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-543142.75234475953</v>
      </c>
      <c r="L1497" s="444">
        <f t="shared" ca="1" si="109"/>
        <v>-130897403.31508704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-130897403.31508704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-545405.84714619594</v>
      </c>
      <c r="L1498" s="444">
        <f t="shared" ca="1" si="109"/>
        <v>-131442809.16223323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-131442809.16223323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-547678.37150930509</v>
      </c>
      <c r="L1499" s="444">
        <f t="shared" ca="1" si="109"/>
        <v>-131990487.53374253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-131990487.53374253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-549960.36472392722</v>
      </c>
      <c r="L1500" s="444">
        <f t="shared" ca="1" si="109"/>
        <v>-132540447.89846645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-132540447.89846645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-552251.86624361016</v>
      </c>
      <c r="L1501" s="444">
        <f t="shared" ca="1" si="109"/>
        <v>-133092699.76471007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-133092699.76471007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-554552.91568629199</v>
      </c>
      <c r="L1502" s="444">
        <f t="shared" ca="1" si="109"/>
        <v>-133647252.68039636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-133647252.68039636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-556863.55283498485</v>
      </c>
      <c r="L1503" s="444">
        <f t="shared" ca="1" si="109"/>
        <v>-134204116.23323135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-134204116.23323135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-559183.81763846392</v>
      </c>
      <c r="L1504" s="444">
        <f t="shared" ca="1" si="109"/>
        <v>-134763300.05086982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-134763300.05086982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-561513.75021195761</v>
      </c>
      <c r="L1505" s="444">
        <f t="shared" ca="1" si="109"/>
        <v>-135324813.80108178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-135324813.80108178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-563853.39083784074</v>
      </c>
      <c r="L1506" s="444">
        <f t="shared" ca="1" si="109"/>
        <v>-135888667.19191962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-135888667.19191962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-566202.77996633179</v>
      </c>
      <c r="L1507" s="444">
        <f t="shared" ca="1" si="109"/>
        <v>-136454869.97188595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-136454869.97188595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-568561.9582161915</v>
      </c>
      <c r="L1508" s="444">
        <f t="shared" ca="1" si="109"/>
        <v>-137023431.93010214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-137023431.93010214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-570930.96637542557</v>
      </c>
      <c r="L1509" s="444">
        <f t="shared" ca="1" si="109"/>
        <v>-137594362.89647758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-137594362.89647758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-573309.84540198988</v>
      </c>
      <c r="L1510" s="444">
        <f t="shared" ca="1" si="109"/>
        <v>-138167672.74187958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-138167672.74187958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-575698.63642449828</v>
      </c>
      <c r="L1511" s="444">
        <f t="shared" ca="1" si="109"/>
        <v>-138743371.37830409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-138743371.37830409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-578097.38074293372</v>
      </c>
      <c r="L1512" s="444">
        <f t="shared" ca="1" si="109"/>
        <v>-139321468.75904703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-139321468.75904703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-580506.11982936261</v>
      </c>
      <c r="L1513" s="444">
        <f t="shared" ca="1" si="109"/>
        <v>-139901974.87887639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-139901974.87887639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-582924.89532865165</v>
      </c>
      <c r="L1514" s="444">
        <f t="shared" ca="1" si="109"/>
        <v>-140484899.77420503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-140484899.77420503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-585353.7490591876</v>
      </c>
      <c r="L1515" s="444">
        <f t="shared" ca="1" si="109"/>
        <v>-141070253.52326423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-141070253.52326423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-587792.72301360092</v>
      </c>
      <c r="L1516" s="444">
        <f t="shared" ca="1" si="109"/>
        <v>-141658046.24627784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-141658046.24627784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-590241.85935949103</v>
      </c>
      <c r="L1517" s="444">
        <f t="shared" ca="1" si="109"/>
        <v>-142248288.10563734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-142248288.10563734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-592701.20044015558</v>
      </c>
      <c r="L1518" s="444">
        <f t="shared" ca="1" si="109"/>
        <v>-142840989.30607751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-142840989.30607751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-595170.78877532296</v>
      </c>
      <c r="L1519" s="444">
        <f t="shared" ca="1" si="109"/>
        <v>-143436160.09485283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-143436160.09485283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-597650.66706188675</v>
      </c>
      <c r="L1520" s="444">
        <f t="shared" ca="1" si="109"/>
        <v>-144033810.76191473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-144033810.76191473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-600140.87817464466</v>
      </c>
      <c r="L1521" s="444">
        <f t="shared" ca="1" si="109"/>
        <v>-144633951.64008936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-144633951.64008936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-602641.46516703896</v>
      </c>
      <c r="L1522" s="444">
        <f t="shared" ca="1" si="109"/>
        <v>-145236593.10525641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-145236593.10525641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-605152.47127190174</v>
      </c>
      <c r="L1523" s="444">
        <f t="shared" ca="1" si="109"/>
        <v>-145841745.57652831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-145841745.57652831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-607673.93990220129</v>
      </c>
      <c r="L1524" s="444">
        <f t="shared" ca="1" si="109"/>
        <v>-146449419.5164305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-146449419.5164305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-610205.91465179378</v>
      </c>
      <c r="L1525" s="444">
        <f t="shared" ca="1" si="109"/>
        <v>-147059625.43108228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-147059625.43108228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-612748.43929617619</v>
      </c>
      <c r="L1526" s="444">
        <f t="shared" ca="1" si="109"/>
        <v>-147672373.87037846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-147672373.87037846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-615301.55779324356</v>
      </c>
      <c r="L1527" s="444">
        <f t="shared" ca="1" si="109"/>
        <v>-148287675.42817169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-148287675.42817169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-617865.31428404874</v>
      </c>
      <c r="L1528" s="444">
        <f t="shared" ca="1" si="109"/>
        <v>-148905540.74245575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-148905540.74245575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-620439.75309356558</v>
      </c>
      <c r="L1529" s="444">
        <f t="shared" ca="1" si="109"/>
        <v>-149525980.49554932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-149525980.49554932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-623024.91873145546</v>
      </c>
      <c r="L1530" s="444">
        <f t="shared" ca="1" si="109"/>
        <v>-150149005.41428077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-150149005.41428077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-625620.85589283658</v>
      </c>
      <c r="L1531" s="444">
        <f t="shared" ca="1" si="109"/>
        <v>-150774626.27017361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-150774626.27017361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-628227.60945905675</v>
      </c>
      <c r="L1532" s="444">
        <f t="shared" ca="1" si="109"/>
        <v>-151402853.87963265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-151402853.87963265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-630845.22449846938</v>
      </c>
      <c r="L1533" s="444">
        <f t="shared" ca="1" si="109"/>
        <v>-152033699.10413113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-152033699.10413113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-633473.74626721302</v>
      </c>
      <c r="L1534" s="444">
        <f t="shared" ca="1" si="109"/>
        <v>-152667172.85039833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-152667172.85039833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-636113.22020999307</v>
      </c>
      <c r="L1535" s="444">
        <f t="shared" ca="1" si="109"/>
        <v>-153303286.07060832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-153303286.07060832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-638763.69196086796</v>
      </c>
      <c r="L1536" s="444">
        <f t="shared" ca="1" si="109"/>
        <v>-153942049.76256919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-153942049.76256919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-641425.2073440383</v>
      </c>
      <c r="L1537" s="444">
        <f t="shared" ca="1" si="109"/>
        <v>-154583474.96991321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-154583474.96991321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-644097.81237463839</v>
      </c>
      <c r="L1538" s="444">
        <f t="shared" ref="L1538:L1792" ca="1" si="114">I1538-J1538+K1538</f>
        <v>-155227572.78228787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-155227572.78228787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-646781.55325953278</v>
      </c>
      <c r="L1539" s="444">
        <f t="shared" ca="1" si="114"/>
        <v>-155874354.33554739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-155874354.33554739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-649476.47639811411</v>
      </c>
      <c r="L1540" s="444">
        <f t="shared" ca="1" si="114"/>
        <v>-156523830.8119455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-156523830.8119455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-652182.6283831062</v>
      </c>
      <c r="L1541" s="444">
        <f t="shared" ca="1" si="114"/>
        <v>-157176013.4403286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-157176013.4403286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-654900.05600136914</v>
      </c>
      <c r="L1542" s="444">
        <f t="shared" ca="1" si="114"/>
        <v>-157830913.49632996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-157830913.49632996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-657628.80623470817</v>
      </c>
      <c r="L1543" s="444">
        <f t="shared" ca="1" si="114"/>
        <v>-158488542.30256468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-158488542.30256468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-660368.92626068613</v>
      </c>
      <c r="L1544" s="444">
        <f t="shared" ca="1" si="114"/>
        <v>-159148911.22882536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-159148911.22882536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-663120.46345343895</v>
      </c>
      <c r="L1545" s="444">
        <f t="shared" ca="1" si="114"/>
        <v>-159812031.6922788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-159812031.6922788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-665883.46538449498</v>
      </c>
      <c r="L1546" s="444">
        <f t="shared" ca="1" si="114"/>
        <v>-160477915.15766329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-160477915.15766329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-668657.97982359701</v>
      </c>
      <c r="L1547" s="444">
        <f t="shared" ca="1" si="114"/>
        <v>-161146573.13748688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-161146573.13748688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-671444.05473952868</v>
      </c>
      <c r="L1548" s="444">
        <f t="shared" ca="1" si="114"/>
        <v>-161818017.19222641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-161818017.19222641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-674241.7383009434</v>
      </c>
      <c r="L1549" s="444">
        <f t="shared" ca="1" si="114"/>
        <v>-162492258.93052736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-162492258.93052736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-677051.07887719735</v>
      </c>
      <c r="L1550" s="444">
        <f t="shared" ca="1" si="114"/>
        <v>-163169310.00940457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-163169310.00940457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-679872.12503918575</v>
      </c>
      <c r="L1551" s="444">
        <f t="shared" ca="1" si="114"/>
        <v>-163849182.13444376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-163849182.13444376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-682704.92556018231</v>
      </c>
      <c r="L1552" s="444">
        <f t="shared" ca="1" si="114"/>
        <v>-164531887.06000394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-164531887.06000394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-685549.52941668301</v>
      </c>
      <c r="L1553" s="444">
        <f t="shared" ca="1" si="114"/>
        <v>-165217436.58942062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-165217436.58942062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-688405.98578925256</v>
      </c>
      <c r="L1554" s="444">
        <f t="shared" ca="1" si="114"/>
        <v>-165905842.57520986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-165905842.57520986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-691274.34406337445</v>
      </c>
      <c r="L1555" s="444">
        <f t="shared" ca="1" si="114"/>
        <v>-166597116.91927323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-166597116.91927323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-694154.65383030509</v>
      </c>
      <c r="L1556" s="444">
        <f t="shared" ca="1" si="114"/>
        <v>-167291271.57310355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-167291271.57310355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-697046.96488793148</v>
      </c>
      <c r="L1557" s="444">
        <f t="shared" ca="1" si="114"/>
        <v>-167988318.53799146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-167988318.53799146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-699951.32724163111</v>
      </c>
      <c r="L1558" s="444">
        <f t="shared" ca="1" si="114"/>
        <v>-168688269.86523309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-168688269.86523309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-702867.79110513791</v>
      </c>
      <c r="L1559" s="444">
        <f t="shared" ca="1" si="114"/>
        <v>-169391137.65633824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-169391137.65633824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-705796.40690140938</v>
      </c>
      <c r="L1560" s="444">
        <f t="shared" ca="1" si="114"/>
        <v>-170096934.06323966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-170096934.06323966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-708737.22526349861</v>
      </c>
      <c r="L1561" s="444">
        <f t="shared" ca="1" si="114"/>
        <v>-170805671.28850317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-170805671.28850317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-711690.29703542986</v>
      </c>
      <c r="L1562" s="444">
        <f t="shared" ca="1" si="114"/>
        <v>-171517361.5855386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-171517361.5855386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-714655.67327307747</v>
      </c>
      <c r="L1563" s="444">
        <f t="shared" ca="1" si="114"/>
        <v>-172232017.25881168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-172232017.25881168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-717633.40524504869</v>
      </c>
      <c r="L1564" s="444">
        <f t="shared" ca="1" si="114"/>
        <v>-172949650.66405672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-172949650.66405672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-720623.54443356965</v>
      </c>
      <c r="L1565" s="444">
        <f t="shared" ca="1" si="114"/>
        <v>-173670274.20849028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-173670274.20849028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-723626.14253537613</v>
      </c>
      <c r="L1566" s="444">
        <f t="shared" ca="1" si="114"/>
        <v>-174393900.35102567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-174393900.35102567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-726641.25146260695</v>
      </c>
      <c r="L1567" s="444">
        <f t="shared" ca="1" si="114"/>
        <v>-175120541.60248828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-175120541.60248828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-729668.92334370117</v>
      </c>
      <c r="L1568" s="444">
        <f t="shared" ca="1" si="114"/>
        <v>-175850210.52583197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-175850210.52583197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-732709.21052429988</v>
      </c>
      <c r="L1569" s="444">
        <f t="shared" ca="1" si="114"/>
        <v>-176582919.73635626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-176582919.73635626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-735762.16556815105</v>
      </c>
      <c r="L1570" s="444">
        <f t="shared" ca="1" si="114"/>
        <v>-177318681.9019244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-177318681.9019244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-738827.84125801828</v>
      </c>
      <c r="L1571" s="444">
        <f t="shared" ca="1" si="114"/>
        <v>-178057509.74318242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-178057509.74318242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-741906.2905965934</v>
      </c>
      <c r="L1572" s="444">
        <f t="shared" ca="1" si="114"/>
        <v>-178799416.03377903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-178799416.03377903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-744997.56680741254</v>
      </c>
      <c r="L1573" s="444">
        <f t="shared" ca="1" si="114"/>
        <v>-179544413.60058644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-179544413.60058644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-748101.72333577683</v>
      </c>
      <c r="L1574" s="444">
        <f t="shared" ca="1" si="114"/>
        <v>-180292515.32392222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-180292515.32392222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-751218.81384967593</v>
      </c>
      <c r="L1575" s="444">
        <f t="shared" ca="1" si="114"/>
        <v>-181043734.1377719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-181043734.1377719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-754348.89224071626</v>
      </c>
      <c r="L1576" s="444">
        <f t="shared" ca="1" si="114"/>
        <v>-181798083.03001261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-181798083.03001261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-757492.01262505248</v>
      </c>
      <c r="L1577" s="444">
        <f t="shared" ca="1" si="114"/>
        <v>-182555575.04263765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-182555575.04263765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-760648.22934432351</v>
      </c>
      <c r="L1578" s="444">
        <f t="shared" ca="1" si="114"/>
        <v>-183316223.27198198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-183316223.27198198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-763817.59696659155</v>
      </c>
      <c r="L1579" s="444">
        <f t="shared" ca="1" si="114"/>
        <v>-184080040.86894858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-184080040.86894858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-767000.1702872857</v>
      </c>
      <c r="L1580" s="444">
        <f t="shared" ca="1" si="114"/>
        <v>-184847041.03923586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-184847041.03923586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-770196.00433014939</v>
      </c>
      <c r="L1581" s="444">
        <f t="shared" ca="1" si="114"/>
        <v>-185617237.04356602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-185617237.04356602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-773405.15434819169</v>
      </c>
      <c r="L1582" s="444">
        <f t="shared" ca="1" si="114"/>
        <v>-186390642.19791421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-186390642.19791421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-776627.67582464253</v>
      </c>
      <c r="L1583" s="444">
        <f t="shared" ca="1" si="114"/>
        <v>-187167269.87373886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-187167269.87373886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-779863.62447391194</v>
      </c>
      <c r="L1584" s="444">
        <f t="shared" ca="1" si="114"/>
        <v>-187947133.49821275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-187947133.49821275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-783113.05624255317</v>
      </c>
      <c r="L1585" s="444">
        <f t="shared" ca="1" si="114"/>
        <v>-188730246.55445531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-188730246.55445531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-786376.02731023042</v>
      </c>
      <c r="L1586" s="444">
        <f t="shared" ca="1" si="114"/>
        <v>-189516622.58176553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-189516622.58176553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-789652.59409068967</v>
      </c>
      <c r="L1587" s="444">
        <f t="shared" ca="1" si="114"/>
        <v>-190306275.17585623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-190306275.17585623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-792942.81323273433</v>
      </c>
      <c r="L1588" s="444">
        <f t="shared" ca="1" si="114"/>
        <v>-191099217.98908895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-191099217.98908895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-796246.74162120395</v>
      </c>
      <c r="L1589" s="444">
        <f t="shared" ca="1" si="114"/>
        <v>-191895464.73071015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-191895464.73071015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-799564.43637795898</v>
      </c>
      <c r="L1590" s="444">
        <f t="shared" ca="1" si="114"/>
        <v>-192695029.16708812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-192695029.16708812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-802895.95486286713</v>
      </c>
      <c r="L1591" s="444">
        <f t="shared" ca="1" si="114"/>
        <v>-193497925.12195098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-193497925.12195098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-806241.35467479576</v>
      </c>
      <c r="L1592" s="444">
        <f t="shared" ca="1" si="114"/>
        <v>-194304166.47662577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-194304166.47662577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-809600.69365260738</v>
      </c>
      <c r="L1593" s="444">
        <f t="shared" ca="1" si="114"/>
        <v>-195113767.17027837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-195113767.17027837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-812974.02987615985</v>
      </c>
      <c r="L1594" s="444">
        <f t="shared" ca="1" si="114"/>
        <v>-195926741.20015454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-195926741.20015454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-816361.42166731064</v>
      </c>
      <c r="L1595" s="444">
        <f t="shared" ca="1" si="114"/>
        <v>-196743102.62182185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-196743102.62182185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-819762.92759092432</v>
      </c>
      <c r="L1596" s="444">
        <f t="shared" ca="1" si="114"/>
        <v>-197562865.54941279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-197562865.54941279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-823178.60645588662</v>
      </c>
      <c r="L1597" s="444">
        <f t="shared" ca="1" si="114"/>
        <v>-198386044.15586868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-198386044.15586868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-826608.51731611951</v>
      </c>
      <c r="L1598" s="444">
        <f t="shared" ca="1" si="114"/>
        <v>-199212652.67318481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-199212652.67318481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-830052.7194716034</v>
      </c>
      <c r="L1599" s="444">
        <f t="shared" ca="1" si="114"/>
        <v>-200042705.39265642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-200042705.39265642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-833511.27246940171</v>
      </c>
      <c r="L1600" s="444">
        <f t="shared" ca="1" si="114"/>
        <v>-200876216.66512582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-200876216.66512582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-836984.23610469094</v>
      </c>
      <c r="L1601" s="444">
        <f t="shared" ca="1" si="114"/>
        <v>-201713200.90123051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-201713200.90123051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-840471.67042179382</v>
      </c>
      <c r="L1602" s="444">
        <f t="shared" ca="1" si="114"/>
        <v>-202553672.57165229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-202553672.57165229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-843973.63571521791</v>
      </c>
      <c r="L1603" s="444">
        <f t="shared" ca="1" si="114"/>
        <v>-203397646.20736751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-203397646.20736751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-847490.19253069791</v>
      </c>
      <c r="L1604" s="444">
        <f t="shared" ca="1" si="114"/>
        <v>-204245136.3998982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-204245136.3998982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-851021.40166624251</v>
      </c>
      <c r="L1605" s="444">
        <f t="shared" ca="1" si="114"/>
        <v>-205096157.80156446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-205096157.80156446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-854567.32417318516</v>
      </c>
      <c r="L1606" s="444">
        <f t="shared" ca="1" si="114"/>
        <v>-205950725.12573764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-205950725.12573764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-858128.02135724016</v>
      </c>
      <c r="L1607" s="444">
        <f t="shared" ca="1" si="114"/>
        <v>-206808853.14709488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-206808853.14709488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-861703.55477956193</v>
      </c>
      <c r="L1608" s="444">
        <f t="shared" ca="1" si="114"/>
        <v>-207670556.70187443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-207670556.70187443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-865293.98625781015</v>
      </c>
      <c r="L1609" s="444">
        <f t="shared" ca="1" si="114"/>
        <v>-208535850.68813226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-208535850.68813226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-868899.37786721776</v>
      </c>
      <c r="L1610" s="444">
        <f t="shared" ca="1" si="114"/>
        <v>-209404750.06599948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-209404750.06599948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-872519.79194166453</v>
      </c>
      <c r="L1611" s="444">
        <f t="shared" ca="1" si="114"/>
        <v>-210277269.85794115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-210277269.85794115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-876155.2910747549</v>
      </c>
      <c r="L1612" s="444">
        <f t="shared" ca="1" si="114"/>
        <v>-211153425.1490159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-211153425.1490159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-879805.93812089949</v>
      </c>
      <c r="L1613" s="444">
        <f t="shared" ca="1" si="114"/>
        <v>-212033231.08713681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-212033231.08713681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-883471.79619640333</v>
      </c>
      <c r="L1614" s="444">
        <f t="shared" ca="1" si="114"/>
        <v>-212916702.88333321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-212916702.88333321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-887152.92868055485</v>
      </c>
      <c r="L1615" s="444">
        <f t="shared" ca="1" si="114"/>
        <v>-213803855.81201378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-213803855.81201378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-890849.39921672421</v>
      </c>
      <c r="L1616" s="444">
        <f t="shared" ca="1" si="114"/>
        <v>-214694705.21123049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-214694705.21123049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-894561.27171346021</v>
      </c>
      <c r="L1617" s="444">
        <f t="shared" ca="1" si="114"/>
        <v>-215589266.48294395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-215589266.48294395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-898288.61034559982</v>
      </c>
      <c r="L1618" s="444">
        <f t="shared" ca="1" si="114"/>
        <v>-216487555.09328955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-216487555.09328955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-902031.47955537296</v>
      </c>
      <c r="L1619" s="444">
        <f t="shared" ca="1" si="114"/>
        <v>-217389586.57284492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-217389586.57284492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-905789.94405352033</v>
      </c>
      <c r="L1620" s="444">
        <f t="shared" ca="1" si="114"/>
        <v>-218295376.51689845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-218295376.51689845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-909564.06882041018</v>
      </c>
      <c r="L1621" s="444">
        <f t="shared" ca="1" si="114"/>
        <v>-219204940.58571887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-219204940.58571887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-913353.91910716193</v>
      </c>
      <c r="L1622" s="444">
        <f t="shared" ca="1" si="114"/>
        <v>-220118294.50482604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-220118294.50482604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-917159.56043677509</v>
      </c>
      <c r="L1623" s="444">
        <f t="shared" ca="1" si="114"/>
        <v>-221035454.06526282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-221035454.06526282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-920981.05860526161</v>
      </c>
      <c r="L1624" s="444">
        <f t="shared" ca="1" si="114"/>
        <v>-221956435.12386808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-221956435.12386808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-924818.4796827836</v>
      </c>
      <c r="L1625" s="444">
        <f t="shared" ca="1" si="114"/>
        <v>-222881253.60355085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-222881253.60355085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-928671.89001479512</v>
      </c>
      <c r="L1626" s="444">
        <f t="shared" ca="1" si="114"/>
        <v>-223809925.49356565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-223809925.49356565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-932541.3562231902</v>
      </c>
      <c r="L1627" s="444">
        <f t="shared" ca="1" si="114"/>
        <v>-224742466.84978884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-224742466.84978884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-936426.94520745345</v>
      </c>
      <c r="L1628" s="444">
        <f t="shared" ca="1" si="114"/>
        <v>-225678893.79499629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-225678893.79499629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-940328.72414581792</v>
      </c>
      <c r="L1629" s="444">
        <f t="shared" ca="1" si="114"/>
        <v>-226619222.51914212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-226619222.51914212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-944246.76049642544</v>
      </c>
      <c r="L1630" s="444">
        <f t="shared" ca="1" si="114"/>
        <v>-227563469.27963856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-227563469.27963856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-948181.12199849414</v>
      </c>
      <c r="L1631" s="444">
        <f t="shared" ca="1" si="114"/>
        <v>-228511650.40163705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-228511650.40163705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-952131.87667348771</v>
      </c>
      <c r="L1632" s="444">
        <f t="shared" ca="1" si="114"/>
        <v>-229463782.27831054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-229463782.27831054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-956099.09282629378</v>
      </c>
      <c r="L1633" s="444">
        <f t="shared" ca="1" si="114"/>
        <v>-230419881.37113684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-230419881.37113684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-960082.83904640353</v>
      </c>
      <c r="L1634" s="444">
        <f t="shared" ca="1" si="114"/>
        <v>-231379964.21018323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-231379964.21018323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-964083.18420909671</v>
      </c>
      <c r="L1635" s="444">
        <f t="shared" ca="1" si="114"/>
        <v>-232344047.39439234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-232344047.39439234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-968100.19747663476</v>
      </c>
      <c r="L1636" s="444">
        <f t="shared" ca="1" si="114"/>
        <v>-233312147.59186897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-233312147.59186897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-972133.94829945406</v>
      </c>
      <c r="L1637" s="444">
        <f t="shared" ca="1" si="114"/>
        <v>-234284281.54016843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-234284281.54016843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-976184.50641736842</v>
      </c>
      <c r="L1638" s="444">
        <f t="shared" ca="1" si="114"/>
        <v>-235260466.0465858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-235260466.0465858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-980251.94186077407</v>
      </c>
      <c r="L1639" s="444">
        <f t="shared" ca="1" si="114"/>
        <v>-236240717.98844656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-236240717.98844656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-984336.3249518607</v>
      </c>
      <c r="L1640" s="444">
        <f t="shared" ca="1" si="114"/>
        <v>-237225054.31339842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-237225054.31339842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-988437.72630582657</v>
      </c>
      <c r="L1641" s="444">
        <f t="shared" ca="1" si="114"/>
        <v>-238213492.03970423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-238213492.03970423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-992556.21683210111</v>
      </c>
      <c r="L1642" s="444">
        <f t="shared" ca="1" si="114"/>
        <v>-239206048.25653633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-239206048.25653633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-996691.86773556808</v>
      </c>
      <c r="L1643" s="444">
        <f t="shared" ca="1" si="114"/>
        <v>-240202740.1242719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-240202740.1242719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-1000844.7505177994</v>
      </c>
      <c r="L1644" s="444">
        <f t="shared" ca="1" si="114"/>
        <v>-241203584.87478969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-241203584.87478969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-1005014.9369782903</v>
      </c>
      <c r="L1645" s="444">
        <f t="shared" ca="1" si="114"/>
        <v>-242208599.81176797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-242208599.81176797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-1009202.4992156998</v>
      </c>
      <c r="L1646" s="444">
        <f t="shared" ca="1" si="114"/>
        <v>-243217802.31098366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-243217802.31098366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-1013407.5096290985</v>
      </c>
      <c r="L1647" s="444">
        <f t="shared" ca="1" si="114"/>
        <v>-244231209.82061276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-244231209.82061276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-1017630.0409192198</v>
      </c>
      <c r="L1648" s="444">
        <f t="shared" ca="1" si="114"/>
        <v>-245248839.86153197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-245248839.86153197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-1021870.1660897165</v>
      </c>
      <c r="L1649" s="444">
        <f t="shared" ca="1" si="114"/>
        <v>-246270710.02762169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-246270710.02762169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-1026127.9584484237</v>
      </c>
      <c r="L1650" s="444">
        <f t="shared" ca="1" si="114"/>
        <v>-247296837.9860701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-247296837.9860701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-1030403.4916086254</v>
      </c>
      <c r="L1651" s="444">
        <f t="shared" ca="1" si="114"/>
        <v>-248327241.47767872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-248327241.47767872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-1034696.8394903281</v>
      </c>
      <c r="L1652" s="444">
        <f t="shared" ca="1" si="114"/>
        <v>-249361938.31716904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-249361938.31716904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-1039008.0763215376</v>
      </c>
      <c r="L1653" s="444">
        <f t="shared" ca="1" si="114"/>
        <v>-250400946.39349058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-250400946.39349058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-1043337.2766395441</v>
      </c>
      <c r="L1654" s="444">
        <f t="shared" ca="1" si="114"/>
        <v>-251444283.67013013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-251444283.67013013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-1047684.5152922089</v>
      </c>
      <c r="L1655" s="444">
        <f t="shared" ca="1" si="114"/>
        <v>-252491968.18542233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-252491968.18542233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-1052049.8674392598</v>
      </c>
      <c r="L1656" s="444">
        <f t="shared" ca="1" si="114"/>
        <v>-253544018.0528616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-253544018.0528616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-1056433.4085535901</v>
      </c>
      <c r="L1657" s="444">
        <f t="shared" ca="1" si="114"/>
        <v>-254600451.4614152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-254600451.4614152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-1060835.2144225633</v>
      </c>
      <c r="L1658" s="444">
        <f t="shared" ca="1" si="114"/>
        <v>-255661286.67583776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-255661286.67583776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-1065255.3611493239</v>
      </c>
      <c r="L1659" s="444">
        <f t="shared" ca="1" si="114"/>
        <v>-256726542.03698707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-256726542.03698707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-1069693.9251541127</v>
      </c>
      <c r="L1660" s="444">
        <f t="shared" ca="1" si="114"/>
        <v>-257796235.96214119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-257796235.96214119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-1074150.9831755883</v>
      </c>
      <c r="L1661" s="444">
        <f t="shared" ca="1" si="114"/>
        <v>-258870386.94531676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-258870386.94531676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-1078626.6122721534</v>
      </c>
      <c r="L1662" s="444">
        <f t="shared" ca="1" si="114"/>
        <v>-259949013.55758891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-259949013.55758891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-1083120.889823287</v>
      </c>
      <c r="L1663" s="444">
        <f t="shared" ca="1" si="114"/>
        <v>-261032134.44741219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-261032134.44741219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-1087633.8935308841</v>
      </c>
      <c r="L1664" s="444">
        <f t="shared" ca="1" si="114"/>
        <v>-262119768.34094307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-262119768.34094307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-1092165.7014205961</v>
      </c>
      <c r="L1665" s="444">
        <f t="shared" ca="1" si="114"/>
        <v>-263211934.04236367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-263211934.04236367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-1096716.391843182</v>
      </c>
      <c r="L1666" s="444">
        <f t="shared" ca="1" si="114"/>
        <v>-264308650.43420684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-264308650.43420684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-1101286.0434758617</v>
      </c>
      <c r="L1667" s="444">
        <f t="shared" ca="1" si="114"/>
        <v>-265409936.47768271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-265409936.47768271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-1105874.735323678</v>
      </c>
      <c r="L1668" s="444">
        <f t="shared" ca="1" si="114"/>
        <v>-266515811.21300638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-266515811.21300638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-1110482.5467208598</v>
      </c>
      <c r="L1669" s="444">
        <f t="shared" ca="1" si="114"/>
        <v>-267626293.75972724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-267626293.75972724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-1115109.557332197</v>
      </c>
      <c r="L1670" s="444">
        <f t="shared" ca="1" si="114"/>
        <v>-268741403.31705946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-268741403.31705946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-1119755.8471544143</v>
      </c>
      <c r="L1671" s="444">
        <f t="shared" ca="1" si="114"/>
        <v>-269861159.1642139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-269861159.1642139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-1124421.4965175579</v>
      </c>
      <c r="L1672" s="444">
        <f t="shared" ca="1" si="114"/>
        <v>-270985580.66073143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-270985580.66073143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-1129106.586086381</v>
      </c>
      <c r="L1673" s="444">
        <f t="shared" ca="1" si="114"/>
        <v>-272114687.24681783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-272114687.24681783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-1133811.1968617409</v>
      </c>
      <c r="L1674" s="444">
        <f t="shared" ca="1" si="114"/>
        <v>-273248498.44367957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-273248498.44367957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-1138535.4101819983</v>
      </c>
      <c r="L1675" s="444">
        <f t="shared" ca="1" si="114"/>
        <v>-274387033.85386157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-274387033.85386157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-1143279.3077244232</v>
      </c>
      <c r="L1676" s="444">
        <f t="shared" ca="1" si="114"/>
        <v>-275530313.16158599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-275530313.16158599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-1148042.9715066082</v>
      </c>
      <c r="L1677" s="444">
        <f t="shared" ca="1" si="114"/>
        <v>-276678356.13309258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-276678356.13309258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-1152826.4838878857</v>
      </c>
      <c r="L1678" s="444">
        <f t="shared" ca="1" si="114"/>
        <v>-277831182.61698049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-277831182.61698049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-1157629.9275707521</v>
      </c>
      <c r="L1679" s="444">
        <f t="shared" ca="1" si="114"/>
        <v>-278988812.54455125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-278988812.54455125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-1162453.3856022968</v>
      </c>
      <c r="L1680" s="444">
        <f t="shared" ca="1" si="114"/>
        <v>-280151265.93015355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-280151265.93015355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-1167296.9413756398</v>
      </c>
      <c r="L1681" s="444">
        <f t="shared" ca="1" si="114"/>
        <v>-281318562.87152916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-281318562.87152916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-1172160.6786313716</v>
      </c>
      <c r="L1682" s="444">
        <f t="shared" ca="1" si="114"/>
        <v>-282490723.55016053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-282490723.55016053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-1177044.6814590022</v>
      </c>
      <c r="L1683" s="444">
        <f t="shared" ca="1" si="114"/>
        <v>-283667768.23161954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-283667768.23161954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-1181949.0342984148</v>
      </c>
      <c r="L1684" s="444">
        <f t="shared" ca="1" si="114"/>
        <v>-284849717.26591796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-284849717.26591796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-1186873.8219413247</v>
      </c>
      <c r="L1685" s="444">
        <f t="shared" ca="1" si="114"/>
        <v>-286036591.08785927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-286036591.08785927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-1191819.129532747</v>
      </c>
      <c r="L1686" s="444">
        <f t="shared" ca="1" si="114"/>
        <v>-287228410.21739203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-287228410.21739203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-1196785.0425724667</v>
      </c>
      <c r="L1687" s="444">
        <f t="shared" ca="1" si="114"/>
        <v>-288425195.25996447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-288425195.25996447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-1201771.6469165187</v>
      </c>
      <c r="L1688" s="444">
        <f t="shared" ca="1" si="114"/>
        <v>-289626966.90688097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-289626966.90688097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-1206779.0287786708</v>
      </c>
      <c r="L1689" s="444">
        <f t="shared" ca="1" si="114"/>
        <v>-290833745.93565965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-290833745.93565965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-1211807.2747319152</v>
      </c>
      <c r="L1690" s="444">
        <f t="shared" ca="1" si="114"/>
        <v>-292045553.21039158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-292045553.21039158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-1216856.4717099648</v>
      </c>
      <c r="L1691" s="444">
        <f t="shared" ca="1" si="114"/>
        <v>-293262409.68210155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-293262409.68210155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-1221926.7070087565</v>
      </c>
      <c r="L1692" s="444">
        <f t="shared" ca="1" si="114"/>
        <v>-294484336.38911033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-294484336.38911033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-1227018.0682879598</v>
      </c>
      <c r="L1693" s="444">
        <f t="shared" ca="1" si="114"/>
        <v>-295711354.4573983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-295711354.4573983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-1232130.643572493</v>
      </c>
      <c r="L1694" s="444">
        <f t="shared" ca="1" si="114"/>
        <v>-296943485.1009708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-296943485.1009708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-1237264.521254045</v>
      </c>
      <c r="L1695" s="444">
        <f t="shared" ca="1" si="114"/>
        <v>-298180749.62222487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-298180749.62222487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-1242419.7900926035</v>
      </c>
      <c r="L1696" s="444">
        <f t="shared" ca="1" si="114"/>
        <v>-299423169.41231745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-299423169.41231745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-1247596.5392179894</v>
      </c>
      <c r="L1697" s="444">
        <f t="shared" ca="1" si="114"/>
        <v>-300670765.95153546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-300670765.95153546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-1252794.8581313977</v>
      </c>
      <c r="L1698" s="444">
        <f t="shared" ca="1" si="114"/>
        <v>-301923560.80966687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-301923560.80966687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-1258014.8367069452</v>
      </c>
      <c r="L1699" s="444">
        <f t="shared" ca="1" si="114"/>
        <v>-303181575.64637381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-303181575.64637381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-1263256.5651932242</v>
      </c>
      <c r="L1700" s="444">
        <f t="shared" ca="1" si="114"/>
        <v>-304444832.21156704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-304444832.21156704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-1268520.1342148627</v>
      </c>
      <c r="L1701" s="444">
        <f t="shared" ca="1" si="114"/>
        <v>-305713352.34578192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-305713352.34578192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-1273805.6347740914</v>
      </c>
      <c r="L1702" s="444">
        <f t="shared" ca="1" si="114"/>
        <v>-306987157.98055601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-306987157.98055601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-1279113.1582523168</v>
      </c>
      <c r="L1703" s="444">
        <f t="shared" ca="1" si="114"/>
        <v>-308266271.13880831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-308266271.13880831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-1284442.7964117012</v>
      </c>
      <c r="L1704" s="444">
        <f t="shared" ca="1" si="114"/>
        <v>-309550713.93522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-309550713.93522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-1289794.64139675</v>
      </c>
      <c r="L1705" s="444">
        <f t="shared" ca="1" si="114"/>
        <v>-310840508.57661676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-310840508.57661676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-1295168.7857359031</v>
      </c>
      <c r="L1706" s="444">
        <f t="shared" ca="1" si="114"/>
        <v>-312135677.36235267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-312135677.36235267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-1300565.3223431362</v>
      </c>
      <c r="L1707" s="444">
        <f t="shared" ca="1" si="114"/>
        <v>-313436242.68469578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-313436242.68469578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-1305984.3445195658</v>
      </c>
      <c r="L1708" s="444">
        <f t="shared" ca="1" si="114"/>
        <v>-314742227.02921534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-314742227.02921534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-1311425.9459550639</v>
      </c>
      <c r="L1709" s="444">
        <f t="shared" ca="1" si="114"/>
        <v>-316053652.97517037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-316053652.97517037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-1316890.2207298765</v>
      </c>
      <c r="L1710" s="444">
        <f t="shared" ca="1" si="114"/>
        <v>-317370543.19590026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-317370543.19590026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-1322377.2633162511</v>
      </c>
      <c r="L1711" s="444">
        <f t="shared" ca="1" si="114"/>
        <v>-318692920.45921654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-318692920.45921654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-1327887.168580069</v>
      </c>
      <c r="L1712" s="444">
        <f t="shared" ca="1" si="114"/>
        <v>-320020807.62779659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-320020807.62779659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-1333420.0317824858</v>
      </c>
      <c r="L1713" s="444">
        <f t="shared" ca="1" si="114"/>
        <v>-321354227.6595791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-321354227.6595791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-1338975.9485815796</v>
      </c>
      <c r="L1714" s="444">
        <f t="shared" ca="1" si="114"/>
        <v>-322693203.60816067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-322693203.60816067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-1344555.0150340027</v>
      </c>
      <c r="L1715" s="444">
        <f t="shared" ca="1" si="114"/>
        <v>-324037758.62319469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-324037758.62319469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-1350157.3275966446</v>
      </c>
      <c r="L1716" s="444">
        <f t="shared" ca="1" si="114"/>
        <v>-325387915.95079136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-325387915.95079136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-1355782.9831282974</v>
      </c>
      <c r="L1717" s="444">
        <f t="shared" ca="1" si="114"/>
        <v>-326743698.93391967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-326743698.93391967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-1361432.078891332</v>
      </c>
      <c r="L1718" s="444">
        <f t="shared" ca="1" si="114"/>
        <v>-328105131.01281101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-328105131.01281101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-1367104.7125533791</v>
      </c>
      <c r="L1719" s="444">
        <f t="shared" ca="1" si="114"/>
        <v>-329472235.72536439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-329472235.72536439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-1372800.9821890183</v>
      </c>
      <c r="L1720" s="444">
        <f t="shared" ca="1" si="114"/>
        <v>-330845036.70755339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-330845036.70755339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-1378520.9862814725</v>
      </c>
      <c r="L1721" s="444">
        <f t="shared" ca="1" si="114"/>
        <v>-332223557.69383484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-332223557.69383484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-1384264.8237243118</v>
      </c>
      <c r="L1722" s="444">
        <f t="shared" ca="1" si="114"/>
        <v>-333607822.51755917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-333607822.51755917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-1390032.5938231633</v>
      </c>
      <c r="L1723" s="444">
        <f t="shared" ca="1" si="114"/>
        <v>-334997855.11138231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-334997855.11138231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-1395824.3962974262</v>
      </c>
      <c r="L1724" s="444">
        <f t="shared" ca="1" si="114"/>
        <v>-336393679.50767976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-336393679.50767976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-1401640.3312819989</v>
      </c>
      <c r="L1725" s="444">
        <f t="shared" ca="1" si="114"/>
        <v>-337795319.83896178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-337795319.83896178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-1407480.4993290075</v>
      </c>
      <c r="L1726" s="444">
        <f t="shared" ca="1" si="114"/>
        <v>-339202800.33829081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-339202800.33829081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-1413345.0014095451</v>
      </c>
      <c r="L1727" s="444">
        <f t="shared" ca="1" si="114"/>
        <v>-340616145.33970034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-340616145.33970034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-1419233.938915418</v>
      </c>
      <c r="L1728" s="444">
        <f t="shared" ca="1" si="114"/>
        <v>-342035379.27861577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-342035379.27861577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-1425147.413660899</v>
      </c>
      <c r="L1729" s="444">
        <f t="shared" ca="1" si="114"/>
        <v>-343460526.69227666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-343460526.69227666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-1431085.5278844861</v>
      </c>
      <c r="L1730" s="444">
        <f t="shared" ca="1" si="114"/>
        <v>-344891612.22016114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-344891612.22016114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-1437048.3842506714</v>
      </c>
      <c r="L1731" s="444">
        <f t="shared" ca="1" si="114"/>
        <v>-346328660.60441184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-346328660.60441184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-1443036.0858517159</v>
      </c>
      <c r="L1732" s="444">
        <f t="shared" ca="1" si="114"/>
        <v>-347771696.69026357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-347771696.69026357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-1449048.7362094314</v>
      </c>
      <c r="L1733" s="444">
        <f t="shared" ca="1" si="114"/>
        <v>-349220745.42647302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-349220745.42647302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-1455086.4392769709</v>
      </c>
      <c r="L1734" s="444">
        <f t="shared" ca="1" si="114"/>
        <v>-350675831.86575001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-350675831.86575001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-1461149.2994406251</v>
      </c>
      <c r="L1735" s="444">
        <f t="shared" ca="1" si="114"/>
        <v>-352136981.16519064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-352136981.16519064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-1467237.4215216276</v>
      </c>
      <c r="L1736" s="444">
        <f t="shared" ca="1" si="114"/>
        <v>-353604218.58671224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-353604218.58671224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-1473350.9107779677</v>
      </c>
      <c r="L1737" s="444">
        <f t="shared" ca="1" si="114"/>
        <v>-355077569.49749023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-355077569.49749023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-1479489.8729062092</v>
      </c>
      <c r="L1738" s="444">
        <f t="shared" ca="1" si="114"/>
        <v>-356557059.37039644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-356557059.37039644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-1485654.4140433185</v>
      </c>
      <c r="L1739" s="444">
        <f t="shared" ca="1" si="114"/>
        <v>-358042713.78443974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-358042713.78443974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-1491844.6407684989</v>
      </c>
      <c r="L1740" s="444">
        <f t="shared" ca="1" si="114"/>
        <v>-359534558.42520827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-359534558.42520827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-1498060.6601050345</v>
      </c>
      <c r="L1741" s="444">
        <f t="shared" ca="1" si="114"/>
        <v>-361032619.08531332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-361032619.08531332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-1504302.5795221389</v>
      </c>
      <c r="L1742" s="444">
        <f t="shared" ca="1" si="114"/>
        <v>-362536921.66483545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-362536921.66483545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-1510570.5069368144</v>
      </c>
      <c r="L1743" s="444">
        <f t="shared" ca="1" si="114"/>
        <v>-364047492.17177224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-364047492.17177224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-1516864.5507157177</v>
      </c>
      <c r="L1744" s="444">
        <f t="shared" ca="1" si="114"/>
        <v>-365564356.72248799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-365564356.72248799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-1523184.8196770332</v>
      </c>
      <c r="L1745" s="444">
        <f t="shared" ca="1" si="114"/>
        <v>-367087541.54216504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-367087541.54216504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-1529531.4230923543</v>
      </c>
      <c r="L1746" s="444">
        <f t="shared" ca="1" si="114"/>
        <v>-368617072.96525741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-368617072.96525741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-1535904.4706885726</v>
      </c>
      <c r="L1747" s="444">
        <f t="shared" ca="1" si="114"/>
        <v>-370152977.43594599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-370152977.43594599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-1542304.0726497748</v>
      </c>
      <c r="L1748" s="444">
        <f t="shared" ca="1" si="114"/>
        <v>-371695281.50859576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-371695281.50859576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-1548730.339619149</v>
      </c>
      <c r="L1749" s="444">
        <f t="shared" ca="1" si="114"/>
        <v>-373244011.84821492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-373244011.84821492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-1555183.3827008954</v>
      </c>
      <c r="L1750" s="444">
        <f t="shared" ca="1" si="114"/>
        <v>-374799195.23091584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-374799195.23091584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-1561663.3134621494</v>
      </c>
      <c r="L1751" s="444">
        <f t="shared" ca="1" si="114"/>
        <v>-376360858.54437798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-376360858.54437798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-1568170.2439349082</v>
      </c>
      <c r="L1752" s="444">
        <f t="shared" ca="1" si="114"/>
        <v>-377929028.78831291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-377929028.78831291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-1574704.2866179706</v>
      </c>
      <c r="L1753" s="444">
        <f t="shared" ca="1" si="114"/>
        <v>-379503733.07493091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-379503733.07493091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-1581265.5544788789</v>
      </c>
      <c r="L1754" s="444">
        <f t="shared" ca="1" si="114"/>
        <v>-381084998.62940979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-381084998.62940979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-1587854.160955874</v>
      </c>
      <c r="L1755" s="444">
        <f t="shared" ca="1" si="114"/>
        <v>-382672852.79036564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-382672852.79036564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-1594470.2199598567</v>
      </c>
      <c r="L1756" s="444">
        <f t="shared" ca="1" si="114"/>
        <v>-384267323.01032549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-384267323.01032549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-1601113.8458763561</v>
      </c>
      <c r="L1757" s="444">
        <f t="shared" ca="1" si="114"/>
        <v>-385868436.85620183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-385868436.85620183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-1607785.1535675076</v>
      </c>
      <c r="L1758" s="444">
        <f t="shared" ca="1" si="114"/>
        <v>-387476222.00976932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-387476222.00976932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-1614484.2583740389</v>
      </c>
      <c r="L1759" s="444">
        <f t="shared" ca="1" si="114"/>
        <v>-389090706.26814336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-389090706.26814336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-1621211.2761172641</v>
      </c>
      <c r="L1760" s="444">
        <f t="shared" ca="1" si="114"/>
        <v>-390711917.54426062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-390711917.54426062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-1627966.3231010858</v>
      </c>
      <c r="L1761" s="444">
        <f t="shared" ca="1" si="114"/>
        <v>-392339883.86736172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-392339883.86736172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-1634749.5161140072</v>
      </c>
      <c r="L1762" s="444">
        <f t="shared" ca="1" si="114"/>
        <v>-393974633.38347572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-393974633.38347572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-1641560.9724311489</v>
      </c>
      <c r="L1763" s="444">
        <f t="shared" ca="1" si="114"/>
        <v>-395616194.35590684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-395616194.35590684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-1648400.8098162785</v>
      </c>
      <c r="L1764" s="444">
        <f t="shared" ca="1" si="114"/>
        <v>-397264595.16572315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-397264595.16572315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-1655269.1465238463</v>
      </c>
      <c r="L1765" s="444">
        <f t="shared" ca="1" si="114"/>
        <v>-398919864.31224698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-398919864.31224698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-1662166.1013010291</v>
      </c>
      <c r="L1766" s="444">
        <f t="shared" ca="1" si="114"/>
        <v>-400582030.41354799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-400582030.41354799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-1669091.7933897832</v>
      </c>
      <c r="L1767" s="444">
        <f t="shared" ca="1" si="114"/>
        <v>-402251122.20693779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-402251122.20693779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-1676046.3425289073</v>
      </c>
      <c r="L1768" s="444">
        <f t="shared" ca="1" si="114"/>
        <v>-403927168.54946667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-403927168.54946667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-1683029.8689561111</v>
      </c>
      <c r="L1769" s="444">
        <f t="shared" ca="1" si="114"/>
        <v>-405610198.41842276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-405610198.41842276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-1690042.4934100949</v>
      </c>
      <c r="L1770" s="444">
        <f t="shared" ca="1" si="114"/>
        <v>-407300240.91183287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-407300240.91183287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-1697084.3371326369</v>
      </c>
      <c r="L1771" s="444">
        <f t="shared" ca="1" si="114"/>
        <v>-408997325.2489655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-408997325.2489655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-1704155.5218706895</v>
      </c>
      <c r="L1772" s="444">
        <f t="shared" ca="1" si="114"/>
        <v>-410701480.77083617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-410701480.77083617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-1711256.169878484</v>
      </c>
      <c r="L1773" s="444">
        <f t="shared" ca="1" si="114"/>
        <v>-412412736.94071466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-412412736.94071466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-1718386.4039196444</v>
      </c>
      <c r="L1774" s="444">
        <f t="shared" ca="1" si="114"/>
        <v>-414131123.34463429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-414131123.34463429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-1725546.3472693095</v>
      </c>
      <c r="L1775" s="444">
        <f t="shared" ca="1" si="114"/>
        <v>-415856669.69190359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-415856669.69190359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-1732736.123716265</v>
      </c>
      <c r="L1776" s="444">
        <f t="shared" ca="1" si="114"/>
        <v>-417589405.81561983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-417589405.81561983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-1739955.8575650826</v>
      </c>
      <c r="L1777" s="444">
        <f t="shared" ca="1" si="114"/>
        <v>-419329361.67318493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-419329361.67318493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-1747205.6736382707</v>
      </c>
      <c r="L1778" s="444">
        <f t="shared" ca="1" si="114"/>
        <v>-421076567.34682322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-421076567.34682322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-1754485.69727843</v>
      </c>
      <c r="L1779" s="444">
        <f t="shared" ca="1" si="114"/>
        <v>-422831053.04410166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-422831053.04410166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-1761796.0543504236</v>
      </c>
      <c r="L1780" s="444">
        <f t="shared" ca="1" si="114"/>
        <v>-424592849.09845209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-424592849.09845209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-1769136.8712435504</v>
      </c>
      <c r="L1781" s="444">
        <f t="shared" ca="1" si="114"/>
        <v>-426361985.96969563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-426361985.96969563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-1776508.2748737314</v>
      </c>
      <c r="L1782" s="444">
        <f t="shared" ca="1" si="114"/>
        <v>-428138494.24456936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-428138494.24456936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-1783910.3926857056</v>
      </c>
      <c r="L1783" s="444">
        <f t="shared" ca="1" si="114"/>
        <v>-429922404.63725507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-429922404.63725507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-1791343.3526552294</v>
      </c>
      <c r="L1784" s="444">
        <f t="shared" ca="1" si="114"/>
        <v>-431713747.9899103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-431713747.9899103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-1798807.2832912928</v>
      </c>
      <c r="L1785" s="444">
        <f t="shared" ca="1" si="114"/>
        <v>-433512555.27320158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-433512555.27320158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-1806302.3136383402</v>
      </c>
      <c r="L1786" s="444">
        <f t="shared" ca="1" si="114"/>
        <v>-435318857.58683991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-435318857.58683991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-1813828.5732784998</v>
      </c>
      <c r="L1787" s="444">
        <f t="shared" ca="1" si="114"/>
        <v>-437132686.1601184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-437132686.1601184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-1821386.1923338266</v>
      </c>
      <c r="L1788" s="444">
        <f t="shared" ca="1" si="114"/>
        <v>-438954072.35245222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-438954072.35245222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-1828975.3014685512</v>
      </c>
      <c r="L1789" s="444">
        <f t="shared" ca="1" si="114"/>
        <v>-440783047.65392077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-440783047.65392077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-1836596.0318913364</v>
      </c>
      <c r="L1790" s="444">
        <f t="shared" ca="1" si="114"/>
        <v>-442619643.68581212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-442619643.68581212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-1844248.5153575505</v>
      </c>
      <c r="L1791" s="444">
        <f t="shared" ca="1" si="114"/>
        <v>-444463892.20116967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-444463892.20116967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-1851932.8841715399</v>
      </c>
      <c r="L1792" s="444">
        <f t="shared" ca="1" si="114"/>
        <v>-446315825.08534122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-446315825.08534122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-1859649.2711889218</v>
      </c>
      <c r="L1793" s="444">
        <f t="shared" ref="L1793:L2047" ca="1" si="119">I1793-J1793+K1793</f>
        <v>-448175474.35653013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-448175474.35653013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-1867397.8098188757</v>
      </c>
      <c r="L1794" s="444">
        <f t="shared" ca="1" si="119"/>
        <v>-450042872.16634899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-450042872.16634899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-1875178.6340264543</v>
      </c>
      <c r="L1795" s="444">
        <f t="shared" ca="1" si="119"/>
        <v>-451918050.80037546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-451918050.80037546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-1882991.8783348978</v>
      </c>
      <c r="L1796" s="444">
        <f t="shared" ca="1" si="119"/>
        <v>-453801042.67871034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-453801042.67871034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-1890837.6778279594</v>
      </c>
      <c r="L1797" s="444">
        <f t="shared" ca="1" si="119"/>
        <v>-455691880.3565383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-455691880.3565383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-1898716.1681522429</v>
      </c>
      <c r="L1798" s="444">
        <f t="shared" ca="1" si="119"/>
        <v>-457590596.52469051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-457590596.52469051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-1906627.4855195438</v>
      </c>
      <c r="L1799" s="444">
        <f t="shared" ca="1" si="119"/>
        <v>-459497224.01021004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-459497224.01021004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-1914571.7667092087</v>
      </c>
      <c r="L1800" s="444">
        <f t="shared" ca="1" si="119"/>
        <v>-461411795.77691925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-461411795.77691925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-1922549.1490704971</v>
      </c>
      <c r="L1801" s="444">
        <f t="shared" ca="1" si="119"/>
        <v>-463334344.92598975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-463334344.92598975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-1930559.7705249572</v>
      </c>
      <c r="L1802" s="444">
        <f t="shared" ca="1" si="119"/>
        <v>-465264904.69651473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-465264904.69651473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-1938603.7695688114</v>
      </c>
      <c r="L1803" s="444">
        <f t="shared" ca="1" si="119"/>
        <v>-467203508.46608353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-467203508.46608353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-1946681.285275348</v>
      </c>
      <c r="L1804" s="444">
        <f t="shared" ca="1" si="119"/>
        <v>-469150189.75135887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-469150189.75135887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-1954792.4572973286</v>
      </c>
      <c r="L1805" s="444">
        <f t="shared" ca="1" si="119"/>
        <v>-471104982.20865619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-471104982.20865619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-1962937.4258694008</v>
      </c>
      <c r="L1806" s="444">
        <f t="shared" ca="1" si="119"/>
        <v>-473067919.6345256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-473067919.6345256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-1971116.3318105231</v>
      </c>
      <c r="L1807" s="444">
        <f t="shared" ca="1" si="119"/>
        <v>-475039035.96633613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-475039035.96633613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-1979329.3165264006</v>
      </c>
      <c r="L1808" s="444">
        <f t="shared" ca="1" si="119"/>
        <v>-477018365.28286254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-477018365.28286254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-1987576.5220119276</v>
      </c>
      <c r="L1809" s="444">
        <f t="shared" ca="1" si="119"/>
        <v>-479005941.80487448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-479005941.80487448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-1995858.0908536436</v>
      </c>
      <c r="L1810" s="444">
        <f t="shared" ca="1" si="119"/>
        <v>-481001799.89572811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-481001799.89572811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-2004174.1662322006</v>
      </c>
      <c r="L1811" s="444">
        <f t="shared" ca="1" si="119"/>
        <v>-483005974.06196034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-483005974.06196034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-2012524.8919248348</v>
      </c>
      <c r="L1812" s="444">
        <f t="shared" ca="1" si="119"/>
        <v>-485018498.9538852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-485018498.9538852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-2020910.412307855</v>
      </c>
      <c r="L1813" s="444">
        <f t="shared" ca="1" si="119"/>
        <v>-487039409.36619306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-487039409.36619306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-2029330.872359138</v>
      </c>
      <c r="L1814" s="444">
        <f t="shared" ca="1" si="119"/>
        <v>-489068740.23855221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-489068740.23855221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-2037786.4176606343</v>
      </c>
      <c r="L1815" s="444">
        <f t="shared" ca="1" si="119"/>
        <v>-491106526.65621287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-491106526.65621287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-2046277.1944008872</v>
      </c>
      <c r="L1816" s="444">
        <f t="shared" ca="1" si="119"/>
        <v>-493152803.85061377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-493152803.85061377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-2054803.3493775574</v>
      </c>
      <c r="L1817" s="444">
        <f t="shared" ca="1" si="119"/>
        <v>-495207607.19999135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-495207607.19999135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-2063365.0299999642</v>
      </c>
      <c r="L1818" s="444">
        <f t="shared" ca="1" si="119"/>
        <v>-497270972.22999132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-497270972.22999132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-2071962.3842916307</v>
      </c>
      <c r="L1819" s="444">
        <f t="shared" ca="1" si="119"/>
        <v>-499342934.61428297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-499342934.61428297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-2080595.5608928457</v>
      </c>
      <c r="L1820" s="444">
        <f t="shared" ca="1" si="119"/>
        <v>-501423530.17517579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-501423530.17517579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-2089264.7090632326</v>
      </c>
      <c r="L1821" s="444">
        <f t="shared" ca="1" si="119"/>
        <v>-503512794.88423902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-503512794.88423902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-2097969.9786843294</v>
      </c>
      <c r="L1822" s="444">
        <f t="shared" ca="1" si="119"/>
        <v>-505610764.86292332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-505610764.86292332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-2106711.5202621804</v>
      </c>
      <c r="L1823" s="444">
        <f t="shared" ca="1" si="119"/>
        <v>-507717476.38318551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-507717476.38318551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-2115489.4849299397</v>
      </c>
      <c r="L1824" s="444">
        <f t="shared" ca="1" si="119"/>
        <v>-509832965.86811543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-509832965.86811543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-2124304.0244504809</v>
      </c>
      <c r="L1825" s="444">
        <f t="shared" ca="1" si="119"/>
        <v>-511957269.89256591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-511957269.89256591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-2133155.2912190249</v>
      </c>
      <c r="L1826" s="444">
        <f t="shared" ca="1" si="119"/>
        <v>-514090425.1837849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-514090425.1837849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-2142043.4382657702</v>
      </c>
      <c r="L1827" s="444">
        <f t="shared" ca="1" si="119"/>
        <v>-516232468.62205064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-516232468.62205064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-2150968.6192585444</v>
      </c>
      <c r="L1828" s="444">
        <f t="shared" ca="1" si="119"/>
        <v>-518383437.24130917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-518383437.24130917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-2159930.9885054547</v>
      </c>
      <c r="L1829" s="444">
        <f t="shared" ca="1" si="119"/>
        <v>-520543368.22981465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-520543368.22981465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-2168930.7009575609</v>
      </c>
      <c r="L1830" s="444">
        <f t="shared" ca="1" si="119"/>
        <v>-522712298.93077219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-522712298.93077219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-2177967.9122115509</v>
      </c>
      <c r="L1831" s="444">
        <f t="shared" ca="1" si="119"/>
        <v>-524890266.84298372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-524890266.84298372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-2187042.7785124322</v>
      </c>
      <c r="L1832" s="444">
        <f t="shared" ca="1" si="119"/>
        <v>-527077309.62149614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-527077309.62149614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-2196155.4567562337</v>
      </c>
      <c r="L1833" s="444">
        <f t="shared" ca="1" si="119"/>
        <v>-529273465.07825238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-529273465.07825238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-2205306.1044927179</v>
      </c>
      <c r="L1834" s="444">
        <f t="shared" ca="1" si="119"/>
        <v>-531478771.1827451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-531478771.1827451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-2214494.8799281046</v>
      </c>
      <c r="L1835" s="444">
        <f t="shared" ca="1" si="119"/>
        <v>-533693266.06267321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-533693266.06267321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-2223721.9419278046</v>
      </c>
      <c r="L1836" s="444">
        <f t="shared" ca="1" si="119"/>
        <v>-535916988.004601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-535916988.004601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-2232987.450019171</v>
      </c>
      <c r="L1837" s="444">
        <f t="shared" ca="1" si="119"/>
        <v>-538149975.45462012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-538149975.45462012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-2242291.5643942505</v>
      </c>
      <c r="L1838" s="444">
        <f t="shared" ca="1" si="119"/>
        <v>-540392267.01901436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-540392267.01901436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-2251634.44591256</v>
      </c>
      <c r="L1839" s="444">
        <f t="shared" ca="1" si="119"/>
        <v>-542643901.46492696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-542643901.46492696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-2261016.2561038621</v>
      </c>
      <c r="L1840" s="444">
        <f t="shared" ca="1" si="119"/>
        <v>-544904917.72103083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-544904917.72103083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-2270437.1571709616</v>
      </c>
      <c r="L1841" s="444">
        <f t="shared" ca="1" si="119"/>
        <v>-547175354.87820184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-547175354.87820184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-2279897.3119925074</v>
      </c>
      <c r="L1842" s="444">
        <f t="shared" ca="1" si="119"/>
        <v>-549455252.19019437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-549455252.19019437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-2289396.8841258097</v>
      </c>
      <c r="L1843" s="444">
        <f t="shared" ca="1" si="119"/>
        <v>-551744649.0743202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-551744649.0743202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-2298936.0378096676</v>
      </c>
      <c r="L1844" s="444">
        <f t="shared" ca="1" si="119"/>
        <v>-554043585.11212981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-554043585.11212981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-2308514.9379672073</v>
      </c>
      <c r="L1845" s="444">
        <f t="shared" ca="1" si="119"/>
        <v>-556352100.05009699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-556352100.05009699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-2318133.7502087373</v>
      </c>
      <c r="L1846" s="444">
        <f t="shared" ca="1" si="119"/>
        <v>-558670233.80030572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-558670233.80030572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-2327792.6408346072</v>
      </c>
      <c r="L1847" s="444">
        <f t="shared" ca="1" si="119"/>
        <v>-560998026.44114029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-560998026.44114029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-2337491.7768380847</v>
      </c>
      <c r="L1848" s="444">
        <f t="shared" ca="1" si="119"/>
        <v>-563335518.21797836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-563335518.21797836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-2347231.3259082432</v>
      </c>
      <c r="L1849" s="444">
        <f t="shared" ca="1" si="119"/>
        <v>-565682749.54388654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-565682749.54388654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-2357011.4564328603</v>
      </c>
      <c r="L1850" s="444">
        <f t="shared" ca="1" si="119"/>
        <v>-568039761.00031936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-568039761.00031936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-2366832.3375013308</v>
      </c>
      <c r="L1851" s="444">
        <f t="shared" ca="1" si="119"/>
        <v>-570406593.33782065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-570406593.33782065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-2376694.1389075862</v>
      </c>
      <c r="L1852" s="444">
        <f t="shared" ca="1" si="119"/>
        <v>-572783287.4767282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-572783287.4767282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-2386597.031153034</v>
      </c>
      <c r="L1853" s="444">
        <f t="shared" ca="1" si="119"/>
        <v>-575169884.50788128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-575169884.50788128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-2396541.1854495052</v>
      </c>
      <c r="L1854" s="444">
        <f t="shared" ca="1" si="119"/>
        <v>-577566425.69333076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-577566425.69333076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-2406526.7737222114</v>
      </c>
      <c r="L1855" s="444">
        <f t="shared" ca="1" si="119"/>
        <v>-579972952.46705294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-579972952.46705294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-2416553.9686127207</v>
      </c>
      <c r="L1856" s="444">
        <f t="shared" ca="1" si="119"/>
        <v>-582389506.43566561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-582389506.43566561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-2426622.9434819398</v>
      </c>
      <c r="L1857" s="444">
        <f t="shared" ca="1" si="119"/>
        <v>-584816129.37914753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-584816129.37914753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-2436733.8724131146</v>
      </c>
      <c r="L1858" s="444">
        <f t="shared" ca="1" si="119"/>
        <v>-587252863.25156069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-587252863.25156069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-2446886.9302148363</v>
      </c>
      <c r="L1859" s="444">
        <f t="shared" ca="1" si="119"/>
        <v>-589699750.18177557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-589699750.18177557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-2457082.2924240651</v>
      </c>
      <c r="L1860" s="444">
        <f t="shared" ca="1" si="119"/>
        <v>-592156832.47419965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-592156832.47419965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-2467320.1353091653</v>
      </c>
      <c r="L1861" s="444">
        <f t="shared" ca="1" si="119"/>
        <v>-594624152.60950887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-594624152.60950887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-2477600.6358729536</v>
      </c>
      <c r="L1862" s="444">
        <f t="shared" ca="1" si="119"/>
        <v>-597101753.24538183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-597101753.24538183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-2487923.9718557578</v>
      </c>
      <c r="L1863" s="444">
        <f t="shared" ca="1" si="119"/>
        <v>-599589677.21723759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-599589677.21723759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-2498290.3217384899</v>
      </c>
      <c r="L1864" s="444">
        <f t="shared" ca="1" si="119"/>
        <v>-602087967.53897607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-602087967.53897607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-2508699.8647457338</v>
      </c>
      <c r="L1865" s="444">
        <f t="shared" ca="1" si="119"/>
        <v>-604596667.40372181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-604596667.40372181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-2519152.7808488407</v>
      </c>
      <c r="L1866" s="444">
        <f t="shared" ca="1" si="119"/>
        <v>-607115820.18457067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-607115820.18457067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-2529649.2507690443</v>
      </c>
      <c r="L1867" s="444">
        <f t="shared" ca="1" si="119"/>
        <v>-609645469.43533969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-609645469.43533969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-2540189.4559805822</v>
      </c>
      <c r="L1868" s="444">
        <f t="shared" ca="1" si="119"/>
        <v>-612185658.89132023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-612185658.89132023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-2550773.5787138343</v>
      </c>
      <c r="L1869" s="444">
        <f t="shared" ca="1" si="119"/>
        <v>-614736432.47003412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-614736432.47003412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-2561401.8019584753</v>
      </c>
      <c r="L1870" s="444">
        <f t="shared" ca="1" si="119"/>
        <v>-617297834.27199256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-617297834.27199256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-2572074.3094666358</v>
      </c>
      <c r="L1871" s="444">
        <f t="shared" ca="1" si="119"/>
        <v>-619869908.58145916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-619869908.58145916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-2582791.2857560799</v>
      </c>
      <c r="L1872" s="444">
        <f t="shared" ca="1" si="119"/>
        <v>-622452699.86721528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-622452699.86721528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-2593552.9161133971</v>
      </c>
      <c r="L1873" s="444">
        <f t="shared" ca="1" si="119"/>
        <v>-625046252.78332865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-625046252.78332865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-2604359.3865972026</v>
      </c>
      <c r="L1874" s="444">
        <f t="shared" ca="1" si="119"/>
        <v>-627650612.16992581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-627650612.16992581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-2615210.8840413573</v>
      </c>
      <c r="L1875" s="444">
        <f t="shared" ca="1" si="119"/>
        <v>-630265823.05396712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-630265823.05396712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-2626107.5960581964</v>
      </c>
      <c r="L1876" s="444">
        <f t="shared" ca="1" si="119"/>
        <v>-632891930.65002537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-632891930.65002537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-2637049.7110417723</v>
      </c>
      <c r="L1877" s="444">
        <f t="shared" ca="1" si="119"/>
        <v>-635528980.36106718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-635528980.36106718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-2648037.4181711134</v>
      </c>
      <c r="L1878" s="444">
        <f t="shared" ca="1" si="119"/>
        <v>-638177017.77923834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-638177017.77923834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-2659070.9074134929</v>
      </c>
      <c r="L1879" s="444">
        <f t="shared" ca="1" si="119"/>
        <v>-640836088.68665183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-640836088.68665183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-2670150.3695277157</v>
      </c>
      <c r="L1880" s="444">
        <f t="shared" ca="1" si="119"/>
        <v>-643506239.05617952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-643506239.05617952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-2681275.9960674145</v>
      </c>
      <c r="L1881" s="444">
        <f t="shared" ca="1" si="119"/>
        <v>-646187515.05224693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-646187515.05224693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-2692447.9793843622</v>
      </c>
      <c r="L1882" s="444">
        <f t="shared" ca="1" si="119"/>
        <v>-648879963.03163123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-648879963.03163123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-2703666.5126317968</v>
      </c>
      <c r="L1883" s="444">
        <f t="shared" ca="1" si="119"/>
        <v>-651583629.54426301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-651583629.54426301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-2714931.7897677626</v>
      </c>
      <c r="L1884" s="444">
        <f t="shared" ca="1" si="119"/>
        <v>-654298561.33403075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-654298561.33403075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-2726244.0055584614</v>
      </c>
      <c r="L1885" s="444">
        <f t="shared" ca="1" si="119"/>
        <v>-657024805.33958924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-657024805.33958924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-2737603.3555816216</v>
      </c>
      <c r="L1886" s="444">
        <f t="shared" ca="1" si="119"/>
        <v>-659762408.69517088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-659762408.69517088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-2749010.0362298787</v>
      </c>
      <c r="L1887" s="444">
        <f t="shared" ca="1" si="119"/>
        <v>-662511418.73140073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-662511418.73140073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-2760464.2447141698</v>
      </c>
      <c r="L1888" s="444">
        <f t="shared" ca="1" si="119"/>
        <v>-665271882.97611487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-665271882.97611487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-2771966.1790671451</v>
      </c>
      <c r="L1889" s="444">
        <f t="shared" ca="1" si="119"/>
        <v>-668043849.155182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-668043849.155182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-2783516.0381465917</v>
      </c>
      <c r="L1890" s="444">
        <f t="shared" ca="1" si="119"/>
        <v>-670827365.19332862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-670827365.19332862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-2795114.0216388693</v>
      </c>
      <c r="L1891" s="444">
        <f t="shared" ca="1" si="119"/>
        <v>-673622479.21496749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-673622479.21496749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-2806760.3300623647</v>
      </c>
      <c r="L1892" s="444">
        <f t="shared" ca="1" si="119"/>
        <v>-676429239.54502988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-676429239.54502988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-2818455.164770958</v>
      </c>
      <c r="L1893" s="444">
        <f t="shared" ca="1" si="119"/>
        <v>-679247694.70980084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-679247694.70980084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-2830198.7279575034</v>
      </c>
      <c r="L1894" s="444">
        <f t="shared" ca="1" si="119"/>
        <v>-682077893.43775833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-682077893.43775833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-2841991.2226573261</v>
      </c>
      <c r="L1895" s="444">
        <f t="shared" ca="1" si="119"/>
        <v>-684919884.66041565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-684919884.66041565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-2853832.8527517319</v>
      </c>
      <c r="L1896" s="444">
        <f t="shared" ca="1" si="119"/>
        <v>-687773717.51316738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-687773717.51316738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-2865723.8229715307</v>
      </c>
      <c r="L1897" s="444">
        <f t="shared" ca="1" si="119"/>
        <v>-690639441.33613896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-690639441.33613896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-2877664.3389005791</v>
      </c>
      <c r="L1898" s="444">
        <f t="shared" ca="1" si="119"/>
        <v>-693517105.67503953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-693517105.67503953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-2889654.6069793315</v>
      </c>
      <c r="L1899" s="444">
        <f t="shared" ca="1" si="119"/>
        <v>-696406760.2820189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-696406760.2820189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-2901694.8345084121</v>
      </c>
      <c r="L1900" s="444">
        <f t="shared" ca="1" si="119"/>
        <v>-699308455.11652732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-699308455.11652732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-2913785.2296521971</v>
      </c>
      <c r="L1901" s="444">
        <f t="shared" ca="1" si="119"/>
        <v>-702222240.34617949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-702222240.34617949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-2925926.0014424147</v>
      </c>
      <c r="L1902" s="444">
        <f t="shared" ca="1" si="119"/>
        <v>-705148166.34762192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-705148166.34762192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-2938117.3597817579</v>
      </c>
      <c r="L1903" s="444">
        <f t="shared" ca="1" si="119"/>
        <v>-708086283.70740366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-708086283.70740366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-2950359.5154475151</v>
      </c>
      <c r="L1904" s="444">
        <f t="shared" ca="1" si="119"/>
        <v>-711036643.22285116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-711036643.22285116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-2962652.680095213</v>
      </c>
      <c r="L1905" s="444">
        <f t="shared" ca="1" si="119"/>
        <v>-713999295.90294635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-713999295.90294635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-2974997.0662622764</v>
      </c>
      <c r="L1906" s="444">
        <f t="shared" ca="1" si="119"/>
        <v>-716974292.9692086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-716974292.9692086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-2987392.8873717026</v>
      </c>
      <c r="L1907" s="444">
        <f t="shared" ca="1" si="119"/>
        <v>-719961685.85658026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-719961685.85658026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-2999840.3577357512</v>
      </c>
      <c r="L1908" s="444">
        <f t="shared" ca="1" si="119"/>
        <v>-722961526.21431601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-722961526.21431601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-3012339.6925596502</v>
      </c>
      <c r="L1909" s="444">
        <f t="shared" ca="1" si="119"/>
        <v>-725973865.90687561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-725973865.90687561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-3024891.1079453151</v>
      </c>
      <c r="L1910" s="444">
        <f t="shared" ca="1" si="119"/>
        <v>-728998757.01482093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-728998757.01482093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-3037494.820895087</v>
      </c>
      <c r="L1911" s="444">
        <f t="shared" ca="1" si="119"/>
        <v>-732036251.83571601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-732036251.83571601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-3050151.0493154833</v>
      </c>
      <c r="L1912" s="444">
        <f t="shared" ca="1" si="119"/>
        <v>-735086402.88503146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-735086402.88503146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-3062860.0120209642</v>
      </c>
      <c r="L1913" s="444">
        <f t="shared" ca="1" si="119"/>
        <v>-738149262.89705241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-738149262.89705241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-3075621.9287377181</v>
      </c>
      <c r="L1914" s="444">
        <f t="shared" ca="1" si="119"/>
        <v>-741224884.82579017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-741224884.82579017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-3088437.0201074588</v>
      </c>
      <c r="L1915" s="444">
        <f t="shared" ca="1" si="119"/>
        <v>-744313321.84589767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-744313321.84589767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-3101305.5076912404</v>
      </c>
      <c r="L1916" s="444">
        <f t="shared" ca="1" si="119"/>
        <v>-747414627.35358894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-747414627.35358894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-3114227.6139732874</v>
      </c>
      <c r="L1917" s="444">
        <f t="shared" ca="1" si="119"/>
        <v>-750528854.9675622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-750528854.9675622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-3127203.5623648423</v>
      </c>
      <c r="L1918" s="444">
        <f t="shared" ca="1" si="119"/>
        <v>-753656058.52992702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-753656058.52992702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-3140233.5772080291</v>
      </c>
      <c r="L1919" s="444">
        <f t="shared" ca="1" si="119"/>
        <v>-756796292.10713506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-756796292.10713506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-3153317.8837797293</v>
      </c>
      <c r="L1920" s="444">
        <f t="shared" ca="1" si="119"/>
        <v>-759949609.99091482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-759949609.99091482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-3166456.7082954785</v>
      </c>
      <c r="L1921" s="444">
        <f t="shared" ca="1" si="119"/>
        <v>-763116066.69921029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-763116066.69921029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-3179650.2779133762</v>
      </c>
      <c r="L1922" s="444">
        <f t="shared" ca="1" si="119"/>
        <v>-766295716.97712362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-766295716.97712362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-3192898.8207380152</v>
      </c>
      <c r="L1923" s="444">
        <f t="shared" ca="1" si="119"/>
        <v>-769488615.79786158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-769488615.79786158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-3206202.565824423</v>
      </c>
      <c r="L1924" s="444">
        <f t="shared" ca="1" si="119"/>
        <v>-772694818.36368597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-772694818.36368597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-3219561.7431820249</v>
      </c>
      <c r="L1925" s="444">
        <f t="shared" ca="1" si="119"/>
        <v>-775914380.10686803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-775914380.10686803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-3232976.583778617</v>
      </c>
      <c r="L1926" s="444">
        <f t="shared" ca="1" si="119"/>
        <v>-779147356.69064665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-779147356.69064665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-3246447.319544361</v>
      </c>
      <c r="L1927" s="444">
        <f t="shared" ca="1" si="119"/>
        <v>-782393804.01019096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-782393804.01019096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-3259974.1833757958</v>
      </c>
      <c r="L1928" s="444">
        <f t="shared" ca="1" si="119"/>
        <v>-785653778.1935668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-785653778.1935668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-3273557.4091398618</v>
      </c>
      <c r="L1929" s="444">
        <f t="shared" ca="1" si="119"/>
        <v>-788927335.60270667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-788927335.60270667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-3287197.2316779443</v>
      </c>
      <c r="L1930" s="444">
        <f t="shared" ca="1" si="119"/>
        <v>-792214532.83438456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-792214532.83438456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-3300893.8868099358</v>
      </c>
      <c r="L1931" s="444">
        <f t="shared" ca="1" si="119"/>
        <v>-795515426.72119451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-795515426.72119451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-3314647.6113383104</v>
      </c>
      <c r="L1932" s="444">
        <f t="shared" ca="1" si="119"/>
        <v>-798830074.33253276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-798830074.33253276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-3328458.6430522199</v>
      </c>
      <c r="L1933" s="444">
        <f t="shared" ca="1" si="119"/>
        <v>-802158532.97558498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-802158532.97558498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-3342327.2207316039</v>
      </c>
      <c r="L1934" s="444">
        <f t="shared" ca="1" si="119"/>
        <v>-805500860.1963166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-805500860.1963166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-3356253.5841513192</v>
      </c>
      <c r="L1935" s="444">
        <f t="shared" ca="1" si="119"/>
        <v>-808857113.78046787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-808857113.78046787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-3370237.9740852825</v>
      </c>
      <c r="L1936" s="444">
        <f t="shared" ca="1" si="119"/>
        <v>-812227351.7545532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-812227351.7545532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-3384280.6323106382</v>
      </c>
      <c r="L1937" s="444">
        <f t="shared" ca="1" si="119"/>
        <v>-815611632.38686383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-815611632.38686383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-3398381.8016119325</v>
      </c>
      <c r="L1938" s="444">
        <f t="shared" ca="1" si="119"/>
        <v>-819010014.18847573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-819010014.18847573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-3412541.7257853155</v>
      </c>
      <c r="L1939" s="444">
        <f t="shared" ca="1" si="119"/>
        <v>-822422555.9142611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-822422555.9142611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-3426760.6496427543</v>
      </c>
      <c r="L1940" s="444">
        <f t="shared" ca="1" si="119"/>
        <v>-825849316.56390381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-825849316.56390381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-3441038.8190162657</v>
      </c>
      <c r="L1941" s="444">
        <f t="shared" ca="1" si="119"/>
        <v>-829290355.38292003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-829290355.38292003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-3455376.4807621669</v>
      </c>
      <c r="L1942" s="444">
        <f t="shared" ca="1" si="119"/>
        <v>-832745731.86368215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-832745731.86368215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-3469773.882765342</v>
      </c>
      <c r="L1943" s="444">
        <f t="shared" ca="1" si="119"/>
        <v>-836215505.74644744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-836215505.74644744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-3484231.2739435304</v>
      </c>
      <c r="L1944" s="444">
        <f t="shared" ca="1" si="119"/>
        <v>-839699737.02039099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-839699737.02039099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-3498748.904251629</v>
      </c>
      <c r="L1945" s="444">
        <f t="shared" ca="1" si="119"/>
        <v>-843198485.92464256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-843198485.92464256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-3513327.0246860106</v>
      </c>
      <c r="L1946" s="444">
        <f t="shared" ca="1" si="119"/>
        <v>-846711812.94932854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-846711812.94932854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-3527965.8872888694</v>
      </c>
      <c r="L1947" s="444">
        <f t="shared" ca="1" si="119"/>
        <v>-850239778.83661747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-850239778.83661747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-3542665.7451525726</v>
      </c>
      <c r="L1948" s="444">
        <f t="shared" ca="1" si="119"/>
        <v>-853782444.58177006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-853782444.58177006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-3557426.8524240418</v>
      </c>
      <c r="L1949" s="444">
        <f t="shared" ca="1" si="119"/>
        <v>-857339871.43419409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-857339871.43419409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-3572249.4643091415</v>
      </c>
      <c r="L1950" s="444">
        <f t="shared" ca="1" si="119"/>
        <v>-860912120.89850318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-860912120.89850318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-3587133.8370770961</v>
      </c>
      <c r="L1951" s="444">
        <f t="shared" ca="1" si="119"/>
        <v>-864499254.73558033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-864499254.73558033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-3602080.228064918</v>
      </c>
      <c r="L1952" s="444">
        <f t="shared" ca="1" si="119"/>
        <v>-868101334.96364522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-868101334.96364522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-3617088.8956818543</v>
      </c>
      <c r="L1953" s="444">
        <f t="shared" ca="1" si="119"/>
        <v>-871718423.85932708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-871718423.85932708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-3632160.0994138629</v>
      </c>
      <c r="L1954" s="444">
        <f t="shared" ca="1" si="119"/>
        <v>-875350583.95874095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-875350583.95874095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-3647294.0998280868</v>
      </c>
      <c r="L1955" s="444">
        <f t="shared" ca="1" si="119"/>
        <v>-878997878.05856907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-878997878.05856907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-3662491.1585773709</v>
      </c>
      <c r="L1956" s="444">
        <f t="shared" ca="1" si="119"/>
        <v>-882660369.2171464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-882660369.2171464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-3677751.5384047762</v>
      </c>
      <c r="L1957" s="444">
        <f t="shared" ca="1" si="119"/>
        <v>-886338120.75555122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-886338120.75555122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-3693075.5031481301</v>
      </c>
      <c r="L1958" s="444">
        <f t="shared" ca="1" si="119"/>
        <v>-890031196.2586993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-890031196.2586993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-3708463.3177445796</v>
      </c>
      <c r="L1959" s="444">
        <f t="shared" ca="1" si="119"/>
        <v>-893739659.57644391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-893739659.57644391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-3723915.2482351824</v>
      </c>
      <c r="L1960" s="444">
        <f t="shared" ca="1" si="119"/>
        <v>-897463574.82467914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-897463574.82467914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-3739431.5617694966</v>
      </c>
      <c r="L1961" s="444">
        <f t="shared" ca="1" si="119"/>
        <v>-901203006.38644862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-901203006.38644862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-3755012.5266102026</v>
      </c>
      <c r="L1962" s="444">
        <f t="shared" ca="1" si="119"/>
        <v>-904958018.91305888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-904958018.91305888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-3770658.4121377454</v>
      </c>
      <c r="L1963" s="444">
        <f t="shared" ca="1" si="119"/>
        <v>-908728677.32519662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-908728677.32519662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-3786369.4888549857</v>
      </c>
      <c r="L1964" s="444">
        <f t="shared" ca="1" si="119"/>
        <v>-912515046.81405163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-912515046.81405163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-3802146.0283918818</v>
      </c>
      <c r="L1965" s="444">
        <f t="shared" ca="1" si="119"/>
        <v>-916317192.84244347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-916317192.84244347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-3817988.3035101811</v>
      </c>
      <c r="L1966" s="444">
        <f t="shared" ca="1" si="119"/>
        <v>-920135181.14595366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-920135181.14595366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-3833896.58810814</v>
      </c>
      <c r="L1967" s="444">
        <f t="shared" ca="1" si="119"/>
        <v>-923969077.73406184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-923969077.73406184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-3849871.1572252573</v>
      </c>
      <c r="L1968" s="444">
        <f t="shared" ca="1" si="119"/>
        <v>-927818948.89128709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-927818948.89128709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-3865912.2870470295</v>
      </c>
      <c r="L1969" s="444">
        <f t="shared" ca="1" si="119"/>
        <v>-931684861.17833412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-931684861.17833412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-3882020.2549097259</v>
      </c>
      <c r="L1970" s="444">
        <f t="shared" ca="1" si="119"/>
        <v>-935566881.43324387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-935566881.43324387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-3898195.3393051834</v>
      </c>
      <c r="L1971" s="444">
        <f t="shared" ca="1" si="119"/>
        <v>-939465076.77254903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-939465076.77254903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-3914437.8198856208</v>
      </c>
      <c r="L1972" s="444">
        <f t="shared" ca="1" si="119"/>
        <v>-943379514.59243464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-943379514.59243464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-3930747.9774684776</v>
      </c>
      <c r="L1973" s="444">
        <f t="shared" ca="1" si="119"/>
        <v>-947310262.56990314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-947310262.56990314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-3947126.0940412632</v>
      </c>
      <c r="L1974" s="444">
        <f t="shared" ca="1" si="119"/>
        <v>-951257388.66394436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-951257388.66394436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-3963572.4527664348</v>
      </c>
      <c r="L1975" s="444">
        <f t="shared" ca="1" si="119"/>
        <v>-955220961.11671078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-955220961.11671078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-3980087.3379862946</v>
      </c>
      <c r="L1976" s="444">
        <f t="shared" ca="1" si="119"/>
        <v>-959201048.45469713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-959201048.45469713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-3996671.0352279046</v>
      </c>
      <c r="L1977" s="444">
        <f t="shared" ca="1" si="119"/>
        <v>-963197719.48992503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-963197719.48992503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-4013323.8312080209</v>
      </c>
      <c r="L1978" s="444">
        <f t="shared" ca="1" si="119"/>
        <v>-967211043.32113302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-967211043.32113302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-4030046.0138380541</v>
      </c>
      <c r="L1979" s="444">
        <f t="shared" ca="1" si="119"/>
        <v>-971241089.33497107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-971241089.33497107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-4046837.8722290462</v>
      </c>
      <c r="L1980" s="444">
        <f t="shared" ca="1" si="119"/>
        <v>-975287927.20720017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-975287927.20720017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-4063699.6966966675</v>
      </c>
      <c r="L1981" s="444">
        <f t="shared" ca="1" si="119"/>
        <v>-979351626.90389681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-979351626.90389681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-4080631.7787662367</v>
      </c>
      <c r="L1982" s="444">
        <f t="shared" ca="1" si="119"/>
        <v>-983432258.68266308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-983432258.68266308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-4097634.4111777632</v>
      </c>
      <c r="L1983" s="444">
        <f t="shared" ca="1" si="119"/>
        <v>-987529893.09384084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-987529893.09384084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-4114707.8878910034</v>
      </c>
      <c r="L1984" s="444">
        <f t="shared" ca="1" si="119"/>
        <v>-991644600.98173189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-991644600.98173189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-4131852.5040905494</v>
      </c>
      <c r="L1985" s="444">
        <f t="shared" ca="1" si="119"/>
        <v>-995776453.48582244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-995776453.48582244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-4149068.5561909266</v>
      </c>
      <c r="L1986" s="444">
        <f t="shared" ca="1" si="119"/>
        <v>-999925522.04201341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-999925522.04201341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-4166356.3418417228</v>
      </c>
      <c r="L1987" s="444">
        <f t="shared" ca="1" si="119"/>
        <v>-1004091878.3838551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-1004091878.3838551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-4183716.1599327293</v>
      </c>
      <c r="L1988" s="444">
        <f t="shared" ca="1" si="119"/>
        <v>-1008275594.5437878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-1008275594.5437878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-4201148.3105991157</v>
      </c>
      <c r="L1989" s="444">
        <f t="shared" ca="1" si="119"/>
        <v>-1012476742.8543869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-1012476742.8543869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-4218653.0952266119</v>
      </c>
      <c r="L1990" s="444">
        <f t="shared" ca="1" si="119"/>
        <v>-1016695395.9496136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-1016695395.9496136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-4236230.816456723</v>
      </c>
      <c r="L1991" s="444">
        <f t="shared" ca="1" si="119"/>
        <v>-1020931626.7660702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-1020931626.7660702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-4253881.7781919595</v>
      </c>
      <c r="L1992" s="444">
        <f t="shared" ca="1" si="119"/>
        <v>-1025185508.5442622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-1025185508.5442622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-4271606.2856010925</v>
      </c>
      <c r="L1993" s="444">
        <f t="shared" ca="1" si="119"/>
        <v>-1029457114.8298633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-1029457114.8298633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-4289404.6451244308</v>
      </c>
      <c r="L1994" s="444">
        <f t="shared" ca="1" si="119"/>
        <v>-1033746519.4749877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-1033746519.4749877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-4307277.164479116</v>
      </c>
      <c r="L1995" s="444">
        <f t="shared" ca="1" si="119"/>
        <v>-1038053796.6394669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-1038053796.6394669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-4325224.1526644453</v>
      </c>
      <c r="L1996" s="444">
        <f t="shared" ca="1" si="119"/>
        <v>-1042379020.7921313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-1042379020.7921313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-4343245.9199672136</v>
      </c>
      <c r="L1997" s="444">
        <f t="shared" ca="1" si="119"/>
        <v>-1046722266.7120985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-1046722266.7120985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-4361342.7779670767</v>
      </c>
      <c r="L1998" s="444">
        <f t="shared" ca="1" si="119"/>
        <v>-1051083609.4900656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-1051083609.4900656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-4379515.0395419402</v>
      </c>
      <c r="L1999" s="444">
        <f t="shared" ca="1" si="119"/>
        <v>-1055463124.5296075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-1055463124.5296075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-4397763.0188733647</v>
      </c>
      <c r="L2000" s="444">
        <f t="shared" ca="1" si="119"/>
        <v>-1059860887.5484809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-1059860887.5484809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-4416087.0314520039</v>
      </c>
      <c r="L2001" s="444">
        <f t="shared" ca="1" si="119"/>
        <v>-1064276974.5799329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-1064276974.5799329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-4434487.3940830538</v>
      </c>
      <c r="L2002" s="444">
        <f t="shared" ca="1" si="119"/>
        <v>-1068711461.974016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-1068711461.974016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-4452964.4248917326</v>
      </c>
      <c r="L2003" s="444">
        <f t="shared" ca="1" si="119"/>
        <v>-1073164426.3989077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-1073164426.3989077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-4471518.4433287811</v>
      </c>
      <c r="L2004" s="444">
        <f t="shared" ca="1" si="119"/>
        <v>-1077635944.8422365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-1077635944.8422365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-4490149.7701759851</v>
      </c>
      <c r="L2005" s="444">
        <f t="shared" ca="1" si="119"/>
        <v>-1082126094.6124125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-1082126094.6124125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-4508858.7275517182</v>
      </c>
      <c r="L2006" s="444">
        <f t="shared" ca="1" si="119"/>
        <v>-1086634953.3399642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-1086634953.3399642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-4527645.6389165176</v>
      </c>
      <c r="L2007" s="444">
        <f t="shared" ca="1" si="119"/>
        <v>-1091162598.9788806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-1091162598.9788806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-4546510.8290786697</v>
      </c>
      <c r="L2008" s="444">
        <f t="shared" ca="1" si="119"/>
        <v>-1095709109.8079593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-1095709109.8079593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-4565454.62419983</v>
      </c>
      <c r="L2009" s="444">
        <f t="shared" ca="1" si="119"/>
        <v>-1100274564.4321592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-1100274564.4321592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-4584477.3518006634</v>
      </c>
      <c r="L2010" s="444">
        <f t="shared" ca="1" si="119"/>
        <v>-1104859041.7839599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-1104859041.7839599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-4603579.3407664998</v>
      </c>
      <c r="L2011" s="444">
        <f t="shared" ca="1" si="119"/>
        <v>-1109462621.1247263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-1109462621.1247263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-4622760.9213530263</v>
      </c>
      <c r="L2012" s="444">
        <f t="shared" ca="1" si="119"/>
        <v>-1114085382.0460794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-1114085382.0460794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-4642022.4251919976</v>
      </c>
      <c r="L2013" s="444">
        <f t="shared" ca="1" si="119"/>
        <v>-1118727404.4712713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-1118727404.4712713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-4661364.1852969639</v>
      </c>
      <c r="L2014" s="444">
        <f t="shared" ca="1" si="119"/>
        <v>-1123388768.6565683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-1123388768.6565683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-4680786.5360690346</v>
      </c>
      <c r="L2015" s="444">
        <f t="shared" ca="1" si="119"/>
        <v>-1128069555.1926372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-1128069555.1926372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-4700289.8133026548</v>
      </c>
      <c r="L2016" s="444">
        <f t="shared" ca="1" si="119"/>
        <v>-1132769845.00594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-1132769845.00594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-4719874.3541914169</v>
      </c>
      <c r="L2017" s="444">
        <f t="shared" ca="1" si="119"/>
        <v>-1137489719.3601313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-1137489719.3601313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-4739540.4973338805</v>
      </c>
      <c r="L2018" s="444">
        <f t="shared" ca="1" si="119"/>
        <v>-1142229259.857465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-1142229259.857465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-4759288.5827394379</v>
      </c>
      <c r="L2019" s="444">
        <f t="shared" ca="1" si="119"/>
        <v>-1146988548.4402044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-1146988548.4402044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-4779118.951834185</v>
      </c>
      <c r="L2020" s="444">
        <f t="shared" ca="1" si="119"/>
        <v>-1151767667.3920386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-1151767667.3920386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-4799031.947466827</v>
      </c>
      <c r="L2021" s="444">
        <f t="shared" ca="1" si="119"/>
        <v>-1156566699.3395054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-1156566699.3395054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-4819027.913914606</v>
      </c>
      <c r="L2022" s="444">
        <f t="shared" ca="1" si="119"/>
        <v>-1161385727.2534201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-1161385727.2534201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-4839107.1968892505</v>
      </c>
      <c r="L2023" s="444">
        <f t="shared" ca="1" si="119"/>
        <v>-1166224834.4503093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-1166224834.4503093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-4859270.1435429556</v>
      </c>
      <c r="L2024" s="444">
        <f t="shared" ca="1" si="119"/>
        <v>-1171084104.5938523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-1171084104.5938523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-4879517.102474384</v>
      </c>
      <c r="L2025" s="444">
        <f t="shared" ca="1" si="119"/>
        <v>-1175963621.6963267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-1175963621.6963267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-4899848.4237346947</v>
      </c>
      <c r="L2026" s="444">
        <f t="shared" ca="1" si="119"/>
        <v>-1180863470.1200614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-1180863470.1200614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-4920264.4588335892</v>
      </c>
      <c r="L2027" s="444">
        <f t="shared" ca="1" si="119"/>
        <v>-1185783734.5788951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-1185783734.5788951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-4940765.5607453957</v>
      </c>
      <c r="L2028" s="444">
        <f t="shared" ca="1" si="119"/>
        <v>-1190724500.1396406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-1190724500.1396406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-4961352.0839151694</v>
      </c>
      <c r="L2029" s="444">
        <f t="shared" ca="1" si="119"/>
        <v>-1195685852.2235558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-1195685852.2235558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-4982024.3842648156</v>
      </c>
      <c r="L2030" s="444">
        <f t="shared" ca="1" si="119"/>
        <v>-1200667876.6078205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-1200667876.6078205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-5002782.8191992519</v>
      </c>
      <c r="L2031" s="444">
        <f t="shared" ca="1" si="119"/>
        <v>-1205670659.4270198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-1205670659.4270198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-5023627.7476125825</v>
      </c>
      <c r="L2032" s="444">
        <f t="shared" ca="1" si="119"/>
        <v>-1210694287.1746323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-1210694287.1746323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-5044559.5298943017</v>
      </c>
      <c r="L2033" s="444">
        <f t="shared" ca="1" si="119"/>
        <v>-1215738846.7045267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-1215738846.7045267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-5065578.5279355273</v>
      </c>
      <c r="L2034" s="444">
        <f t="shared" ca="1" si="119"/>
        <v>-1220804425.2324622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-1220804425.2324622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-5086685.1051352592</v>
      </c>
      <c r="L2035" s="444">
        <f t="shared" ca="1" si="119"/>
        <v>-1225891110.3375974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-1225891110.3375974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-5107879.6264066556</v>
      </c>
      <c r="L2036" s="444">
        <f t="shared" ca="1" si="119"/>
        <v>-1230998989.964004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-1230998989.964004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-5129162.45818335</v>
      </c>
      <c r="L2037" s="444">
        <f t="shared" ca="1" si="119"/>
        <v>-1236128152.4221873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-1236128152.4221873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-5150533.9684257805</v>
      </c>
      <c r="L2038" s="444">
        <f t="shared" ca="1" si="119"/>
        <v>-1241278686.3906131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-1241278686.3906131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-5171994.5266275546</v>
      </c>
      <c r="L2039" s="444">
        <f t="shared" ca="1" si="119"/>
        <v>-1246450680.9172406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-1246450680.9172406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-5193544.5038218359</v>
      </c>
      <c r="L2040" s="444">
        <f t="shared" ca="1" si="119"/>
        <v>-1251644225.4210625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-1251644225.4210625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-5215184.2725877604</v>
      </c>
      <c r="L2041" s="444">
        <f t="shared" ca="1" si="119"/>
        <v>-1256859409.6936502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-1256859409.6936502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-5236914.2070568763</v>
      </c>
      <c r="L2042" s="444">
        <f t="shared" ca="1" si="119"/>
        <v>-1262096323.900707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-1262096323.900707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-5258734.6829196122</v>
      </c>
      <c r="L2043" s="444">
        <f t="shared" ca="1" si="119"/>
        <v>-1267355058.5836265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-1267355058.5836265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-5280646.0774317775</v>
      </c>
      <c r="L2044" s="444">
        <f t="shared" ca="1" si="119"/>
        <v>-1272635704.6610582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-1272635704.6610582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-5302648.7694210755</v>
      </c>
      <c r="L2045" s="444">
        <f t="shared" ca="1" si="119"/>
        <v>-1277938353.4304793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-1277938353.4304793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-5324743.1392936632</v>
      </c>
      <c r="L2046" s="444">
        <f t="shared" ca="1" si="119"/>
        <v>-1283263096.569773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-1283263096.569773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-5346929.5690407204</v>
      </c>
      <c r="L2047" s="444">
        <f t="shared" ca="1" si="119"/>
        <v>-1288610026.1388137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-1288610026.1388137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-5369208.4422450569</v>
      </c>
      <c r="L2048" s="444">
        <f t="shared" ref="L2048:L2302" ca="1" si="124">I2048-J2048+K2048</f>
        <v>-1293979234.5810587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-1293979234.5810587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-5391580.1440877449</v>
      </c>
      <c r="L2049" s="444">
        <f t="shared" ca="1" si="124"/>
        <v>-1299370814.7251465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-1299370814.7251465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-5414045.0613547768</v>
      </c>
      <c r="L2050" s="444">
        <f t="shared" ca="1" si="124"/>
        <v>-1304784859.7865014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-1304784859.7865014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-5436603.5824437561</v>
      </c>
      <c r="L2051" s="444">
        <f t="shared" ca="1" si="124"/>
        <v>-1310221463.3689451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-1310221463.3689451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-5459256.097370605</v>
      </c>
      <c r="L2052" s="444">
        <f t="shared" ca="1" si="124"/>
        <v>-1315680719.4663157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-1315680719.4663157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-5482002.9977763155</v>
      </c>
      <c r="L2053" s="444">
        <f t="shared" ca="1" si="124"/>
        <v>-1321162722.464092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-1321162722.464092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-5504844.676933717</v>
      </c>
      <c r="L2054" s="444">
        <f t="shared" ca="1" si="124"/>
        <v>-1326667567.1410258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-1326667567.1410258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-5527781.5297542736</v>
      </c>
      <c r="L2055" s="444">
        <f t="shared" ca="1" si="124"/>
        <v>-1332195348.6707799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-1332195348.6707799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-5550813.952794916</v>
      </c>
      <c r="L2056" s="444">
        <f t="shared" ca="1" si="124"/>
        <v>-1337746162.623575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-1337746162.623575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-5573942.3442648957</v>
      </c>
      <c r="L2057" s="444">
        <f t="shared" ca="1" si="124"/>
        <v>-1343320104.96784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-1343320104.96784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-5597167.1040326664</v>
      </c>
      <c r="L2058" s="444">
        <f t="shared" ca="1" si="124"/>
        <v>-1348917272.0718727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-1348917272.0718727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-5620488.6336328033</v>
      </c>
      <c r="L2059" s="444">
        <f t="shared" ca="1" si="124"/>
        <v>-1354537760.7055056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-1354537760.7055056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-5643907.33627294</v>
      </c>
      <c r="L2060" s="444">
        <f t="shared" ca="1" si="124"/>
        <v>-1360181668.0417786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-1360181668.0417786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-5667423.6168407444</v>
      </c>
      <c r="L2061" s="444">
        <f t="shared" ca="1" si="124"/>
        <v>-1365849091.6586194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-1365849091.6586194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-5691037.8819109146</v>
      </c>
      <c r="L2062" s="444">
        <f t="shared" ca="1" si="124"/>
        <v>-1371540129.5405302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-1371540129.5405302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-5714750.5397522096</v>
      </c>
      <c r="L2063" s="444">
        <f t="shared" ca="1" si="124"/>
        <v>-1377254880.0802824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-1377254880.0802824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-5738562.0003345106</v>
      </c>
      <c r="L2064" s="444">
        <f t="shared" ca="1" si="124"/>
        <v>-1382993442.080617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-1382993442.080617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-5762472.6753359037</v>
      </c>
      <c r="L2065" s="444">
        <f t="shared" ca="1" si="124"/>
        <v>-1388755914.7559528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-1388755914.7559528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-5786482.9781498034</v>
      </c>
      <c r="L2066" s="444">
        <f t="shared" ca="1" si="124"/>
        <v>-1394542397.7341027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-1394542397.7341027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-5810593.3238920942</v>
      </c>
      <c r="L2067" s="444">
        <f t="shared" ca="1" si="124"/>
        <v>-1400352991.0579948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-1400352991.0579948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-5834804.129408312</v>
      </c>
      <c r="L2068" s="444">
        <f t="shared" ca="1" si="124"/>
        <v>-1406187795.1874032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-1406187795.1874032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-5859115.8132808469</v>
      </c>
      <c r="L2069" s="444">
        <f t="shared" ca="1" si="124"/>
        <v>-1412046911.000684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-1412046911.000684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-5883528.7958361832</v>
      </c>
      <c r="L2070" s="444">
        <f t="shared" ca="1" si="124"/>
        <v>-1417930439.7965202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-1417930439.7965202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-5908043.4991521677</v>
      </c>
      <c r="L2071" s="444">
        <f t="shared" ca="1" si="124"/>
        <v>-1423838483.2956724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-1423838483.2956724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-5932660.3470653016</v>
      </c>
      <c r="L2072" s="444">
        <f t="shared" ca="1" si="124"/>
        <v>-1429771143.6427376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-1429771143.6427376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-5957379.7651780732</v>
      </c>
      <c r="L2073" s="444">
        <f t="shared" ca="1" si="124"/>
        <v>-1435728523.4079156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-1435728523.4079156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-5982202.180866315</v>
      </c>
      <c r="L2074" s="444">
        <f t="shared" ca="1" si="124"/>
        <v>-1441710725.5887818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-1441710725.5887818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-6007128.0232865913</v>
      </c>
      <c r="L2075" s="444">
        <f t="shared" ca="1" si="124"/>
        <v>-1447717853.6120684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-1447717853.6120684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-6032157.7233836185</v>
      </c>
      <c r="L2076" s="444">
        <f t="shared" ca="1" si="124"/>
        <v>-1453750011.3354521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-1453750011.3354521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-6057291.7138977172</v>
      </c>
      <c r="L2077" s="444">
        <f t="shared" ca="1" si="124"/>
        <v>-1459807303.0493498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-1459807303.0493498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-6082530.4293722911</v>
      </c>
      <c r="L2078" s="444">
        <f t="shared" ca="1" si="124"/>
        <v>-1465889833.4787221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-1465889833.4787221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-6107874.3061613422</v>
      </c>
      <c r="L2079" s="444">
        <f t="shared" ca="1" si="124"/>
        <v>-1471997707.7848835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-1471997707.7848835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-6133323.7824370144</v>
      </c>
      <c r="L2080" s="444">
        <f t="shared" ca="1" si="124"/>
        <v>-1478131031.5673206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-1478131031.5673206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-6158879.2981971689</v>
      </c>
      <c r="L2081" s="444">
        <f t="shared" ca="1" si="124"/>
        <v>-1484289910.8655179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-1484289910.8655179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-6184541.2952729911</v>
      </c>
      <c r="L2082" s="444">
        <f t="shared" ca="1" si="124"/>
        <v>-1490474452.1607909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-1490474452.1607909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-6210310.2173366286</v>
      </c>
      <c r="L2083" s="444">
        <f t="shared" ca="1" si="124"/>
        <v>-1496684762.3781276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-1496684762.3781276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-6236186.5099088652</v>
      </c>
      <c r="L2084" s="444">
        <f t="shared" ca="1" si="124"/>
        <v>-1502920948.8880365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-1502920948.8880365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-6262170.6203668183</v>
      </c>
      <c r="L2085" s="444">
        <f t="shared" ca="1" si="124"/>
        <v>-1509183119.5084033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-1509183119.5084033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-6288262.9979516808</v>
      </c>
      <c r="L2086" s="444">
        <f t="shared" ca="1" si="124"/>
        <v>-1515471382.506355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-1515471382.506355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-6314464.0937764794</v>
      </c>
      <c r="L2087" s="444">
        <f t="shared" ca="1" si="124"/>
        <v>-1521785846.6001315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-1521785846.6001315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-6340774.3608338814</v>
      </c>
      <c r="L2088" s="444">
        <f t="shared" ca="1" si="124"/>
        <v>-1528126620.9609654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-1528126620.9609654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-6367194.2540040221</v>
      </c>
      <c r="L2089" s="444">
        <f t="shared" ca="1" si="124"/>
        <v>-1534493815.2149694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-1534493815.2149694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-6393724.2300623721</v>
      </c>
      <c r="L2090" s="444">
        <f t="shared" ca="1" si="124"/>
        <v>-1540887539.4450319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-1540887539.4450319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-6420364.7476876331</v>
      </c>
      <c r="L2091" s="444">
        <f t="shared" ca="1" si="124"/>
        <v>-1547307904.1927195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-1547307904.1927195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-6447116.2674696641</v>
      </c>
      <c r="L2092" s="444">
        <f t="shared" ca="1" si="124"/>
        <v>-1553755020.4601891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-1553755020.4601891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-6473979.2519174544</v>
      </c>
      <c r="L2093" s="444">
        <f t="shared" ca="1" si="124"/>
        <v>-1560228999.7121065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-1560228999.7121065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-6500954.1654671105</v>
      </c>
      <c r="L2094" s="444">
        <f t="shared" ca="1" si="124"/>
        <v>-1566729953.8775735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-1566729953.8775735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-6528041.4744898891</v>
      </c>
      <c r="L2095" s="444">
        <f t="shared" ca="1" si="124"/>
        <v>-1573257995.3520634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-1573257995.3520634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-6555241.6473002639</v>
      </c>
      <c r="L2096" s="444">
        <f t="shared" ca="1" si="124"/>
        <v>-1579813236.9993637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-1579813236.9993637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-6582555.1541640153</v>
      </c>
      <c r="L2097" s="444">
        <f t="shared" ca="1" si="124"/>
        <v>-1586395792.1535277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-1586395792.1535277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-6609982.4673063653</v>
      </c>
      <c r="L2098" s="444">
        <f t="shared" ca="1" si="124"/>
        <v>-1593005774.6208341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-1593005774.6208341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-6637524.0609201416</v>
      </c>
      <c r="L2099" s="444">
        <f t="shared" ca="1" si="124"/>
        <v>-1599643298.6817544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-1599643298.6817544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-6665180.411173976</v>
      </c>
      <c r="L2100" s="444">
        <f t="shared" ca="1" si="124"/>
        <v>-1606308479.0929284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-1606308479.0929284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-6692951.9962205347</v>
      </c>
      <c r="L2101" s="444">
        <f t="shared" ca="1" si="124"/>
        <v>-1613001431.089149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-1613001431.089149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-6720839.2962047877</v>
      </c>
      <c r="L2102" s="444">
        <f t="shared" ca="1" si="124"/>
        <v>-1619722270.3853538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-1619722270.3853538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-6748842.7932723071</v>
      </c>
      <c r="L2103" s="444">
        <f t="shared" ca="1" si="124"/>
        <v>-1626471113.1786261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-1626471113.1786261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-6776962.971577608</v>
      </c>
      <c r="L2104" s="444">
        <f t="shared" ca="1" si="124"/>
        <v>-1633248076.1502037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-1633248076.1502037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-6805200.3172925152</v>
      </c>
      <c r="L2105" s="444">
        <f t="shared" ca="1" si="124"/>
        <v>-1640053276.4674962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-1640053276.4674962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-6833555.3186145676</v>
      </c>
      <c r="L2106" s="444">
        <f t="shared" ca="1" si="124"/>
        <v>-1646886831.7861106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-1646886831.7861106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-6862028.4657754609</v>
      </c>
      <c r="L2107" s="444">
        <f t="shared" ca="1" si="124"/>
        <v>-1653748860.2518861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-1653748860.2518861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-6890620.2510495251</v>
      </c>
      <c r="L2108" s="444">
        <f t="shared" ca="1" si="124"/>
        <v>-1660639480.5029356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-1660639480.5029356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-6919331.1687622322</v>
      </c>
      <c r="L2109" s="444">
        <f t="shared" ca="1" si="124"/>
        <v>-1667558811.6716979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-1667558811.6716979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-6948161.7152987411</v>
      </c>
      <c r="L2110" s="444">
        <f t="shared" ca="1" si="124"/>
        <v>-1674506973.3869965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-1674506973.3869965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-6977112.3891124856</v>
      </c>
      <c r="L2111" s="444">
        <f t="shared" ca="1" si="124"/>
        <v>-1681484085.776109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-1681484085.776109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-7006183.6907337876</v>
      </c>
      <c r="L2112" s="444">
        <f t="shared" ca="1" si="124"/>
        <v>-1688490269.4668427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-1688490269.4668427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-7035376.1227785107</v>
      </c>
      <c r="L2113" s="444">
        <f t="shared" ca="1" si="124"/>
        <v>-1695525645.5896211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-1695525645.5896211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-7064690.1899567544</v>
      </c>
      <c r="L2114" s="444">
        <f t="shared" ca="1" si="124"/>
        <v>-1702590335.7795777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-1702590335.7795777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-7094126.3990815738</v>
      </c>
      <c r="L2115" s="444">
        <f t="shared" ca="1" si="124"/>
        <v>-1709684462.1786592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-1709684462.1786592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-7123685.2590777464</v>
      </c>
      <c r="L2116" s="444">
        <f t="shared" ca="1" si="124"/>
        <v>-1716808147.437737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-1716808147.437737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-7153367.2809905699</v>
      </c>
      <c r="L2117" s="444">
        <f t="shared" ca="1" si="124"/>
        <v>-1723961514.7187276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-1723961514.7187276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-7183172.9779946981</v>
      </c>
      <c r="L2118" s="444">
        <f t="shared" ca="1" si="124"/>
        <v>-1731144687.6967223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-1731144687.6967223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-7213102.8654030096</v>
      </c>
      <c r="L2119" s="444">
        <f t="shared" ca="1" si="124"/>
        <v>-1738357790.5621252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-1738357790.5621252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-7243157.4606755218</v>
      </c>
      <c r="L2120" s="444">
        <f t="shared" ca="1" si="124"/>
        <v>-1745600948.0228007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-1745600948.0228007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-7273337.2834283365</v>
      </c>
      <c r="L2121" s="444">
        <f t="shared" ca="1" si="124"/>
        <v>-1752874285.3062291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-1752874285.3062291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-7303642.8554426208</v>
      </c>
      <c r="L2122" s="444">
        <f t="shared" ca="1" si="124"/>
        <v>-1760177928.1616716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-1760177928.1616716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-7334074.7006736323</v>
      </c>
      <c r="L2123" s="444">
        <f t="shared" ca="1" si="124"/>
        <v>-1767512002.8623452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-1767512002.8623452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-7364633.3452597717</v>
      </c>
      <c r="L2124" s="444">
        <f t="shared" ca="1" si="124"/>
        <v>-1774876636.2076049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-1774876636.2076049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-7395319.3175316872</v>
      </c>
      <c r="L2125" s="444">
        <f t="shared" ca="1" si="124"/>
        <v>-1782271955.5251365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-1782271955.5251365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-7426133.1480214009</v>
      </c>
      <c r="L2126" s="444">
        <f t="shared" ca="1" si="124"/>
        <v>-1789698088.6731579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-1789698088.6731579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-7457075.3694714904</v>
      </c>
      <c r="L2127" s="444">
        <f t="shared" ca="1" si="124"/>
        <v>-1797155164.0426295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-1797155164.0426295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-7488146.5168442894</v>
      </c>
      <c r="L2128" s="444">
        <f t="shared" ca="1" si="124"/>
        <v>-1804643310.5594738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-1804643310.5594738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-7519347.1273311405</v>
      </c>
      <c r="L2129" s="444">
        <f t="shared" ca="1" si="124"/>
        <v>-1812162657.686805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-1812162657.686805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-7550677.7403616868</v>
      </c>
      <c r="L2130" s="444">
        <f t="shared" ca="1" si="124"/>
        <v>-1819713335.4271667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-1819713335.4271667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-7582138.8976131948</v>
      </c>
      <c r="L2131" s="444">
        <f t="shared" ca="1" si="124"/>
        <v>-1827295474.32478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-1827295474.32478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-7613731.1430199174</v>
      </c>
      <c r="L2132" s="444">
        <f t="shared" ca="1" si="124"/>
        <v>-1834909205.4677999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-1834909205.4677999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-7645455.0227824999</v>
      </c>
      <c r="L2133" s="444">
        <f t="shared" ca="1" si="124"/>
        <v>-1842554660.4905825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-1842554660.4905825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-7677311.0853774259</v>
      </c>
      <c r="L2134" s="444">
        <f t="shared" ca="1" si="124"/>
        <v>-1850231971.5759599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-1850231971.5759599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-7709299.8815664994</v>
      </c>
      <c r="L2135" s="444">
        <f t="shared" ca="1" si="124"/>
        <v>-1857941271.4575264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-1857941271.4575264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-7741421.964406359</v>
      </c>
      <c r="L2136" s="444">
        <f t="shared" ca="1" si="124"/>
        <v>-1865682693.4219327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-1865682693.4219327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-7773677.8892580532</v>
      </c>
      <c r="L2137" s="444">
        <f t="shared" ca="1" si="124"/>
        <v>-1873456371.3111908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-1873456371.3111908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-7806068.2137966286</v>
      </c>
      <c r="L2138" s="444">
        <f t="shared" ca="1" si="124"/>
        <v>-1881262439.5249875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-1881262439.5249875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-7838593.4980207803</v>
      </c>
      <c r="L2139" s="444">
        <f t="shared" ca="1" si="124"/>
        <v>-1889101033.0230083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-1889101033.0230083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-7871254.3042625347</v>
      </c>
      <c r="L2140" s="444">
        <f t="shared" ca="1" si="124"/>
        <v>-1896972287.327271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-1896972287.327271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-7904051.1971969632</v>
      </c>
      <c r="L2141" s="444">
        <f t="shared" ca="1" si="124"/>
        <v>-1904876338.5244679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-1904876338.5244679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-7936984.7438519504</v>
      </c>
      <c r="L2142" s="444">
        <f t="shared" ca="1" si="124"/>
        <v>-1912813323.2683198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-1912813323.2683198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-7970055.5136179989</v>
      </c>
      <c r="L2143" s="444">
        <f t="shared" ca="1" si="124"/>
        <v>-1920783378.7819378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-1920783378.7819378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-8003264.078258073</v>
      </c>
      <c r="L2144" s="444">
        <f t="shared" ca="1" si="124"/>
        <v>-1928786642.8601959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-1928786642.8601959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-8036611.0119174831</v>
      </c>
      <c r="L2145" s="444">
        <f t="shared" ca="1" si="124"/>
        <v>-1936823253.8721135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-1936823253.8721135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-8070096.8911338057</v>
      </c>
      <c r="L2146" s="444">
        <f t="shared" ca="1" si="124"/>
        <v>-1944893350.7632473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-1944893350.7632473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-8103722.2948468635</v>
      </c>
      <c r="L2147" s="444">
        <f t="shared" ca="1" si="124"/>
        <v>-1952997073.058094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-1952997073.058094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-8137487.8044087254</v>
      </c>
      <c r="L2148" s="444">
        <f t="shared" ca="1" si="124"/>
        <v>-1961134560.8625028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-1961134560.8625028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-8171394.0035937615</v>
      </c>
      <c r="L2149" s="444">
        <f t="shared" ca="1" si="124"/>
        <v>-1969305954.8660965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-1969305954.8660965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-8205441.4786087349</v>
      </c>
      <c r="L2150" s="444">
        <f t="shared" ca="1" si="124"/>
        <v>-1977511396.3447053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-1977511396.3447053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-8239630.8181029391</v>
      </c>
      <c r="L2151" s="444">
        <f t="shared" ca="1" si="124"/>
        <v>-1985751027.1628082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-1985751027.1628082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-8273962.6131783677</v>
      </c>
      <c r="L2152" s="444">
        <f t="shared" ca="1" si="124"/>
        <v>-1994024989.7759864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-1994024989.7759864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-8308437.4573999429</v>
      </c>
      <c r="L2153" s="444">
        <f t="shared" ca="1" si="124"/>
        <v>-2002333427.2333863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-2002333427.2333863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-8343055.9468057761</v>
      </c>
      <c r="L2154" s="444">
        <f t="shared" ca="1" si="124"/>
        <v>-2010676483.180192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-2010676483.180192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-8377818.6799174659</v>
      </c>
      <c r="L2155" s="444">
        <f t="shared" ca="1" si="124"/>
        <v>-2019054301.8601096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-2019054301.8601096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-8412726.2577504572</v>
      </c>
      <c r="L2156" s="444">
        <f t="shared" ca="1" si="124"/>
        <v>-2027467028.1178601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-2027467028.1178601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-8447779.2838244177</v>
      </c>
      <c r="L2157" s="444">
        <f t="shared" ca="1" si="124"/>
        <v>-2035914807.4016845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-2035914807.4016845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-8482978.3641736861</v>
      </c>
      <c r="L2158" s="444">
        <f t="shared" ca="1" si="124"/>
        <v>-2044397785.7658582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-2044397785.7658582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-8518324.1073577423</v>
      </c>
      <c r="L2159" s="444">
        <f t="shared" ca="1" si="124"/>
        <v>-2052916109.8732159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-2052916109.8732159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-8553817.1244717333</v>
      </c>
      <c r="L2160" s="444">
        <f t="shared" ca="1" si="124"/>
        <v>-2061469926.9976876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-2061469926.9976876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-8589458.0291570313</v>
      </c>
      <c r="L2161" s="444">
        <f t="shared" ca="1" si="124"/>
        <v>-2070059385.0268445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-2070059385.0268445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-8625247.4376118518</v>
      </c>
      <c r="L2162" s="444">
        <f t="shared" ca="1" si="124"/>
        <v>-2078684632.4644563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-2078684632.4644563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-8661185.9686019011</v>
      </c>
      <c r="L2163" s="444">
        <f t="shared" ca="1" si="124"/>
        <v>-2087345818.4330583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-2087345818.4330583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-8697274.2434710767</v>
      </c>
      <c r="L2164" s="444">
        <f t="shared" ca="1" si="124"/>
        <v>-2096043092.6765294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-2096043092.6765294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-8733512.886152206</v>
      </c>
      <c r="L2165" s="444">
        <f t="shared" ca="1" si="124"/>
        <v>-2104776605.5626817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-2104776605.5626817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-8769902.5231778398</v>
      </c>
      <c r="L2166" s="444">
        <f t="shared" ca="1" si="124"/>
        <v>-2113546508.0858595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-2113546508.0858595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-8806443.7836910821</v>
      </c>
      <c r="L2167" s="444">
        <f t="shared" ca="1" si="124"/>
        <v>-2122352951.8695507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-2122352951.8695507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-8843137.2994564604</v>
      </c>
      <c r="L2168" s="444">
        <f t="shared" ca="1" si="124"/>
        <v>-2131196089.1690071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-2131196089.1690071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-8879983.7048708629</v>
      </c>
      <c r="L2169" s="444">
        <f t="shared" ca="1" si="124"/>
        <v>-2140076072.873878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-2140076072.873878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-8916983.6369744912</v>
      </c>
      <c r="L2170" s="444">
        <f t="shared" ca="1" si="124"/>
        <v>-2148993056.5108523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-2148993056.5108523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-8954137.7354618851</v>
      </c>
      <c r="L2171" s="444">
        <f t="shared" ca="1" si="124"/>
        <v>-2157947194.246314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-2157947194.246314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-8991446.6426929757</v>
      </c>
      <c r="L2172" s="444">
        <f t="shared" ca="1" si="124"/>
        <v>-2166938640.8890071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-2166938640.8890071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-9028911.0037041958</v>
      </c>
      <c r="L2173" s="444">
        <f t="shared" ca="1" si="124"/>
        <v>-2175967551.8927112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-2175967551.8927112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-9066531.4662196301</v>
      </c>
      <c r="L2174" s="444">
        <f t="shared" ca="1" si="124"/>
        <v>-2185034083.3589306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-2185034083.3589306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-9104308.680662211</v>
      </c>
      <c r="L2175" s="444">
        <f t="shared" ca="1" si="124"/>
        <v>-2194138392.0395927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-2194138392.0395927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-9142243.3001649696</v>
      </c>
      <c r="L2176" s="444">
        <f t="shared" ca="1" si="124"/>
        <v>-2203280635.3397579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-2203280635.3397579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-9180335.9805823248</v>
      </c>
      <c r="L2177" s="444">
        <f t="shared" ca="1" si="124"/>
        <v>-2212460971.3203402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-2212460971.3203402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-9218587.3805014174</v>
      </c>
      <c r="L2178" s="444">
        <f t="shared" ca="1" si="124"/>
        <v>-2221679558.7008414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-2221679558.7008414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-9256998.1612535063</v>
      </c>
      <c r="L2179" s="444">
        <f t="shared" ca="1" si="124"/>
        <v>-2230936556.8620949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-2230936556.8620949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-9295568.9869253952</v>
      </c>
      <c r="L2180" s="444">
        <f t="shared" ca="1" si="124"/>
        <v>-2240232125.8490205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-2240232125.8490205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-9334300.5243709181</v>
      </c>
      <c r="L2181" s="444">
        <f t="shared" ca="1" si="124"/>
        <v>-2249566426.3733916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-2249566426.3733916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-9373193.443222465</v>
      </c>
      <c r="L2182" s="444">
        <f t="shared" ca="1" si="124"/>
        <v>-2258939619.8166142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-2258939619.8166142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-9412248.4159025587</v>
      </c>
      <c r="L2183" s="444">
        <f t="shared" ca="1" si="124"/>
        <v>-2268351868.2325168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-2268351868.2325168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-9451466.1176354866</v>
      </c>
      <c r="L2184" s="444">
        <f t="shared" ca="1" si="124"/>
        <v>-2277803334.350152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-2277803334.350152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-9490847.2264589667</v>
      </c>
      <c r="L2185" s="444">
        <f t="shared" ca="1" si="124"/>
        <v>-2287294181.576611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-2287294181.576611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-9530392.4232358783</v>
      </c>
      <c r="L2186" s="444">
        <f t="shared" ca="1" si="124"/>
        <v>-2296824573.9998469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-2296824573.9998469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-9570102.3916660286</v>
      </c>
      <c r="L2187" s="444">
        <f t="shared" ca="1" si="124"/>
        <v>-2306394676.3915129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-2306394676.3915129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-9609977.818297971</v>
      </c>
      <c r="L2188" s="444">
        <f t="shared" ca="1" si="124"/>
        <v>-2316004654.2098107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-2316004654.2098107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-9650019.3925408777</v>
      </c>
      <c r="L2189" s="444">
        <f t="shared" ca="1" si="124"/>
        <v>-2325654673.6023517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-2325654673.6023517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-9690227.806676466</v>
      </c>
      <c r="L2190" s="444">
        <f t="shared" ca="1" si="124"/>
        <v>-2335344901.4090281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-2335344901.4090281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-9730603.7558709495</v>
      </c>
      <c r="L2191" s="444">
        <f t="shared" ca="1" si="124"/>
        <v>-2345075505.1648989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-2345075505.1648989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-9771147.9381870776</v>
      </c>
      <c r="L2192" s="444">
        <f t="shared" ca="1" si="124"/>
        <v>-2354846653.103086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-2354846653.103086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-9811861.0545961913</v>
      </c>
      <c r="L2193" s="444">
        <f t="shared" ca="1" si="124"/>
        <v>-2364658514.1576824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-2364658514.1576824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-9852743.8089903425</v>
      </c>
      <c r="L2194" s="444">
        <f t="shared" ca="1" si="124"/>
        <v>-2374511257.9666729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-2374511257.9666729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-9893796.9081944712</v>
      </c>
      <c r="L2195" s="444">
        <f t="shared" ca="1" si="124"/>
        <v>-2384405054.8748674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-2384405054.8748674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-9935021.061978614</v>
      </c>
      <c r="L2196" s="444">
        <f t="shared" ca="1" si="124"/>
        <v>-2394340075.9368463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-2394340075.9368463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-9976416.9830701929</v>
      </c>
      <c r="L2197" s="444">
        <f t="shared" ca="1" si="124"/>
        <v>-2404316492.9199166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-2404316492.9199166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-10017985.387166319</v>
      </c>
      <c r="L2198" s="444">
        <f t="shared" ca="1" si="124"/>
        <v>-2414334478.3070831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-2414334478.3070831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-10059726.99294618</v>
      </c>
      <c r="L2199" s="444">
        <f t="shared" ca="1" si="124"/>
        <v>-2424394205.3000293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-2424394205.3000293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-10101642.522083456</v>
      </c>
      <c r="L2200" s="444">
        <f t="shared" ca="1" si="124"/>
        <v>-2434495847.8221126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-2434495847.8221126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-10143732.699258802</v>
      </c>
      <c r="L2201" s="444">
        <f t="shared" ca="1" si="124"/>
        <v>-2444639580.5213714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-2444639580.5213714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-10185998.252172381</v>
      </c>
      <c r="L2202" s="444">
        <f t="shared" ca="1" si="124"/>
        <v>-2454825578.7735438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-2454825578.7735438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-10228439.911556432</v>
      </c>
      <c r="L2203" s="444">
        <f t="shared" ca="1" si="124"/>
        <v>-2465054018.6851001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-2465054018.6851001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-10271058.411187917</v>
      </c>
      <c r="L2204" s="444">
        <f t="shared" ca="1" si="124"/>
        <v>-2475325077.0962882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-2475325077.0962882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-10313854.487901201</v>
      </c>
      <c r="L2205" s="444">
        <f t="shared" ca="1" si="124"/>
        <v>-2485638931.5841894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-2485638931.5841894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-10356828.88160079</v>
      </c>
      <c r="L2206" s="444">
        <f t="shared" ca="1" si="124"/>
        <v>-2495995760.4657903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-2495995760.4657903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-10399982.335274126</v>
      </c>
      <c r="L2207" s="444">
        <f t="shared" ca="1" si="124"/>
        <v>-2506395742.8010645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-2506395742.8010645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-10443315.595004436</v>
      </c>
      <c r="L2208" s="444">
        <f t="shared" ca="1" si="124"/>
        <v>-2516839058.396069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-2516839058.396069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-10486829.40998362</v>
      </c>
      <c r="L2209" s="444">
        <f t="shared" ca="1" si="124"/>
        <v>-2527325887.8060527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-2527325887.8060527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-10530524.532525219</v>
      </c>
      <c r="L2210" s="444">
        <f t="shared" ca="1" si="124"/>
        <v>-2537856412.3385777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-2537856412.3385777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-10574401.718077406</v>
      </c>
      <c r="L2211" s="444">
        <f t="shared" ca="1" si="124"/>
        <v>-2548430814.0566549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-2548430814.0566549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-10618461.725236062</v>
      </c>
      <c r="L2212" s="444">
        <f t="shared" ca="1" si="124"/>
        <v>-2559049275.7818909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-2559049275.7818909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-10662705.315757878</v>
      </c>
      <c r="L2213" s="444">
        <f t="shared" ca="1" si="124"/>
        <v>-2569711981.0976486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-2569711981.0976486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-10707133.254573535</v>
      </c>
      <c r="L2214" s="444">
        <f t="shared" ca="1" si="124"/>
        <v>-2580419114.352222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-2580419114.352222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-10751746.309800925</v>
      </c>
      <c r="L2215" s="444">
        <f t="shared" ca="1" si="124"/>
        <v>-2591170860.6620231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-2591170860.6620231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-10796545.252758428</v>
      </c>
      <c r="L2216" s="444">
        <f t="shared" ca="1" si="124"/>
        <v>-2601967405.9147816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-2601967405.9147816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-10841530.857978256</v>
      </c>
      <c r="L2217" s="444">
        <f t="shared" ca="1" si="124"/>
        <v>-2612808936.7727599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-2612808936.7727599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-10886703.903219832</v>
      </c>
      <c r="L2218" s="444">
        <f t="shared" ca="1" si="124"/>
        <v>-2623695640.6759796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-2623695640.6759796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-10932065.169483248</v>
      </c>
      <c r="L2219" s="444">
        <f t="shared" ca="1" si="124"/>
        <v>-2634627705.8454628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-2634627705.8454628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-10977615.441022761</v>
      </c>
      <c r="L2220" s="444">
        <f t="shared" ca="1" si="124"/>
        <v>-2645605321.2864857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-2645605321.2864857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-11023355.505360357</v>
      </c>
      <c r="L2221" s="444">
        <f t="shared" ca="1" si="124"/>
        <v>-2656628676.7918458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-2656628676.7918458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-11069286.153299358</v>
      </c>
      <c r="L2222" s="444">
        <f t="shared" ca="1" si="124"/>
        <v>-2667697962.9451451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-2667697962.9451451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-11115408.178938104</v>
      </c>
      <c r="L2223" s="444">
        <f t="shared" ca="1" si="124"/>
        <v>-2678813371.124083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-2678813371.124083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-11161722.379683679</v>
      </c>
      <c r="L2224" s="444">
        <f t="shared" ca="1" si="124"/>
        <v>-2689975093.5037665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-2689975093.5037665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-11208229.556265693</v>
      </c>
      <c r="L2225" s="444">
        <f t="shared" ca="1" si="124"/>
        <v>-2701183323.0600324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-2701183323.0600324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-11254930.512750134</v>
      </c>
      <c r="L2226" s="444">
        <f t="shared" ca="1" si="124"/>
        <v>-2712438253.5727825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-2712438253.5727825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-11301826.056553259</v>
      </c>
      <c r="L2227" s="444">
        <f t="shared" ca="1" si="124"/>
        <v>-2723740079.6293359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-2723740079.6293359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-11348916.998455565</v>
      </c>
      <c r="L2228" s="444">
        <f t="shared" ca="1" si="124"/>
        <v>-2735088996.6277914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-2735088996.6277914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-11396204.152615797</v>
      </c>
      <c r="L2229" s="444">
        <f t="shared" ca="1" si="124"/>
        <v>-2746485200.7804074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-2746485200.7804074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-11443688.33658503</v>
      </c>
      <c r="L2230" s="444">
        <f t="shared" ca="1" si="124"/>
        <v>-2757928889.1169925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-2757928889.1169925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-11491370.371320803</v>
      </c>
      <c r="L2231" s="444">
        <f t="shared" ca="1" si="124"/>
        <v>-2769420259.4883132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-2769420259.4883132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-11539251.081201306</v>
      </c>
      <c r="L2232" s="444">
        <f t="shared" ca="1" si="124"/>
        <v>-2780959510.5695143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-2780959510.5695143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-11587331.294039642</v>
      </c>
      <c r="L2233" s="444">
        <f t="shared" ca="1" si="124"/>
        <v>-2792546841.863554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-2792546841.863554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-11635611.841098141</v>
      </c>
      <c r="L2234" s="444">
        <f t="shared" ca="1" si="124"/>
        <v>-2804182453.7046523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-2804182453.7046523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-11684093.557102717</v>
      </c>
      <c r="L2235" s="444">
        <f t="shared" ca="1" si="124"/>
        <v>-2815866547.261755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-2815866547.261755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-11732777.280257313</v>
      </c>
      <c r="L2236" s="444">
        <f t="shared" ca="1" si="124"/>
        <v>-2827599324.5420122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-2827599324.5420122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-11781663.852258384</v>
      </c>
      <c r="L2237" s="444">
        <f t="shared" ca="1" si="124"/>
        <v>-2839380988.3942704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-2839380988.3942704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-11830754.118309461</v>
      </c>
      <c r="L2238" s="444">
        <f t="shared" ca="1" si="124"/>
        <v>-2851211742.5125799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-2851211742.5125799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-11880048.927135749</v>
      </c>
      <c r="L2239" s="444">
        <f t="shared" ca="1" si="124"/>
        <v>-2863091791.4397159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-2863091791.4397159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-11929549.130998816</v>
      </c>
      <c r="L2240" s="444">
        <f t="shared" ca="1" si="124"/>
        <v>-2875021340.5707145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-2875021340.5707145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-11979255.58571131</v>
      </c>
      <c r="L2241" s="444">
        <f t="shared" ca="1" si="124"/>
        <v>-2887000596.156426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-2887000596.156426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-12029169.150651775</v>
      </c>
      <c r="L2242" s="444">
        <f t="shared" ca="1" si="124"/>
        <v>-2899029765.3070779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-2899029765.3070779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-12079290.688779492</v>
      </c>
      <c r="L2243" s="444">
        <f t="shared" ca="1" si="124"/>
        <v>-2911109055.9958572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-2911109055.9958572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-12129621.066649405</v>
      </c>
      <c r="L2244" s="444">
        <f t="shared" ca="1" si="124"/>
        <v>-2923238677.0625067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-2923238677.0625067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-12180161.154427111</v>
      </c>
      <c r="L2245" s="444">
        <f t="shared" ca="1" si="124"/>
        <v>-2935418838.2169337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-2935418838.2169337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-12230911.825903891</v>
      </c>
      <c r="L2246" s="444">
        <f t="shared" ca="1" si="124"/>
        <v>-2947649750.0428376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-2947649750.0428376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-12281873.958511824</v>
      </c>
      <c r="L2247" s="444">
        <f t="shared" ca="1" si="124"/>
        <v>-2959931624.0013494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-2959931624.0013494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-12333048.433338955</v>
      </c>
      <c r="L2248" s="444">
        <f t="shared" ca="1" si="124"/>
        <v>-2972264672.4346886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-2972264672.4346886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-12384436.135144535</v>
      </c>
      <c r="L2249" s="444">
        <f t="shared" ca="1" si="124"/>
        <v>-2984649108.5698333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-2984649108.5698333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-12436037.952374306</v>
      </c>
      <c r="L2250" s="444">
        <f t="shared" ca="1" si="124"/>
        <v>-2997085146.5222077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-2997085146.5222077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-12487854.777175866</v>
      </c>
      <c r="L2251" s="444">
        <f t="shared" ca="1" si="124"/>
        <v>-3009573001.2993836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-3009573001.2993836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-12539887.505414099</v>
      </c>
      <c r="L2252" s="444">
        <f t="shared" ca="1" si="124"/>
        <v>-3022112888.8047976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-3022112888.8047976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-12592137.036686657</v>
      </c>
      <c r="L2253" s="444">
        <f t="shared" ca="1" si="124"/>
        <v>-3034705025.8414841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-3034705025.8414841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-12644604.274339518</v>
      </c>
      <c r="L2254" s="444">
        <f t="shared" ca="1" si="124"/>
        <v>-3047349630.1158237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-3047349630.1158237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-12697290.125482598</v>
      </c>
      <c r="L2255" s="444">
        <f t="shared" ca="1" si="124"/>
        <v>-3060046920.2413063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-3060046920.2413063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-12750195.501005443</v>
      </c>
      <c r="L2256" s="444">
        <f t="shared" ca="1" si="124"/>
        <v>-3072797115.742312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-3072797115.742312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-12803321.315592967</v>
      </c>
      <c r="L2257" s="444">
        <f t="shared" ca="1" si="124"/>
        <v>-3085600437.0579047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-3085600437.0579047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-12856668.487741269</v>
      </c>
      <c r="L2258" s="444">
        <f t="shared" ca="1" si="124"/>
        <v>-3098457105.5456462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-3098457105.5456462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-12910237.939773526</v>
      </c>
      <c r="L2259" s="444">
        <f t="shared" ca="1" si="124"/>
        <v>-3111367343.4854198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-3111367343.4854198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-12964030.597855916</v>
      </c>
      <c r="L2260" s="444">
        <f t="shared" ca="1" si="124"/>
        <v>-3124331374.0832758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-3124331374.0832758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-13018047.392013649</v>
      </c>
      <c r="L2261" s="444">
        <f t="shared" ca="1" si="124"/>
        <v>-3137349421.4752893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-3137349421.4752893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-13072289.256147038</v>
      </c>
      <c r="L2262" s="444">
        <f t="shared" ca="1" si="124"/>
        <v>-3150421710.7314363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-3150421710.7314363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-13126757.128047651</v>
      </c>
      <c r="L2263" s="444">
        <f t="shared" ca="1" si="124"/>
        <v>-3163548467.8594837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-3163548467.8594837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-13181451.949414516</v>
      </c>
      <c r="L2264" s="444">
        <f t="shared" ca="1" si="124"/>
        <v>-3176729919.8088984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-3176729919.8088984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-13236374.665870409</v>
      </c>
      <c r="L2265" s="444">
        <f t="shared" ca="1" si="124"/>
        <v>-3189966294.4747686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-3189966294.4747686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-13291526.226978203</v>
      </c>
      <c r="L2266" s="444">
        <f t="shared" ca="1" si="124"/>
        <v>-3203257820.7017469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-3203257820.7017469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-13346907.586257279</v>
      </c>
      <c r="L2267" s="444">
        <f t="shared" ca="1" si="124"/>
        <v>-3216604728.2880044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-3216604728.2880044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-13402519.701200018</v>
      </c>
      <c r="L2268" s="444">
        <f t="shared" ca="1" si="124"/>
        <v>-3230007247.9892044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-3230007247.9892044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-13458363.533288352</v>
      </c>
      <c r="L2269" s="444">
        <f t="shared" ca="1" si="124"/>
        <v>-3243465611.5224929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-3243465611.5224929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-13514440.048010387</v>
      </c>
      <c r="L2270" s="444">
        <f t="shared" ca="1" si="124"/>
        <v>-3256980051.5705032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-3256980051.5705032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-13570750.214877097</v>
      </c>
      <c r="L2271" s="444">
        <f t="shared" ca="1" si="124"/>
        <v>-3270550801.7853804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-3270550801.7853804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-13627295.007439084</v>
      </c>
      <c r="L2272" s="444">
        <f t="shared" ca="1" si="124"/>
        <v>-3284178096.7928195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-3284178096.7928195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-13684075.403303415</v>
      </c>
      <c r="L2273" s="444">
        <f t="shared" ca="1" si="124"/>
        <v>-3297862172.1961231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-3297862172.1961231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-13741092.384150513</v>
      </c>
      <c r="L2274" s="444">
        <f t="shared" ca="1" si="124"/>
        <v>-3311603264.5802736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-3311603264.5802736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-13798346.93575114</v>
      </c>
      <c r="L2275" s="444">
        <f t="shared" ca="1" si="124"/>
        <v>-3325401611.5160246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-3325401611.5160246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-13855840.047983436</v>
      </c>
      <c r="L2276" s="444">
        <f t="shared" ca="1" si="124"/>
        <v>-3339257451.5640082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-3339257451.5640082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-13913572.714850035</v>
      </c>
      <c r="L2277" s="444">
        <f t="shared" ca="1" si="124"/>
        <v>-3353171024.2788582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-3353171024.2788582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-13971545.93449524</v>
      </c>
      <c r="L2278" s="444">
        <f t="shared" ca="1" si="124"/>
        <v>-3367142570.2133536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-3367142570.2133536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-14029760.709222307</v>
      </c>
      <c r="L2279" s="444">
        <f t="shared" ca="1" si="124"/>
        <v>-3381172330.922576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-3381172330.922576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-14088218.045510734</v>
      </c>
      <c r="L2280" s="444">
        <f t="shared" ca="1" si="124"/>
        <v>-3395260548.9680867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-3395260548.9680867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-14146918.954033693</v>
      </c>
      <c r="L2281" s="444">
        <f t="shared" ca="1" si="124"/>
        <v>-3409407467.9221206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-3409407467.9221206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-14205864.449675502</v>
      </c>
      <c r="L2282" s="444">
        <f t="shared" ca="1" si="124"/>
        <v>-3423613332.3717961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-3423613332.3717961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-14265055.55154915</v>
      </c>
      <c r="L2283" s="444">
        <f t="shared" ca="1" si="124"/>
        <v>-3437878387.9233451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-3437878387.9233451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-14324493.283013938</v>
      </c>
      <c r="L2284" s="444">
        <f t="shared" ca="1" si="124"/>
        <v>-3452202881.2063589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-3452202881.2063589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-14384178.671693161</v>
      </c>
      <c r="L2285" s="444">
        <f t="shared" ca="1" si="124"/>
        <v>-3466587059.8780522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-3466587059.8780522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-14444112.749491883</v>
      </c>
      <c r="L2286" s="444">
        <f t="shared" ca="1" si="124"/>
        <v>-3481031172.6275439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-3481031172.6275439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-14504296.552614765</v>
      </c>
      <c r="L2287" s="444">
        <f t="shared" ca="1" si="124"/>
        <v>-3495535469.1801586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-3495535469.1801586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-14564731.121583994</v>
      </c>
      <c r="L2288" s="444">
        <f t="shared" ca="1" si="124"/>
        <v>-3510100200.3017426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-3510100200.3017426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-14625417.501257263</v>
      </c>
      <c r="L2289" s="444">
        <f t="shared" ca="1" si="124"/>
        <v>-3524725617.803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-3524725617.803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-14686356.740845833</v>
      </c>
      <c r="L2290" s="444">
        <f t="shared" ca="1" si="124"/>
        <v>-3539411974.5438457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-3539411974.5438457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-14747549.893932691</v>
      </c>
      <c r="L2291" s="444">
        <f t="shared" ca="1" si="124"/>
        <v>-3554159524.4377785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-3554159524.4377785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-14808998.018490743</v>
      </c>
      <c r="L2292" s="444">
        <f t="shared" ca="1" si="124"/>
        <v>-3568968522.4562693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-3568968522.4562693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-14870702.176901119</v>
      </c>
      <c r="L2293" s="444">
        <f t="shared" ca="1" si="124"/>
        <v>-3583839224.6331706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-3583839224.6331706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-14932663.435971543</v>
      </c>
      <c r="L2294" s="444">
        <f t="shared" ca="1" si="124"/>
        <v>-3598771888.0691423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-3598771888.0691423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-14994882.866954757</v>
      </c>
      <c r="L2295" s="444">
        <f t="shared" ca="1" si="124"/>
        <v>-3613766770.9360971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-3613766770.9360971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-15057361.545567069</v>
      </c>
      <c r="L2296" s="444">
        <f t="shared" ca="1" si="124"/>
        <v>-3628824132.4816642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-3628824132.4816642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-15120100.552006934</v>
      </c>
      <c r="L2297" s="444">
        <f t="shared" ca="1" si="124"/>
        <v>-3643944233.0336709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-3643944233.0336709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-15183100.970973631</v>
      </c>
      <c r="L2298" s="444">
        <f t="shared" ca="1" si="124"/>
        <v>-3659127334.0046444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-3659127334.0046444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-15246363.891686019</v>
      </c>
      <c r="L2299" s="444">
        <f t="shared" ca="1" si="124"/>
        <v>-3674373697.8963304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-3674373697.8963304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-15309890.407901376</v>
      </c>
      <c r="L2300" s="444">
        <f t="shared" ca="1" si="124"/>
        <v>-3689683588.3042316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-3689683588.3042316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-15373681.617934298</v>
      </c>
      <c r="L2301" s="444">
        <f t="shared" ca="1" si="124"/>
        <v>-3705057269.9221659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-3705057269.9221659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-15437738.624675691</v>
      </c>
      <c r="L2302" s="444">
        <f t="shared" ca="1" si="124"/>
        <v>-3720495008.5468416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-3720495008.5468416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-15502062.53561184</v>
      </c>
      <c r="L2303" s="444">
        <f t="shared" ref="L2303:L2557" ca="1" si="129">I2303-J2303+K2303</f>
        <v>-3735997071.0824533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-3735997071.0824533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-15566654.462843558</v>
      </c>
      <c r="L2304" s="444">
        <f t="shared" ca="1" si="129"/>
        <v>-3751563725.5452967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-3751563725.5452967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-15631515.5231054</v>
      </c>
      <c r="L2305" s="444">
        <f t="shared" ca="1" si="129"/>
        <v>-3767195241.0684023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-3767195241.0684023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-15696646.837785011</v>
      </c>
      <c r="L2306" s="444">
        <f t="shared" ca="1" si="129"/>
        <v>-3782891887.9061875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-3782891887.9061875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-15762049.532942448</v>
      </c>
      <c r="L2307" s="444">
        <f t="shared" ca="1" si="129"/>
        <v>-3798653937.4391298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-3798653937.4391298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-15827724.739329705</v>
      </c>
      <c r="L2308" s="444">
        <f t="shared" ca="1" si="129"/>
        <v>-3814481662.1784596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-3814481662.1784596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-15893673.592410248</v>
      </c>
      <c r="L2309" s="444">
        <f t="shared" ca="1" si="129"/>
        <v>-3830375335.7708697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-3830375335.7708697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-15959897.232378624</v>
      </c>
      <c r="L2310" s="444">
        <f t="shared" ca="1" si="129"/>
        <v>-3846335233.0032482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-3846335233.0032482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-16026396.804180201</v>
      </c>
      <c r="L2311" s="444">
        <f t="shared" ca="1" si="129"/>
        <v>-3862361629.8074284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-3862361629.8074284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-16093173.457530951</v>
      </c>
      <c r="L2312" s="444">
        <f t="shared" ca="1" si="129"/>
        <v>-3878454803.2649593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-3878454803.2649593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-16160228.34693733</v>
      </c>
      <c r="L2313" s="444">
        <f t="shared" ca="1" si="129"/>
        <v>-3894615031.6118965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-3894615031.6118965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-16227562.631716235</v>
      </c>
      <c r="L2314" s="444">
        <f t="shared" ca="1" si="129"/>
        <v>-3910842594.2436128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-3910842594.2436128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-16295177.476015054</v>
      </c>
      <c r="L2315" s="444">
        <f t="shared" ca="1" si="129"/>
        <v>-3927137771.7196279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-3927137771.7196279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-16363074.048831783</v>
      </c>
      <c r="L2316" s="444">
        <f t="shared" ca="1" si="129"/>
        <v>-3943500845.7684598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-3943500845.7684598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-16431253.524035247</v>
      </c>
      <c r="L2317" s="444">
        <f t="shared" ca="1" si="129"/>
        <v>-3959932099.2924953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-3959932099.2924953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-16499717.080385396</v>
      </c>
      <c r="L2318" s="444">
        <f t="shared" ca="1" si="129"/>
        <v>-3976431816.3728805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-3976431816.3728805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-16568465.90155367</v>
      </c>
      <c r="L2319" s="444">
        <f t="shared" ca="1" si="129"/>
        <v>-3993000282.2744341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-3993000282.2744341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-16637501.176143477</v>
      </c>
      <c r="L2320" s="444">
        <f t="shared" ca="1" si="129"/>
        <v>-4009637783.4505777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-4009637783.4505777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-16706824.09771074</v>
      </c>
      <c r="L2321" s="444">
        <f t="shared" ca="1" si="129"/>
        <v>-4026344607.5482883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-4026344607.5482883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-16776435.864784535</v>
      </c>
      <c r="L2322" s="444">
        <f t="shared" ca="1" si="129"/>
        <v>-4043121043.4130731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-4043121043.4130731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-16846337.680887803</v>
      </c>
      <c r="L2323" s="444">
        <f t="shared" ca="1" si="129"/>
        <v>-4059967381.0939608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-4059967381.0939608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-16916530.754558168</v>
      </c>
      <c r="L2324" s="444">
        <f t="shared" ca="1" si="129"/>
        <v>-4076883911.8485188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-4076883911.8485188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-16987016.299368829</v>
      </c>
      <c r="L2325" s="444">
        <f t="shared" ca="1" si="129"/>
        <v>-4093870928.1478877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-4093870928.1478877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-17057795.533949532</v>
      </c>
      <c r="L2326" s="444">
        <f t="shared" ca="1" si="129"/>
        <v>-4110928723.6818371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-4110928723.6818371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-17128869.682007656</v>
      </c>
      <c r="L2327" s="444">
        <f t="shared" ca="1" si="129"/>
        <v>-4128057593.3638449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-4128057593.3638449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-17200239.972349353</v>
      </c>
      <c r="L2328" s="444">
        <f t="shared" ca="1" si="129"/>
        <v>-4145257833.336194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-4145257833.336194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-17271907.638900809</v>
      </c>
      <c r="L2329" s="444">
        <f t="shared" ca="1" si="129"/>
        <v>-4162529740.9750948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-4162529740.9750948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-17343873.920729563</v>
      </c>
      <c r="L2330" s="444">
        <f t="shared" ca="1" si="129"/>
        <v>-4179873614.8958244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-4179873614.8958244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-17416140.062065937</v>
      </c>
      <c r="L2331" s="444">
        <f t="shared" ca="1" si="129"/>
        <v>-4197289754.9578905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-4197289754.9578905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-17488707.312324543</v>
      </c>
      <c r="L2332" s="444">
        <f t="shared" ca="1" si="129"/>
        <v>-4214778462.270215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-4214778462.270215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-17561576.926125899</v>
      </c>
      <c r="L2333" s="444">
        <f t="shared" ca="1" si="129"/>
        <v>-4232340039.196341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-4232340039.196341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-17634750.163318086</v>
      </c>
      <c r="L2334" s="444">
        <f t="shared" ca="1" si="129"/>
        <v>-4249974789.3596592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-4249974789.3596592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-17708228.288998578</v>
      </c>
      <c r="L2335" s="444">
        <f t="shared" ca="1" si="129"/>
        <v>-4267683017.6486578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-4267683017.6486578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-17782012.573536076</v>
      </c>
      <c r="L2336" s="444">
        <f t="shared" ca="1" si="129"/>
        <v>-4285465030.2221937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-4285465030.2221937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-17856104.292592473</v>
      </c>
      <c r="L2337" s="444">
        <f t="shared" ca="1" si="129"/>
        <v>-4303321134.5147858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-4303321134.5147858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-17930504.727144942</v>
      </c>
      <c r="L2338" s="444">
        <f t="shared" ca="1" si="129"/>
        <v>-4321251639.241931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-4321251639.241931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-18005215.163508046</v>
      </c>
      <c r="L2339" s="444">
        <f t="shared" ca="1" si="129"/>
        <v>-4339256854.4054394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-4339256854.4054394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-18080236.893355995</v>
      </c>
      <c r="L2340" s="444">
        <f t="shared" ca="1" si="129"/>
        <v>-4357337091.2987957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-4357337091.2987957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-18155571.213744983</v>
      </c>
      <c r="L2341" s="444">
        <f t="shared" ca="1" si="129"/>
        <v>-4375492662.5125408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-4375492662.5125408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-18231219.427135587</v>
      </c>
      <c r="L2342" s="444">
        <f t="shared" ca="1" si="129"/>
        <v>-4393723881.9396763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-4393723881.9396763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-18307182.841415316</v>
      </c>
      <c r="L2343" s="444">
        <f t="shared" ca="1" si="129"/>
        <v>-4412031064.7810917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-4412031064.7810917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-18383462.769921213</v>
      </c>
      <c r="L2344" s="444">
        <f t="shared" ca="1" si="129"/>
        <v>-4430414527.551013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-4430414527.551013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-18460060.531462554</v>
      </c>
      <c r="L2345" s="444">
        <f t="shared" ca="1" si="129"/>
        <v>-4448874588.0824757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-4448874588.0824757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-18536977.45034365</v>
      </c>
      <c r="L2346" s="444">
        <f t="shared" ca="1" si="129"/>
        <v>-4467411565.5328197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-4467411565.5328197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-18614214.856386747</v>
      </c>
      <c r="L2347" s="444">
        <f t="shared" ca="1" si="129"/>
        <v>-4486025780.3892069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-4486025780.3892069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-18691774.084955029</v>
      </c>
      <c r="L2348" s="444">
        <f t="shared" ca="1" si="129"/>
        <v>-4504717554.4741621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-4504717554.4741621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-18769656.476975676</v>
      </c>
      <c r="L2349" s="444">
        <f t="shared" ca="1" si="129"/>
        <v>-4523487210.9511375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-4523487210.9511375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-18847863.378963072</v>
      </c>
      <c r="L2350" s="444">
        <f t="shared" ca="1" si="129"/>
        <v>-4542335074.330101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-4542335074.330101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-18926396.143042088</v>
      </c>
      <c r="L2351" s="444">
        <f t="shared" ca="1" si="129"/>
        <v>-4561261470.4731426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-4561261470.4731426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-19005256.126971427</v>
      </c>
      <c r="L2352" s="444">
        <f t="shared" ca="1" si="129"/>
        <v>-4580266726.6001139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-4580266726.6001139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-19084444.694167141</v>
      </c>
      <c r="L2353" s="444">
        <f t="shared" ca="1" si="129"/>
        <v>-4599351171.294281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-4599351171.294281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-19163963.21372617</v>
      </c>
      <c r="L2354" s="444">
        <f t="shared" ca="1" si="129"/>
        <v>-4618515134.508007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-4618515134.508007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-19243813.060450029</v>
      </c>
      <c r="L2355" s="444">
        <f t="shared" ca="1" si="129"/>
        <v>-4637758947.5684566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-4637758947.5684566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-19323995.61486857</v>
      </c>
      <c r="L2356" s="444">
        <f t="shared" ca="1" si="129"/>
        <v>-4657082943.1833248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-4657082943.1833248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-19404512.263263851</v>
      </c>
      <c r="L2357" s="444">
        <f t="shared" ca="1" si="129"/>
        <v>-4676487455.4465885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-4676487455.4465885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-19485364.397694118</v>
      </c>
      <c r="L2358" s="444">
        <f t="shared" ca="1" si="129"/>
        <v>-4695972819.8442831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-4695972819.8442831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-19566553.416017845</v>
      </c>
      <c r="L2359" s="444">
        <f t="shared" ca="1" si="129"/>
        <v>-4715539373.2603006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-4715539373.2603006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-19648080.72191792</v>
      </c>
      <c r="L2360" s="444">
        <f t="shared" ca="1" si="129"/>
        <v>-4735187453.9822187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-4735187453.9822187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-19729947.724925913</v>
      </c>
      <c r="L2361" s="444">
        <f t="shared" ca="1" si="129"/>
        <v>-4754917401.7071447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-4754917401.7071447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-19812155.840446435</v>
      </c>
      <c r="L2362" s="444">
        <f t="shared" ca="1" si="129"/>
        <v>-4774729557.5475912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-4774729557.5475912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-19894706.489781629</v>
      </c>
      <c r="L2363" s="444">
        <f t="shared" ca="1" si="129"/>
        <v>-4794624264.0373726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-4794624264.0373726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-19977601.100155719</v>
      </c>
      <c r="L2364" s="444">
        <f t="shared" ca="1" si="129"/>
        <v>-4814601865.1375284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-4814601865.1375284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-20060841.104739703</v>
      </c>
      <c r="L2365" s="444">
        <f t="shared" ca="1" si="129"/>
        <v>-4834662706.2422686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-4834662706.2422686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-20144427.94267612</v>
      </c>
      <c r="L2366" s="444">
        <f t="shared" ca="1" si="129"/>
        <v>-4854807134.1849451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-4854807134.1849451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-20228363.059103936</v>
      </c>
      <c r="L2367" s="444">
        <f t="shared" ca="1" si="129"/>
        <v>-4875035497.2440491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-4875035497.2440491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-20312647.905183539</v>
      </c>
      <c r="L2368" s="444">
        <f t="shared" ca="1" si="129"/>
        <v>-4895348145.1492329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-4895348145.1492329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-20397283.938121803</v>
      </c>
      <c r="L2369" s="444">
        <f t="shared" ca="1" si="129"/>
        <v>-4915745429.0873547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-4915745429.0873547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-20482272.621197309</v>
      </c>
      <c r="L2370" s="444">
        <f t="shared" ca="1" si="129"/>
        <v>-4936227701.7085524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-4936227701.7085524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-20567615.423785634</v>
      </c>
      <c r="L2371" s="444">
        <f t="shared" ca="1" si="129"/>
        <v>-4956795317.1323376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-4956795317.1323376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-20653313.821384739</v>
      </c>
      <c r="L2372" s="444">
        <f t="shared" ca="1" si="129"/>
        <v>-4977448630.953722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-4977448630.953722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-20739369.29564051</v>
      </c>
      <c r="L2373" s="444">
        <f t="shared" ca="1" si="129"/>
        <v>-4998188000.2493629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-4998188000.2493629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-20825783.334372345</v>
      </c>
      <c r="L2374" s="444">
        <f t="shared" ca="1" si="129"/>
        <v>-5019013783.5837355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-5019013783.5837355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-20912557.431598898</v>
      </c>
      <c r="L2375" s="444">
        <f t="shared" ca="1" si="129"/>
        <v>-5039926341.0153341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-5039926341.0153341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-20999693.087563891</v>
      </c>
      <c r="L2376" s="444">
        <f t="shared" ca="1" si="129"/>
        <v>-5060926034.1028976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-5060926034.1028976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-21087191.808762074</v>
      </c>
      <c r="L2377" s="444">
        <f t="shared" ca="1" si="129"/>
        <v>-5082013225.9116592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-5082013225.9116592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-21175055.107965246</v>
      </c>
      <c r="L2378" s="444">
        <f t="shared" ca="1" si="129"/>
        <v>-5103188281.0196247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-5103188281.0196247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-21263284.504248437</v>
      </c>
      <c r="L2379" s="444">
        <f t="shared" ca="1" si="129"/>
        <v>-5124451565.5238733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-5124451565.5238733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-21351881.52301614</v>
      </c>
      <c r="L2380" s="444">
        <f t="shared" ca="1" si="129"/>
        <v>-5145803447.0468893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-5145803447.0468893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-21440847.696028706</v>
      </c>
      <c r="L2381" s="444">
        <f t="shared" ca="1" si="129"/>
        <v>-5167244294.742918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-5167244294.742918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-21530184.561428826</v>
      </c>
      <c r="L2382" s="444">
        <f t="shared" ca="1" si="129"/>
        <v>-5188774479.304347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-5188774479.304347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-21619893.663768113</v>
      </c>
      <c r="L2383" s="444">
        <f t="shared" ca="1" si="129"/>
        <v>-5210394372.9681149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-5210394372.9681149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-21709976.554033812</v>
      </c>
      <c r="L2384" s="444">
        <f t="shared" ca="1" si="129"/>
        <v>-5232104349.5221491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-5232104349.5221491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-21800434.789675619</v>
      </c>
      <c r="L2385" s="444">
        <f t="shared" ca="1" si="129"/>
        <v>-5253904784.3118248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-5253904784.3118248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-21891269.934632603</v>
      </c>
      <c r="L2386" s="444">
        <f t="shared" ca="1" si="129"/>
        <v>-5275796054.2464571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-5275796054.2464571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-21982483.559360236</v>
      </c>
      <c r="L2387" s="444">
        <f t="shared" ca="1" si="129"/>
        <v>-5297778537.8058176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-5297778537.8058176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-22074077.240857571</v>
      </c>
      <c r="L2388" s="444">
        <f t="shared" ca="1" si="129"/>
        <v>-5319852615.0466747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-5319852615.0466747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-22166052.562694479</v>
      </c>
      <c r="L2389" s="444">
        <f t="shared" ca="1" si="129"/>
        <v>-5342018667.6093693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-5342018667.6093693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-22258411.115039039</v>
      </c>
      <c r="L2390" s="444">
        <f t="shared" ca="1" si="129"/>
        <v>-5364277078.7244081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-5364277078.7244081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-22351154.494685035</v>
      </c>
      <c r="L2391" s="444">
        <f t="shared" ca="1" si="129"/>
        <v>-5386628233.2190933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-5386628233.2190933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-22444284.305079557</v>
      </c>
      <c r="L2392" s="444">
        <f t="shared" ca="1" si="129"/>
        <v>-5409072517.5241728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-5409072517.5241728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-22537802.156350721</v>
      </c>
      <c r="L2393" s="444">
        <f t="shared" ca="1" si="129"/>
        <v>-5431610319.6805239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-5431610319.6805239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-22631709.665335517</v>
      </c>
      <c r="L2394" s="444">
        <f t="shared" ca="1" si="129"/>
        <v>-5454242029.3458595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-5454242029.3458595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-22726008.45560775</v>
      </c>
      <c r="L2395" s="444">
        <f t="shared" ca="1" si="129"/>
        <v>-5476968037.8014669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-5476968037.8014669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-22820700.157506112</v>
      </c>
      <c r="L2396" s="444">
        <f t="shared" ca="1" si="129"/>
        <v>-5499788737.9589729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-5499788737.9589729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-22915786.408162385</v>
      </c>
      <c r="L2397" s="444">
        <f t="shared" ca="1" si="129"/>
        <v>-5522704524.367135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-5522704524.367135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-23011268.851529729</v>
      </c>
      <c r="L2398" s="444">
        <f t="shared" ca="1" si="129"/>
        <v>-5545715793.2186651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-5545715793.2186651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-23107149.138411105</v>
      </c>
      <c r="L2399" s="444">
        <f t="shared" ca="1" si="129"/>
        <v>-5568822942.3570766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-5568822942.3570766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-23203428.926487818</v>
      </c>
      <c r="L2400" s="444">
        <f t="shared" ca="1" si="129"/>
        <v>-5592026371.2835646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-5592026371.2835646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-23300109.880348187</v>
      </c>
      <c r="L2401" s="444">
        <f t="shared" ca="1" si="129"/>
        <v>-5615326481.1639128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-5615326481.1639128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-23397193.671516303</v>
      </c>
      <c r="L2402" s="444">
        <f t="shared" ca="1" si="129"/>
        <v>-5638723674.8354292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-5638723674.8354292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-23494681.978480954</v>
      </c>
      <c r="L2403" s="444">
        <f t="shared" ca="1" si="129"/>
        <v>-5662218356.8139105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-5662218356.8139105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-23592576.486724626</v>
      </c>
      <c r="L2404" s="444">
        <f t="shared" ca="1" si="129"/>
        <v>-5685810933.3006353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-5685810933.3006353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-23690878.888752647</v>
      </c>
      <c r="L2405" s="444">
        <f t="shared" ca="1" si="129"/>
        <v>-5709501812.1893883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-5709501812.1893883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-23789590.88412245</v>
      </c>
      <c r="L2406" s="444">
        <f t="shared" ca="1" si="129"/>
        <v>-5733291403.0735111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-5733291403.0735111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-23888714.179472964</v>
      </c>
      <c r="L2407" s="444">
        <f t="shared" ca="1" si="129"/>
        <v>-5757180117.252984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-5757180117.252984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-23988250.488554101</v>
      </c>
      <c r="L2408" s="444">
        <f t="shared" ca="1" si="129"/>
        <v>-5781168367.741538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-5781168367.741538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-24088201.53225641</v>
      </c>
      <c r="L2409" s="444">
        <f t="shared" ca="1" si="129"/>
        <v>-5805256569.2737942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-5805256569.2737942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-24188569.038640808</v>
      </c>
      <c r="L2410" s="444">
        <f t="shared" ca="1" si="129"/>
        <v>-5829445138.3124352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-5829445138.3124352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-24289354.742968481</v>
      </c>
      <c r="L2411" s="444">
        <f t="shared" ca="1" si="129"/>
        <v>-5853734493.0554037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-5853734493.0554037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-24390560.387730848</v>
      </c>
      <c r="L2412" s="444">
        <f t="shared" ca="1" si="129"/>
        <v>-5878125053.4431343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-5878125053.4431343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-24492187.722679727</v>
      </c>
      <c r="L2413" s="444">
        <f t="shared" ca="1" si="129"/>
        <v>-5902617241.1658144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-5902617241.1658144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-24594238.504857559</v>
      </c>
      <c r="L2414" s="444">
        <f t="shared" ca="1" si="129"/>
        <v>-5927211479.6706724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-5927211479.6706724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-24696714.4986278</v>
      </c>
      <c r="L2415" s="444">
        <f t="shared" ca="1" si="129"/>
        <v>-5951908194.1693001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-5951908194.1693001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-24799617.475705415</v>
      </c>
      <c r="L2416" s="444">
        <f t="shared" ca="1" si="129"/>
        <v>-5976707811.6450052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-5976707811.6450052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-24902949.21518752</v>
      </c>
      <c r="L2417" s="444">
        <f t="shared" ca="1" si="129"/>
        <v>-6001610760.8601923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-6001610760.8601923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-25006711.503584135</v>
      </c>
      <c r="L2418" s="444">
        <f t="shared" ca="1" si="129"/>
        <v>-6026617472.3637762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-6026617472.3637762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-25110906.134849068</v>
      </c>
      <c r="L2419" s="444">
        <f t="shared" ca="1" si="129"/>
        <v>-6051728378.4986248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-6051728378.4986248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-25215534.910410937</v>
      </c>
      <c r="L2420" s="444">
        <f t="shared" ca="1" si="129"/>
        <v>-6076943913.4090357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-6076943913.4090357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-25320599.639204316</v>
      </c>
      <c r="L2421" s="444">
        <f t="shared" ca="1" si="129"/>
        <v>-6102264513.0482397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-6102264513.0482397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-25426102.137700997</v>
      </c>
      <c r="L2422" s="444">
        <f t="shared" ca="1" si="129"/>
        <v>-6127690615.1859407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-6127690615.1859407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-25532044.22994142</v>
      </c>
      <c r="L2423" s="444">
        <f t="shared" ca="1" si="129"/>
        <v>-6153222659.4158821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-6153222659.4158821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-25638427.747566175</v>
      </c>
      <c r="L2424" s="444">
        <f t="shared" ca="1" si="129"/>
        <v>-6178861087.1634483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-6178861087.1634483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-25745254.5298477</v>
      </c>
      <c r="L2425" s="444">
        <f t="shared" ca="1" si="129"/>
        <v>-6204606341.6932964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-6204606341.6932964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-25852526.42372207</v>
      </c>
      <c r="L2426" s="444">
        <f t="shared" ca="1" si="129"/>
        <v>-6230458868.1170187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-6230458868.1170187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-25960245.283820912</v>
      </c>
      <c r="L2427" s="444">
        <f t="shared" ca="1" si="129"/>
        <v>-6256419113.4008398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-6256419113.4008398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-26068412.972503498</v>
      </c>
      <c r="L2428" s="444">
        <f t="shared" ca="1" si="129"/>
        <v>-6282487526.3733435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-6282487526.3733435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-26177031.35988893</v>
      </c>
      <c r="L2429" s="444">
        <f t="shared" ca="1" si="129"/>
        <v>-6308664557.7332325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-6308664557.7332325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-26286102.323888469</v>
      </c>
      <c r="L2430" s="444">
        <f t="shared" ca="1" si="129"/>
        <v>-6334950660.0571213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-6334950660.0571213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-26395627.750238005</v>
      </c>
      <c r="L2431" s="444">
        <f t="shared" ca="1" si="129"/>
        <v>-6361346287.8073597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-6361346287.8073597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-26505609.532530665</v>
      </c>
      <c r="L2432" s="444">
        <f t="shared" ca="1" si="129"/>
        <v>-6387851897.3398905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-6387851897.3398905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-26616049.572249543</v>
      </c>
      <c r="L2433" s="444">
        <f t="shared" ca="1" si="129"/>
        <v>-6414467946.9121399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-6414467946.9121399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-26726949.778800584</v>
      </c>
      <c r="L2434" s="444">
        <f t="shared" ca="1" si="129"/>
        <v>-6441194896.6909409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-6441194896.6909409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-26838312.069545586</v>
      </c>
      <c r="L2435" s="444">
        <f t="shared" ca="1" si="129"/>
        <v>-6468033208.7604866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-6468033208.7604866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-26950138.369835362</v>
      </c>
      <c r="L2436" s="444">
        <f t="shared" ca="1" si="129"/>
        <v>-6494983347.1303215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-6494983347.1303215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-27062430.613043007</v>
      </c>
      <c r="L2437" s="444">
        <f t="shared" ca="1" si="129"/>
        <v>-6522045777.7433643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-6522045777.7433643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-27175190.740597352</v>
      </c>
      <c r="L2438" s="444">
        <f t="shared" ca="1" si="129"/>
        <v>-6549220968.4839621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-6549220968.4839621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-27288420.702016506</v>
      </c>
      <c r="L2439" s="444">
        <f t="shared" ca="1" si="129"/>
        <v>-6576509389.1859789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-6576509389.1859789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-27402122.454941578</v>
      </c>
      <c r="L2440" s="444">
        <f t="shared" ca="1" si="129"/>
        <v>-6603911511.6409206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-6603911511.6409206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-27516297.965170503</v>
      </c>
      <c r="L2441" s="444">
        <f t="shared" ca="1" si="129"/>
        <v>-6631427809.6060915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-6631427809.6060915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-27630949.206692047</v>
      </c>
      <c r="L2442" s="444">
        <f t="shared" ca="1" si="129"/>
        <v>-6659058758.8127832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-6659058758.8127832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-27746078.161719929</v>
      </c>
      <c r="L2443" s="444">
        <f t="shared" ca="1" si="129"/>
        <v>-6686804836.9745035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-6686804836.9745035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-27861686.820727099</v>
      </c>
      <c r="L2444" s="444">
        <f t="shared" ca="1" si="129"/>
        <v>-6714666523.7952309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-6714666523.7952309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-27977777.182480127</v>
      </c>
      <c r="L2445" s="444">
        <f t="shared" ca="1" si="129"/>
        <v>-6742644300.9777107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-6742644300.9777107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-28094351.254073795</v>
      </c>
      <c r="L2446" s="444">
        <f t="shared" ca="1" si="129"/>
        <v>-6770738652.2317848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-6770738652.2317848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-28211411.050965771</v>
      </c>
      <c r="L2447" s="444">
        <f t="shared" ca="1" si="129"/>
        <v>-6798950063.2827501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-6798950063.2827501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-28328958.597011458</v>
      </c>
      <c r="L2448" s="444">
        <f t="shared" ca="1" si="129"/>
        <v>-6827279021.8797617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-6827279021.8797617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-28446995.924499001</v>
      </c>
      <c r="L2449" s="444">
        <f t="shared" ca="1" si="129"/>
        <v>-6855726017.8042603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-6855726017.8042603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-28565525.074184418</v>
      </c>
      <c r="L2450" s="444">
        <f t="shared" ca="1" si="129"/>
        <v>-6884291542.8784447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-6884291542.8784447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-28684548.095326848</v>
      </c>
      <c r="L2451" s="444">
        <f t="shared" ca="1" si="129"/>
        <v>-6912976090.9737711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-6912976090.9737711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-28804067.045724042</v>
      </c>
      <c r="L2452" s="444">
        <f t="shared" ca="1" si="129"/>
        <v>-6941780158.019495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-6941780158.019495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-28924083.991747897</v>
      </c>
      <c r="L2453" s="444">
        <f t="shared" ca="1" si="129"/>
        <v>-6970704242.0112429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-6970704242.0112429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-29044601.008380178</v>
      </c>
      <c r="L2454" s="444">
        <f t="shared" ca="1" si="129"/>
        <v>-6999748843.0196228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-6999748843.0196228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-29165620.179248426</v>
      </c>
      <c r="L2455" s="444">
        <f t="shared" ca="1" si="129"/>
        <v>-7028914463.1988716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-7028914463.1988716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-29287143.596661959</v>
      </c>
      <c r="L2456" s="444">
        <f t="shared" ca="1" si="129"/>
        <v>-7058201606.7955332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-7058201606.7955332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-29409173.361648053</v>
      </c>
      <c r="L2457" s="444">
        <f t="shared" ca="1" si="129"/>
        <v>-7087610780.1571808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-7087610780.1571808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-29531711.583988253</v>
      </c>
      <c r="L2458" s="444">
        <f t="shared" ca="1" si="129"/>
        <v>-7117142491.741169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-7117142491.741169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-29654760.382254865</v>
      </c>
      <c r="L2459" s="444">
        <f t="shared" ca="1" si="129"/>
        <v>-7146797252.1234236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-7146797252.1234236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-29778321.883847594</v>
      </c>
      <c r="L2460" s="444">
        <f t="shared" ca="1" si="129"/>
        <v>-7176575574.0072708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-7176575574.0072708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-29902398.225030296</v>
      </c>
      <c r="L2461" s="444">
        <f t="shared" ca="1" si="129"/>
        <v>-7206477972.2323008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-7206477972.2323008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-30026991.550967921</v>
      </c>
      <c r="L2462" s="444">
        <f t="shared" ca="1" si="129"/>
        <v>-7236504963.7832689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-7236504963.7832689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-30152104.015763622</v>
      </c>
      <c r="L2463" s="444">
        <f t="shared" ca="1" si="129"/>
        <v>-7266657067.7990322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-7266657067.7990322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-30277737.782495968</v>
      </c>
      <c r="L2464" s="444">
        <f t="shared" ca="1" si="129"/>
        <v>-7296934805.5815277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-7296934805.5815277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-30403895.023256365</v>
      </c>
      <c r="L2465" s="444">
        <f t="shared" ca="1" si="129"/>
        <v>-7327338700.604784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-7327338700.604784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-30530577.9191866</v>
      </c>
      <c r="L2466" s="444">
        <f t="shared" ca="1" si="129"/>
        <v>-7357869278.5239706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-7357869278.5239706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-30657788.660516545</v>
      </c>
      <c r="L2467" s="444">
        <f t="shared" ca="1" si="129"/>
        <v>-7388527067.1844873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-7388527067.1844873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-30785529.446602032</v>
      </c>
      <c r="L2468" s="444">
        <f t="shared" ca="1" si="129"/>
        <v>-7419312596.6310892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-7419312596.6310892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-30913802.485962871</v>
      </c>
      <c r="L2469" s="444">
        <f t="shared" ca="1" si="129"/>
        <v>-7450226399.1170521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-7450226399.1170521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-31042609.996321052</v>
      </c>
      <c r="L2470" s="444">
        <f t="shared" ca="1" si="129"/>
        <v>-7481269009.1133728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-7481269009.1133728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-31171954.204639051</v>
      </c>
      <c r="L2471" s="444">
        <f t="shared" ca="1" si="129"/>
        <v>-7512440963.3180122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-7512440963.3180122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-31301837.347158384</v>
      </c>
      <c r="L2472" s="444">
        <f t="shared" ca="1" si="129"/>
        <v>-7543742800.6651707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-7543742800.6651707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-31432261.669438209</v>
      </c>
      <c r="L2473" s="444">
        <f t="shared" ca="1" si="129"/>
        <v>-7575175062.334609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-7575175062.334609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-31563229.426394209</v>
      </c>
      <c r="L2474" s="444">
        <f t="shared" ca="1" si="129"/>
        <v>-7606738291.7610035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-7606738291.7610035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-31694742.882337518</v>
      </c>
      <c r="L2475" s="444">
        <f t="shared" ca="1" si="129"/>
        <v>-7638433034.6433411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-7638433034.6433411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-31826804.311013922</v>
      </c>
      <c r="L2476" s="444">
        <f t="shared" ca="1" si="129"/>
        <v>-7670259838.9543552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-7670259838.9543552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-31959415.99564315</v>
      </c>
      <c r="L2477" s="444">
        <f t="shared" ca="1" si="129"/>
        <v>-7702219254.9499989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-7702219254.9499989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-32092580.228958331</v>
      </c>
      <c r="L2478" s="444">
        <f t="shared" ca="1" si="129"/>
        <v>-7734311835.178957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-7734311835.178957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-32226299.313245658</v>
      </c>
      <c r="L2479" s="444">
        <f t="shared" ca="1" si="129"/>
        <v>-7766538134.4922028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-7766538134.4922028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-32360575.560384173</v>
      </c>
      <c r="L2480" s="444">
        <f t="shared" ca="1" si="129"/>
        <v>-7798898710.0525866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-7798898710.0525866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-32495411.291885778</v>
      </c>
      <c r="L2481" s="444">
        <f t="shared" ca="1" si="129"/>
        <v>-7831394121.3444719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-7831394121.3444719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-32630808.838935304</v>
      </c>
      <c r="L2482" s="444">
        <f t="shared" ca="1" si="129"/>
        <v>-7864024930.1834068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-7864024930.1834068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-32766770.542430863</v>
      </c>
      <c r="L2483" s="444">
        <f t="shared" ca="1" si="129"/>
        <v>-7896791700.7258377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-7896791700.7258377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-32903298.753024329</v>
      </c>
      <c r="L2484" s="444">
        <f t="shared" ca="1" si="129"/>
        <v>-7929694999.4788618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-7929694999.4788618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-33040395.831161924</v>
      </c>
      <c r="L2485" s="444">
        <f t="shared" ca="1" si="129"/>
        <v>-7962735395.3100233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-7962735395.3100233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-33178064.147125095</v>
      </c>
      <c r="L2486" s="444">
        <f t="shared" ca="1" si="129"/>
        <v>-7995913459.4571486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-7995913459.4571486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-33316306.081071451</v>
      </c>
      <c r="L2487" s="444">
        <f t="shared" ca="1" si="129"/>
        <v>-8029229765.5382204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-8029229765.5382204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-33455124.02307592</v>
      </c>
      <c r="L2488" s="444">
        <f t="shared" ca="1" si="129"/>
        <v>-8062684889.5612965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-8062684889.5612965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-33594520.373172067</v>
      </c>
      <c r="L2489" s="444">
        <f t="shared" ca="1" si="129"/>
        <v>-8096279409.9344683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-8096279409.9344683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-33734497.541393615</v>
      </c>
      <c r="L2490" s="444">
        <f t="shared" ca="1" si="129"/>
        <v>-8130013907.4758615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-8130013907.4758615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-33875057.947816096</v>
      </c>
      <c r="L2491" s="444">
        <f t="shared" ca="1" si="129"/>
        <v>-8163888965.4236774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-8163888965.4236774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-34016204.022598654</v>
      </c>
      <c r="L2492" s="444">
        <f t="shared" ca="1" si="129"/>
        <v>-8197905169.4462757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-8197905169.4462757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-34157938.206026152</v>
      </c>
      <c r="L2493" s="444">
        <f t="shared" ca="1" si="129"/>
        <v>-8232063107.6523018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-8232063107.6523018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-34300262.94855126</v>
      </c>
      <c r="L2494" s="444">
        <f t="shared" ca="1" si="129"/>
        <v>-8266363370.600853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-8266363370.600853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-34443180.710836887</v>
      </c>
      <c r="L2495" s="444">
        <f t="shared" ca="1" si="129"/>
        <v>-8300806551.3116894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-8300806551.3116894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-34586693.963798702</v>
      </c>
      <c r="L2496" s="444">
        <f t="shared" ca="1" si="129"/>
        <v>-8335393245.2754879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-8335393245.2754879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-34730805.188647866</v>
      </c>
      <c r="L2497" s="444">
        <f t="shared" ca="1" si="129"/>
        <v>-8370124050.4641361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-8370124050.4641361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-34875516.876933903</v>
      </c>
      <c r="L2498" s="444">
        <f t="shared" ca="1" si="129"/>
        <v>-8404999567.3410702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-8404999567.3410702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-35020831.530587785</v>
      </c>
      <c r="L2499" s="444">
        <f t="shared" ca="1" si="129"/>
        <v>-8440020398.8716583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-8440020398.8716583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-35166751.661965244</v>
      </c>
      <c r="L2500" s="444">
        <f t="shared" ca="1" si="129"/>
        <v>-8475187150.5336237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-8475187150.5336237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-35313279.793890096</v>
      </c>
      <c r="L2501" s="444">
        <f t="shared" ca="1" si="129"/>
        <v>-8510500430.3275137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-8510500430.3275137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-35460418.459697977</v>
      </c>
      <c r="L2502" s="444">
        <f t="shared" ca="1" si="129"/>
        <v>-8545960848.7872114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-8545960848.7872114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-35608170.203280054</v>
      </c>
      <c r="L2503" s="444">
        <f t="shared" ca="1" si="129"/>
        <v>-8581569018.9904919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-8581569018.9904919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-35756537.579127051</v>
      </c>
      <c r="L2504" s="444">
        <f t="shared" ca="1" si="129"/>
        <v>-8617325556.5696182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-8617325556.5696182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-35905523.152373411</v>
      </c>
      <c r="L2505" s="444">
        <f t="shared" ca="1" si="129"/>
        <v>-8653231079.7219925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-8653231079.7219925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-36055129.498841636</v>
      </c>
      <c r="L2506" s="444">
        <f t="shared" ca="1" si="129"/>
        <v>-8689286209.2208347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-8689286209.2208347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-36205359.205086812</v>
      </c>
      <c r="L2507" s="444">
        <f t="shared" ca="1" si="129"/>
        <v>-8725491568.4259224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-8725491568.4259224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-36356214.868441343</v>
      </c>
      <c r="L2508" s="444">
        <f t="shared" ca="1" si="129"/>
        <v>-8761847783.294363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-8761847783.294363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-36507699.097059846</v>
      </c>
      <c r="L2509" s="444">
        <f t="shared" ca="1" si="129"/>
        <v>-8798355482.3914223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-8798355482.3914223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-36659814.509964257</v>
      </c>
      <c r="L2510" s="444">
        <f t="shared" ca="1" si="129"/>
        <v>-8835015296.9013863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-8835015296.9013863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-36812563.737089112</v>
      </c>
      <c r="L2511" s="444">
        <f t="shared" ca="1" si="129"/>
        <v>-8871827860.6384754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-8871827860.6384754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-36965949.419326983</v>
      </c>
      <c r="L2512" s="444">
        <f t="shared" ca="1" si="129"/>
        <v>-8908793810.0578022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-8908793810.0578022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-37119974.208574176</v>
      </c>
      <c r="L2513" s="444">
        <f t="shared" ca="1" si="129"/>
        <v>-8945913784.2663765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-8945913784.2663765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-37274640.767776571</v>
      </c>
      <c r="L2514" s="444">
        <f t="shared" ca="1" si="129"/>
        <v>-8983188425.034153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-8983188425.034153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-37429951.770975634</v>
      </c>
      <c r="L2515" s="444">
        <f t="shared" ca="1" si="129"/>
        <v>-9020618376.8051281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-9020618376.8051281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-37585909.903354697</v>
      </c>
      <c r="L2516" s="444">
        <f t="shared" ca="1" si="129"/>
        <v>-9058204286.7084827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-9058204286.7084827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-37742517.861285344</v>
      </c>
      <c r="L2517" s="444">
        <f t="shared" ca="1" si="129"/>
        <v>-9095946804.5697689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-9095946804.5697689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-37899778.35237404</v>
      </c>
      <c r="L2518" s="444">
        <f t="shared" ca="1" si="129"/>
        <v>-9133846582.922142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-9133846582.922142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-38057694.095508926</v>
      </c>
      <c r="L2519" s="444">
        <f t="shared" ca="1" si="129"/>
        <v>-9171904277.0176506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-9171904277.0176506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-38216267.820906878</v>
      </c>
      <c r="L2520" s="444">
        <f t="shared" ca="1" si="129"/>
        <v>-9210120544.8385582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-9210120544.8385582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-38375502.27016066</v>
      </c>
      <c r="L2521" s="444">
        <f t="shared" ca="1" si="129"/>
        <v>-9248496047.1087189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-9248496047.1087189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-38535400.196286328</v>
      </c>
      <c r="L2522" s="444">
        <f t="shared" ca="1" si="129"/>
        <v>-9287031447.305006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-9287031447.305006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-38695964.363770857</v>
      </c>
      <c r="L2523" s="444">
        <f t="shared" ca="1" si="129"/>
        <v>-9325727411.6687775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-9325727411.6687775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-38857197.548619904</v>
      </c>
      <c r="L2524" s="444">
        <f t="shared" ca="1" si="129"/>
        <v>-9364584609.2173977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-9364584609.2173977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-39019102.538405821</v>
      </c>
      <c r="L2525" s="444">
        <f t="shared" ca="1" si="129"/>
        <v>-9403603711.7558041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-9403603711.7558041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-39181682.132315852</v>
      </c>
      <c r="L2526" s="444">
        <f t="shared" ca="1" si="129"/>
        <v>-9442785393.8881207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-9442785393.8881207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-39344939.141200505</v>
      </c>
      <c r="L2527" s="444">
        <f t="shared" ca="1" si="129"/>
        <v>-9482130333.0293217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-9482130333.0293217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-39508876.38762217</v>
      </c>
      <c r="L2528" s="444">
        <f t="shared" ca="1" si="129"/>
        <v>-9521639209.4169445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-9521639209.4169445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-39673496.705903932</v>
      </c>
      <c r="L2529" s="444">
        <f t="shared" ca="1" si="129"/>
        <v>-9561312706.1228485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-9561312706.1228485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-39838802.942178532</v>
      </c>
      <c r="L2530" s="444">
        <f t="shared" ca="1" si="129"/>
        <v>-9601151509.0650272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-9601151509.0650272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-40004797.954437613</v>
      </c>
      <c r="L2531" s="444">
        <f t="shared" ca="1" si="129"/>
        <v>-9641156307.0194645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-9641156307.0194645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-40171484.612581104</v>
      </c>
      <c r="L2532" s="444">
        <f t="shared" ca="1" si="129"/>
        <v>-9681327791.6320457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-9681327791.6320457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-40338865.798466854</v>
      </c>
      <c r="L2533" s="444">
        <f t="shared" ca="1" si="129"/>
        <v>-9721666657.4305134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-9721666657.4305134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-40506944.40596047</v>
      </c>
      <c r="L2534" s="444">
        <f t="shared" ca="1" si="129"/>
        <v>-9762173601.8364735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-9762173601.8364735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-40675723.340985306</v>
      </c>
      <c r="L2535" s="444">
        <f t="shared" ca="1" si="129"/>
        <v>-9802849325.1774597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-9802849325.1774597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-40845205.521572746</v>
      </c>
      <c r="L2536" s="444">
        <f t="shared" ca="1" si="129"/>
        <v>-9843694530.6990318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-9843694530.6990318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-41015393.877912633</v>
      </c>
      <c r="L2537" s="444">
        <f t="shared" ca="1" si="129"/>
        <v>-9884709924.5769444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-9884709924.5769444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-41186291.352403931</v>
      </c>
      <c r="L2538" s="444">
        <f t="shared" ca="1" si="129"/>
        <v>-9925896215.929348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-9925896215.929348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-41357900.899705619</v>
      </c>
      <c r="L2539" s="444">
        <f t="shared" ca="1" si="129"/>
        <v>-9967254116.8290539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-9967254116.8290539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-41530225.486787722</v>
      </c>
      <c r="L2540" s="444">
        <f t="shared" ca="1" si="129"/>
        <v>-10008784342.315842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-10008784342.315842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-41703268.092982672</v>
      </c>
      <c r="L2541" s="444">
        <f t="shared" ca="1" si="129"/>
        <v>-10050487610.408825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-10050487610.408825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-41877031.71003677</v>
      </c>
      <c r="L2542" s="444">
        <f t="shared" ca="1" si="129"/>
        <v>-10092364642.118862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-10092364642.118862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-42051519.342161924</v>
      </c>
      <c r="L2543" s="444">
        <f t="shared" ca="1" si="129"/>
        <v>-10134416161.461023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-10134416161.461023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-42226734.006087594</v>
      </c>
      <c r="L2544" s="444">
        <f t="shared" ca="1" si="129"/>
        <v>-10176642895.467112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-10176642895.467112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-42402678.731112964</v>
      </c>
      <c r="L2545" s="444">
        <f t="shared" ca="1" si="129"/>
        <v>-10219045574.198225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-10219045574.198225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-42579356.559159271</v>
      </c>
      <c r="L2546" s="444">
        <f t="shared" ca="1" si="129"/>
        <v>-10261624930.757383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-10261624930.757383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-42756770.544822432</v>
      </c>
      <c r="L2547" s="444">
        <f t="shared" ca="1" si="129"/>
        <v>-10304381701.302206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-10304381701.302206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-42934923.755425856</v>
      </c>
      <c r="L2548" s="444">
        <f t="shared" ca="1" si="129"/>
        <v>-10347316625.057632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-10347316625.057632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-43113819.271073468</v>
      </c>
      <c r="L2549" s="444">
        <f t="shared" ca="1" si="129"/>
        <v>-10390430444.328707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-10390430444.328707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-43293460.184702948</v>
      </c>
      <c r="L2550" s="444">
        <f t="shared" ca="1" si="129"/>
        <v>-10433723904.513411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-10433723904.513411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-43473849.602139212</v>
      </c>
      <c r="L2551" s="444">
        <f t="shared" ca="1" si="129"/>
        <v>-10477197754.115549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-10477197754.115549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-43654990.642148122</v>
      </c>
      <c r="L2552" s="444">
        <f t="shared" ca="1" si="129"/>
        <v>-10520852744.757698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-10520852744.757698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-43836886.436490409</v>
      </c>
      <c r="L2553" s="444">
        <f t="shared" ca="1" si="129"/>
        <v>-10564689631.194189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-10564689631.194189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-44019540.129975788</v>
      </c>
      <c r="L2554" s="444">
        <f t="shared" ca="1" si="129"/>
        <v>-10608709171.324165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-10608709171.324165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-44202954.880517356</v>
      </c>
      <c r="L2555" s="444">
        <f t="shared" ca="1" si="129"/>
        <v>-10652912126.204683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-10652912126.204683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-44387133.85918618</v>
      </c>
      <c r="L2556" s="444">
        <f t="shared" ca="1" si="129"/>
        <v>-10697299260.063869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-10697299260.063869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-44572080.25026612</v>
      </c>
      <c r="L2557" s="444">
        <f t="shared" ca="1" si="129"/>
        <v>-10741871340.314137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-10741871340.314137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-44757797.251308903</v>
      </c>
      <c r="L2558" s="444">
        <f t="shared" ref="L2558:L2812" ca="1" si="134">I2558-J2558+K2558</f>
        <v>-10786629137.565445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-10786629137.565445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-44944288.073189355</v>
      </c>
      <c r="L2559" s="444">
        <f t="shared" ca="1" si="134"/>
        <v>-10831573425.638634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-10831573425.638634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-45131555.940160975</v>
      </c>
      <c r="L2560" s="444">
        <f t="shared" ca="1" si="134"/>
        <v>-10876704981.578794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-10876704981.578794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-45319604.08991164</v>
      </c>
      <c r="L2561" s="444">
        <f t="shared" ca="1" si="134"/>
        <v>-10922024585.668707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-10922024585.668707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-45508435.773619615</v>
      </c>
      <c r="L2562" s="444">
        <f t="shared" ca="1" si="134"/>
        <v>-10967533021.442326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-10967533021.442326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-45698054.25600969</v>
      </c>
      <c r="L2563" s="444">
        <f t="shared" ca="1" si="134"/>
        <v>-11013231075.698336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-11013231075.698336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-45888462.815409735</v>
      </c>
      <c r="L2564" s="444">
        <f t="shared" ca="1" si="134"/>
        <v>-11059119538.513746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-11059119538.513746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-46079664.743807279</v>
      </c>
      <c r="L2565" s="444">
        <f t="shared" ca="1" si="134"/>
        <v>-11105199203.257553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-11105199203.257553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-46271663.346906468</v>
      </c>
      <c r="L2566" s="444">
        <f t="shared" ca="1" si="134"/>
        <v>-11151470866.60446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-11151470866.60446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-46464461.94418525</v>
      </c>
      <c r="L2567" s="444">
        <f t="shared" ca="1" si="134"/>
        <v>-11197935328.548645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-11197935328.548645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-46658063.868952684</v>
      </c>
      <c r="L2568" s="444">
        <f t="shared" ca="1" si="134"/>
        <v>-11244593392.417597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-11244593392.417597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-46852472.468406655</v>
      </c>
      <c r="L2569" s="444">
        <f t="shared" ca="1" si="134"/>
        <v>-11291445864.886003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-11291445864.886003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-47047691.103691682</v>
      </c>
      <c r="L2570" s="444">
        <f t="shared" ca="1" si="134"/>
        <v>-11338493555.989695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-11338493555.989695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-47243723.149957061</v>
      </c>
      <c r="L2571" s="444">
        <f t="shared" ca="1" si="134"/>
        <v>-11385737279.139652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-11385737279.139652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-47440571.99641522</v>
      </c>
      <c r="L2572" s="444">
        <f t="shared" ca="1" si="134"/>
        <v>-11433177851.136068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-11433177851.136068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-47638241.046400286</v>
      </c>
      <c r="L2573" s="444">
        <f t="shared" ca="1" si="134"/>
        <v>-11480816092.182468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-11480816092.182468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-47836733.717426948</v>
      </c>
      <c r="L2574" s="444">
        <f t="shared" ca="1" si="134"/>
        <v>-11528652825.899895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-11528652825.899895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-48036053.441249564</v>
      </c>
      <c r="L2575" s="444">
        <f t="shared" ca="1" si="134"/>
        <v>-11576688879.341145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-11576688879.341145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-48236203.663921438</v>
      </c>
      <c r="L2576" s="444">
        <f t="shared" ca="1" si="134"/>
        <v>-11624925083.005066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-11624925083.005066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-48437187.845854439</v>
      </c>
      <c r="L2577" s="444">
        <f t="shared" ca="1" si="134"/>
        <v>-11673362270.85092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-11673362270.85092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-48639009.461878829</v>
      </c>
      <c r="L2578" s="444">
        <f t="shared" ca="1" si="134"/>
        <v>-11722001280.312799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-11722001280.312799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-48841672.00130333</v>
      </c>
      <c r="L2579" s="444">
        <f t="shared" ca="1" si="134"/>
        <v>-11770842952.314102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-11770842952.314102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-49045178.967975423</v>
      </c>
      <c r="L2580" s="444">
        <f t="shared" ca="1" si="134"/>
        <v>-11819888131.282078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-11819888131.282078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-49249533.880341992</v>
      </c>
      <c r="L2581" s="444">
        <f t="shared" ca="1" si="134"/>
        <v>-11869137665.16242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-11869137665.16242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-49454740.271510087</v>
      </c>
      <c r="L2582" s="444">
        <f t="shared" ca="1" si="134"/>
        <v>-11918592405.433929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-11918592405.433929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-49660801.68930804</v>
      </c>
      <c r="L2583" s="444">
        <f t="shared" ca="1" si="134"/>
        <v>-11968253207.123238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-11968253207.123238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-49867721.696346819</v>
      </c>
      <c r="L2584" s="444">
        <f t="shared" ca="1" si="134"/>
        <v>-12018120928.819584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-12018120928.819584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-50075503.870081596</v>
      </c>
      <c r="L2585" s="444">
        <f t="shared" ca="1" si="134"/>
        <v>-12068196432.689665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-12068196432.689665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-50284151.802873604</v>
      </c>
      <c r="L2586" s="444">
        <f t="shared" ca="1" si="134"/>
        <v>-12118480584.492538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-12118480584.492538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-50493669.102052242</v>
      </c>
      <c r="L2587" s="444">
        <f t="shared" ca="1" si="134"/>
        <v>-12168974253.594591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-12168974253.594591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-50704059.389977463</v>
      </c>
      <c r="L2588" s="444">
        <f t="shared" ca="1" si="134"/>
        <v>-12219678312.98457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-12219678312.98457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-50915326.304102376</v>
      </c>
      <c r="L2589" s="444">
        <f t="shared" ca="1" si="134"/>
        <v>-12270593639.288671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-12270593639.288671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-51127473.497036129</v>
      </c>
      <c r="L2590" s="444">
        <f t="shared" ca="1" si="134"/>
        <v>-12321721112.785707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-12321721112.785707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-51340504.636607111</v>
      </c>
      <c r="L2591" s="444">
        <f t="shared" ca="1" si="134"/>
        <v>-12373061617.422314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-12373061617.422314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-51554423.40592631</v>
      </c>
      <c r="L2592" s="444">
        <f t="shared" ca="1" si="134"/>
        <v>-12424616040.828239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-12424616040.828239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-51769233.503450997</v>
      </c>
      <c r="L2593" s="444">
        <f t="shared" ca="1" si="134"/>
        <v>-12476385274.33169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-12476385274.33169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-51984938.643048704</v>
      </c>
      <c r="L2594" s="444">
        <f t="shared" ca="1" si="134"/>
        <v>-12528370212.974739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-12528370212.974739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-52201542.554061413</v>
      </c>
      <c r="L2595" s="444">
        <f t="shared" ca="1" si="134"/>
        <v>-12580571755.528801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-12580571755.528801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-52419048.981370002</v>
      </c>
      <c r="L2596" s="444">
        <f t="shared" ca="1" si="134"/>
        <v>-12632990804.510172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-12632990804.510172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-52637461.685459048</v>
      </c>
      <c r="L2597" s="444">
        <f t="shared" ca="1" si="134"/>
        <v>-12685628266.195631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-12685628266.195631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-52856784.442481793</v>
      </c>
      <c r="L2598" s="444">
        <f t="shared" ca="1" si="134"/>
        <v>-12738485050.638113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-12738485050.638113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-53077021.044325471</v>
      </c>
      <c r="L2599" s="444">
        <f t="shared" ca="1" si="134"/>
        <v>-12791562071.682438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-12791562071.682438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-53298175.298676826</v>
      </c>
      <c r="L2600" s="444">
        <f t="shared" ca="1" si="134"/>
        <v>-12844860246.981115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-12844860246.981115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-53520251.029087983</v>
      </c>
      <c r="L2601" s="444">
        <f t="shared" ca="1" si="134"/>
        <v>-12898380498.010202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-12898380498.010202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-53743252.075042509</v>
      </c>
      <c r="L2602" s="444">
        <f t="shared" ca="1" si="134"/>
        <v>-12952123750.085245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-12952123750.085245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-53967182.292021856</v>
      </c>
      <c r="L2603" s="444">
        <f t="shared" ca="1" si="134"/>
        <v>-13006090932.377268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-13006090932.377268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-54192045.55157195</v>
      </c>
      <c r="L2604" s="444">
        <f t="shared" ca="1" si="134"/>
        <v>-13060282977.928841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-13060282977.928841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-54417845.741370171</v>
      </c>
      <c r="L2605" s="444">
        <f t="shared" ca="1" si="134"/>
        <v>-13114700823.67021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-13114700823.67021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-54644586.76529254</v>
      </c>
      <c r="L2606" s="444">
        <f t="shared" ca="1" si="134"/>
        <v>-13169345410.435503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-13169345410.435503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-54872272.543481261</v>
      </c>
      <c r="L2607" s="444">
        <f t="shared" ca="1" si="134"/>
        <v>-13224217682.978985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-13224217682.978985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-55100907.012412436</v>
      </c>
      <c r="L2608" s="444">
        <f t="shared" ca="1" si="134"/>
        <v>-13279318589.991398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-13279318589.991398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-55330494.124964155</v>
      </c>
      <c r="L2609" s="444">
        <f t="shared" ca="1" si="134"/>
        <v>-13334649084.116362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-13334649084.116362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-55561037.850484841</v>
      </c>
      <c r="L2610" s="444">
        <f t="shared" ca="1" si="134"/>
        <v>-13390210121.966846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-13390210121.966846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-55792542.174861856</v>
      </c>
      <c r="L2611" s="444">
        <f t="shared" ca="1" si="134"/>
        <v>-13446002664.141708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-13446002664.141708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-56025011.100590453</v>
      </c>
      <c r="L2612" s="444">
        <f t="shared" ca="1" si="134"/>
        <v>-13502027675.242298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-13502027675.242298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-56258448.646842904</v>
      </c>
      <c r="L2613" s="444">
        <f t="shared" ca="1" si="134"/>
        <v>-13558286123.889141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-13558286123.889141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-56492858.849538088</v>
      </c>
      <c r="L2614" s="444">
        <f t="shared" ca="1" si="134"/>
        <v>-13614778982.73868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-13614778982.73868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-56728245.76141116</v>
      </c>
      <c r="L2615" s="444">
        <f t="shared" ca="1" si="134"/>
        <v>-13671507228.500092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-13671507228.500092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-56964613.452083714</v>
      </c>
      <c r="L2616" s="444">
        <f t="shared" ca="1" si="134"/>
        <v>-13728471841.952175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-13728471841.952175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-57201966.00813406</v>
      </c>
      <c r="L2617" s="444">
        <f t="shared" ca="1" si="134"/>
        <v>-13785673807.96031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-13785673807.96031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-57440307.533167958</v>
      </c>
      <c r="L2618" s="444">
        <f t="shared" ca="1" si="134"/>
        <v>-13843114115.493479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-13843114115.493479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-57679642.147889495</v>
      </c>
      <c r="L2619" s="444">
        <f t="shared" ca="1" si="134"/>
        <v>-13900793757.641369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-13900793757.641369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-57919973.990172371</v>
      </c>
      <c r="L2620" s="444">
        <f t="shared" ca="1" si="134"/>
        <v>-13958713731.63154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-13958713731.63154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-58161307.215131417</v>
      </c>
      <c r="L2621" s="444">
        <f t="shared" ca="1" si="134"/>
        <v>-14016875038.846672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-14016875038.846672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-58403645.995194472</v>
      </c>
      <c r="L2622" s="444">
        <f t="shared" ca="1" si="134"/>
        <v>-14075278684.841867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-14075278684.841867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-58646994.520174444</v>
      </c>
      <c r="L2623" s="444">
        <f t="shared" ca="1" si="134"/>
        <v>-14133925679.362041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-14133925679.362041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-58891356.997341834</v>
      </c>
      <c r="L2624" s="444">
        <f t="shared" ca="1" si="134"/>
        <v>-14192817036.359383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-14192817036.359383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-59136737.651497424</v>
      </c>
      <c r="L2625" s="444">
        <f t="shared" ca="1" si="134"/>
        <v>-14251953774.01088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-14251953774.01088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-59383140.725045331</v>
      </c>
      <c r="L2626" s="444">
        <f t="shared" ca="1" si="134"/>
        <v>-14311336914.735926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-14311336914.735926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-59630570.478066362</v>
      </c>
      <c r="L2627" s="444">
        <f t="shared" ca="1" si="134"/>
        <v>-14370967485.213991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-14370967485.213991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-59879031.188391626</v>
      </c>
      <c r="L2628" s="444">
        <f t="shared" ca="1" si="134"/>
        <v>-14430846516.402382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-14430846516.402382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-60128527.151676595</v>
      </c>
      <c r="L2629" s="444">
        <f t="shared" ca="1" si="134"/>
        <v>-14490975043.554058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-14490975043.554058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-60379062.681475244</v>
      </c>
      <c r="L2630" s="444">
        <f t="shared" ca="1" si="134"/>
        <v>-14551354106.235533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-14551354106.235533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-60630642.109314717</v>
      </c>
      <c r="L2631" s="444">
        <f t="shared" ca="1" si="134"/>
        <v>-14611984748.344847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-14611984748.344847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-60883269.784770191</v>
      </c>
      <c r="L2632" s="444">
        <f t="shared" ca="1" si="134"/>
        <v>-14672868018.129618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-14672868018.129618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-61136950.075540073</v>
      </c>
      <c r="L2633" s="444">
        <f t="shared" ca="1" si="134"/>
        <v>-14734004968.205158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-14734004968.205158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-61391687.367521495</v>
      </c>
      <c r="L2634" s="444">
        <f t="shared" ca="1" si="134"/>
        <v>-14795396655.57268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-14795396655.57268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-61647486.06488616</v>
      </c>
      <c r="L2635" s="444">
        <f t="shared" ca="1" si="134"/>
        <v>-14857044141.637566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-14857044141.637566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-61904350.590156518</v>
      </c>
      <c r="L2636" s="444">
        <f t="shared" ca="1" si="134"/>
        <v>-14918948492.227722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-14918948492.227722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-62162285.384282172</v>
      </c>
      <c r="L2637" s="444">
        <f t="shared" ca="1" si="134"/>
        <v>-14981110777.612005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-14981110777.612005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-62421294.906716689</v>
      </c>
      <c r="L2638" s="444">
        <f t="shared" ca="1" si="134"/>
        <v>-15043532072.518723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-15043532072.518723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-62681383.635494679</v>
      </c>
      <c r="L2639" s="444">
        <f t="shared" ca="1" si="134"/>
        <v>-15106213456.154217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-15106213456.154217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-62942556.067309238</v>
      </c>
      <c r="L2640" s="444">
        <f t="shared" ca="1" si="134"/>
        <v>-15169156012.221525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-15169156012.221525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-63204816.717589684</v>
      </c>
      <c r="L2641" s="444">
        <f t="shared" ca="1" si="134"/>
        <v>-15232360828.939116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-15232360828.939116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-63468170.120579645</v>
      </c>
      <c r="L2642" s="444">
        <f t="shared" ca="1" si="134"/>
        <v>-15295828999.059694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-15295828999.059694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-63732620.829415388</v>
      </c>
      <c r="L2643" s="444">
        <f t="shared" ca="1" si="134"/>
        <v>-15359561619.889111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-15359561619.889111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-63998173.416204624</v>
      </c>
      <c r="L2644" s="444">
        <f t="shared" ca="1" si="134"/>
        <v>-15423559793.305315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-15423559793.305315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-64264832.472105488</v>
      </c>
      <c r="L2645" s="444">
        <f t="shared" ca="1" si="134"/>
        <v>-15487824625.77742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-15487824625.77742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-64532602.607405908</v>
      </c>
      <c r="L2646" s="444">
        <f t="shared" ca="1" si="134"/>
        <v>-15552357228.384827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-15552357228.384827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-64801488.451603442</v>
      </c>
      <c r="L2647" s="444">
        <f t="shared" ca="1" si="134"/>
        <v>-15617158716.83643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-15617158716.83643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-65071494.653485127</v>
      </c>
      <c r="L2648" s="444">
        <f t="shared" ca="1" si="134"/>
        <v>-15682230211.489914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-15682230211.489914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-65342625.881207973</v>
      </c>
      <c r="L2649" s="444">
        <f t="shared" ca="1" si="134"/>
        <v>-15747572837.371122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-15747572837.371122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-65614886.822379678</v>
      </c>
      <c r="L2650" s="444">
        <f t="shared" ca="1" si="134"/>
        <v>-15813187724.193502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-15813187724.193502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-65888282.184139594</v>
      </c>
      <c r="L2651" s="444">
        <f t="shared" ca="1" si="134"/>
        <v>-15879076006.377642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-15879076006.377642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-66162816.693240173</v>
      </c>
      <c r="L2652" s="444">
        <f t="shared" ca="1" si="134"/>
        <v>-15945238823.070883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-15945238823.070883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-66438495.096128687</v>
      </c>
      <c r="L2653" s="444">
        <f t="shared" ca="1" si="134"/>
        <v>-16011677318.167011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-16011677318.167011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-66715322.159029216</v>
      </c>
      <c r="L2654" s="444">
        <f t="shared" ca="1" si="134"/>
        <v>-16078392640.32604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-16078392640.32604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-66993302.668025158</v>
      </c>
      <c r="L2655" s="444">
        <f t="shared" ca="1" si="134"/>
        <v>-16145385942.994066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-16145385942.994066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-67272441.429141939</v>
      </c>
      <c r="L2656" s="444">
        <f t="shared" ca="1" si="134"/>
        <v>-16212658384.423208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-16212658384.423208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-67552743.268430039</v>
      </c>
      <c r="L2657" s="444">
        <f t="shared" ca="1" si="134"/>
        <v>-16280211127.691639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-16280211127.691639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-67834213.032048494</v>
      </c>
      <c r="L2658" s="444">
        <f t="shared" ca="1" si="134"/>
        <v>-16348045340.723688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-16348045340.723688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-68116855.586348698</v>
      </c>
      <c r="L2659" s="444">
        <f t="shared" ca="1" si="134"/>
        <v>-16416162196.310038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-16416162196.310038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-68400675.817958474</v>
      </c>
      <c r="L2660" s="444">
        <f t="shared" ca="1" si="134"/>
        <v>-16484562872.127996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-16484562872.127996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-68685678.633866638</v>
      </c>
      <c r="L2661" s="444">
        <f t="shared" ca="1" si="134"/>
        <v>-16553248550.761864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-16553248550.761864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-68971868.961507767</v>
      </c>
      <c r="L2662" s="444">
        <f t="shared" ca="1" si="134"/>
        <v>-16622220419.723372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-16622220419.723372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-69259251.74884738</v>
      </c>
      <c r="L2663" s="444">
        <f t="shared" ca="1" si="134"/>
        <v>-16691479671.472219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-16691479671.472219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-69547831.96446757</v>
      </c>
      <c r="L2664" s="444">
        <f t="shared" ca="1" si="134"/>
        <v>-16761027503.436687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-16761027503.436687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-69837614.597652867</v>
      </c>
      <c r="L2665" s="444">
        <f t="shared" ca="1" si="134"/>
        <v>-16830865118.03434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-16830865118.03434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-70128604.658476412</v>
      </c>
      <c r="L2666" s="444">
        <f t="shared" ca="1" si="134"/>
        <v>-16900993722.692816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-16900993722.692816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-70420807.177886724</v>
      </c>
      <c r="L2667" s="444">
        <f t="shared" ca="1" si="134"/>
        <v>-16971414529.870703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-16971414529.870703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-70714227.207794607</v>
      </c>
      <c r="L2668" s="444">
        <f t="shared" ca="1" si="134"/>
        <v>-17042128757.078497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-17042128757.078497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-71008869.821160406</v>
      </c>
      <c r="L2669" s="444">
        <f t="shared" ca="1" si="134"/>
        <v>-17113137626.899658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-17113137626.899658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-71304740.112081915</v>
      </c>
      <c r="L2670" s="444">
        <f t="shared" ca="1" si="134"/>
        <v>-17184442367.011742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-17184442367.011742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-71601843.195882261</v>
      </c>
      <c r="L2671" s="444">
        <f t="shared" ca="1" si="134"/>
        <v>-17256044210.207623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-17256044210.207623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-71900184.20919843</v>
      </c>
      <c r="L2672" s="444">
        <f t="shared" ca="1" si="134"/>
        <v>-17327944394.416821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-17327944394.416821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-72199768.310070083</v>
      </c>
      <c r="L2673" s="444">
        <f t="shared" ca="1" si="134"/>
        <v>-17400144162.726891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-17400144162.726891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-72500600.678028703</v>
      </c>
      <c r="L2674" s="444">
        <f t="shared" ca="1" si="134"/>
        <v>-17472644763.404919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-17472644763.404919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-72802686.514187157</v>
      </c>
      <c r="L2675" s="444">
        <f t="shared" ca="1" si="134"/>
        <v>-17545447449.919106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-17545447449.919106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-73106031.041329607</v>
      </c>
      <c r="L2676" s="444">
        <f t="shared" ca="1" si="134"/>
        <v>-17618553480.960434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-17618553480.960434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-73410639.504001811</v>
      </c>
      <c r="L2677" s="444">
        <f t="shared" ca="1" si="134"/>
        <v>-17691964120.464436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-17691964120.464436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-73716517.168601811</v>
      </c>
      <c r="L2678" s="444">
        <f t="shared" ca="1" si="134"/>
        <v>-17765680637.633038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-17765680637.633038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-74023669.323470995</v>
      </c>
      <c r="L2679" s="444">
        <f t="shared" ca="1" si="134"/>
        <v>-17839704306.956509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-17839704306.956509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-74332101.278985456</v>
      </c>
      <c r="L2680" s="444">
        <f t="shared" ca="1" si="134"/>
        <v>-17914036408.235493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-17914036408.235493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-74641818.367647886</v>
      </c>
      <c r="L2681" s="444">
        <f t="shared" ca="1" si="134"/>
        <v>-17988678226.603142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-17988678226.603142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-74952825.944179758</v>
      </c>
      <c r="L2682" s="444">
        <f t="shared" ca="1" si="134"/>
        <v>-18063631052.547321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-18063631052.547321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-75265129.385613844</v>
      </c>
      <c r="L2683" s="444">
        <f t="shared" ca="1" si="134"/>
        <v>-18138896181.932934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-18138896181.932934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-75578734.091387227</v>
      </c>
      <c r="L2684" s="444">
        <f t="shared" ca="1" si="134"/>
        <v>-18214474916.024323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-18214474916.024323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-75893645.483434677</v>
      </c>
      <c r="L2685" s="444">
        <f t="shared" ca="1" si="134"/>
        <v>-18290368561.507759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-18290368561.507759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-76209869.00628233</v>
      </c>
      <c r="L2686" s="444">
        <f t="shared" ca="1" si="134"/>
        <v>-18366578430.514042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-18366578430.514042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-76527410.127141833</v>
      </c>
      <c r="L2687" s="444">
        <f t="shared" ca="1" si="134"/>
        <v>-18443105840.641182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-18443105840.641182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-76846274.336004928</v>
      </c>
      <c r="L2688" s="444">
        <f t="shared" ca="1" si="134"/>
        <v>-18519952114.977188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-18519952114.977188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-77166467.145738289</v>
      </c>
      <c r="L2689" s="444">
        <f t="shared" ca="1" si="134"/>
        <v>-18597118582.122925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-18597118582.122925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-77487994.092178851</v>
      </c>
      <c r="L2690" s="444">
        <f t="shared" ca="1" si="134"/>
        <v>-18674606576.215103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-18674606576.215103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-77810860.734229594</v>
      </c>
      <c r="L2691" s="444">
        <f t="shared" ca="1" si="134"/>
        <v>-18752417436.949333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-18752417436.949333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-78135072.653955549</v>
      </c>
      <c r="L2692" s="444">
        <f t="shared" ca="1" si="134"/>
        <v>-18830552509.603291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-18830552509.603291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-78460635.456680372</v>
      </c>
      <c r="L2693" s="444">
        <f t="shared" ca="1" si="134"/>
        <v>-18909013145.059971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-18909013145.059971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-78787554.771083206</v>
      </c>
      <c r="L2694" s="444">
        <f t="shared" ca="1" si="134"/>
        <v>-18987800699.831055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-18987800699.831055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-79115836.249296054</v>
      </c>
      <c r="L2695" s="444">
        <f t="shared" ca="1" si="134"/>
        <v>-19066916536.080349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-19066916536.080349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-79445485.567001447</v>
      </c>
      <c r="L2696" s="444">
        <f t="shared" ca="1" si="134"/>
        <v>-19146362021.64735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-19146362021.64735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-79776508.423530623</v>
      </c>
      <c r="L2697" s="444">
        <f t="shared" ca="1" si="134"/>
        <v>-19226138530.070881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-19226138530.070881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-80108910.541961998</v>
      </c>
      <c r="L2698" s="444">
        <f t="shared" ca="1" si="134"/>
        <v>-19306247440.612843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-19306247440.612843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-80442697.669220179</v>
      </c>
      <c r="L2699" s="444">
        <f t="shared" ca="1" si="134"/>
        <v>-19386690138.282063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-19386690138.282063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-80777875.576175258</v>
      </c>
      <c r="L2700" s="444">
        <f t="shared" ca="1" si="134"/>
        <v>-19467468013.858238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-19467468013.858238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-81114450.057742655</v>
      </c>
      <c r="L2701" s="444">
        <f t="shared" ca="1" si="134"/>
        <v>-19548582463.915981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-19548582463.915981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-81452426.932983249</v>
      </c>
      <c r="L2702" s="444">
        <f t="shared" ca="1" si="134"/>
        <v>-19630034890.848965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-19630034890.848965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-81791812.045204014</v>
      </c>
      <c r="L2703" s="444">
        <f t="shared" ca="1" si="134"/>
        <v>-19711826702.894169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-19711826702.894169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-82132611.262059033</v>
      </c>
      <c r="L2704" s="444">
        <f t="shared" ca="1" si="134"/>
        <v>-19793959314.156227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-19793959314.156227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-82474830.475650951</v>
      </c>
      <c r="L2705" s="444">
        <f t="shared" ca="1" si="134"/>
        <v>-19876434144.631878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-19876434144.631878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-82818475.602632821</v>
      </c>
      <c r="L2706" s="444">
        <f t="shared" ca="1" si="134"/>
        <v>-19959252620.234512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-19959252620.234512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-83163552.584310472</v>
      </c>
      <c r="L2707" s="444">
        <f t="shared" ca="1" si="134"/>
        <v>-20042416172.818821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-20042416172.818821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-83510067.38674508</v>
      </c>
      <c r="L2708" s="444">
        <f t="shared" ca="1" si="134"/>
        <v>-20125926240.205566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-20125926240.205566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-83858026.000856519</v>
      </c>
      <c r="L2709" s="444">
        <f t="shared" ca="1" si="134"/>
        <v>-20209784266.206425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-20209784266.206425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-84207434.442526773</v>
      </c>
      <c r="L2710" s="444">
        <f t="shared" ca="1" si="134"/>
        <v>-20293991700.648952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-20293991700.648952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-84558298.752703965</v>
      </c>
      <c r="L2711" s="444">
        <f t="shared" ca="1" si="134"/>
        <v>-20378549999.401657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-20378549999.401657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-84910624.997506902</v>
      </c>
      <c r="L2712" s="444">
        <f t="shared" ca="1" si="134"/>
        <v>-20463460624.399162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-20463460624.399162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-85264419.268329844</v>
      </c>
      <c r="L2713" s="444">
        <f t="shared" ca="1" si="134"/>
        <v>-20548725043.667492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-20548725043.667492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-85619687.681947887</v>
      </c>
      <c r="L2714" s="444">
        <f t="shared" ca="1" si="134"/>
        <v>-20634344731.349442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-20634344731.349442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-85976436.38062267</v>
      </c>
      <c r="L2715" s="444">
        <f t="shared" ca="1" si="134"/>
        <v>-20720321167.730064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-20720321167.730064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-86334671.532208607</v>
      </c>
      <c r="L2716" s="444">
        <f t="shared" ca="1" si="134"/>
        <v>-20806655839.262272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-20806655839.262272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-86694399.330259472</v>
      </c>
      <c r="L2717" s="444">
        <f t="shared" ca="1" si="134"/>
        <v>-20893350238.592533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-20893350238.592533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-87055625.994135559</v>
      </c>
      <c r="L2718" s="444">
        <f t="shared" ca="1" si="134"/>
        <v>-20980405864.58667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-20980405864.58667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-87418357.769111127</v>
      </c>
      <c r="L2719" s="444">
        <f t="shared" ca="1" si="134"/>
        <v>-21067824222.355782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-21067824222.355782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-87782600.926482424</v>
      </c>
      <c r="L2720" s="444">
        <f t="shared" ca="1" si="134"/>
        <v>-21155606823.282265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-21155606823.282265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-88148361.763676107</v>
      </c>
      <c r="L2721" s="444">
        <f t="shared" ca="1" si="134"/>
        <v>-21243755185.04594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-21243755185.04594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-88515646.604358077</v>
      </c>
      <c r="L2722" s="444">
        <f t="shared" ca="1" si="134"/>
        <v>-21332270831.650299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-21332270831.650299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-88884461.798542917</v>
      </c>
      <c r="L2723" s="444">
        <f t="shared" ca="1" si="134"/>
        <v>-21421155293.448841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-21421155293.448841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-89254813.722703502</v>
      </c>
      <c r="L2724" s="444">
        <f t="shared" ca="1" si="134"/>
        <v>-21510410107.171543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-21510410107.171543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-89626708.779881433</v>
      </c>
      <c r="L2725" s="444">
        <f t="shared" ca="1" si="134"/>
        <v>-21600036815.951424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-21600036815.951424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-90000153.399797603</v>
      </c>
      <c r="L2726" s="444">
        <f t="shared" ca="1" si="134"/>
        <v>-21690036969.351223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-21690036969.351223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-90375154.038963422</v>
      </c>
      <c r="L2727" s="444">
        <f t="shared" ca="1" si="134"/>
        <v>-21780412123.390186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-21780412123.390186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-90751717.180792436</v>
      </c>
      <c r="L2728" s="444">
        <f t="shared" ca="1" si="134"/>
        <v>-21871163840.57098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-21871163840.57098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-91129849.335712418</v>
      </c>
      <c r="L2729" s="444">
        <f t="shared" ca="1" si="134"/>
        <v>-21962293689.906693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-21962293689.906693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-91509557.041277885</v>
      </c>
      <c r="L2730" s="444">
        <f t="shared" ca="1" si="134"/>
        <v>-22053803246.947971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-22053803246.947971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-91890846.862283215</v>
      </c>
      <c r="L2731" s="444">
        <f t="shared" ca="1" si="134"/>
        <v>-22145694093.810253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-22145694093.810253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-92273725.390876055</v>
      </c>
      <c r="L2732" s="444">
        <f t="shared" ca="1" si="134"/>
        <v>-22237967819.20113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-22237967819.20113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-92658199.246671379</v>
      </c>
      <c r="L2733" s="444">
        <f t="shared" ca="1" si="134"/>
        <v>-22330626018.4478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-22330626018.4478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-93044275.076865837</v>
      </c>
      <c r="L2734" s="444">
        <f t="shared" ca="1" si="134"/>
        <v>-22423670293.524666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-22423670293.524666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-93431959.556352779</v>
      </c>
      <c r="L2735" s="444">
        <f t="shared" ca="1" si="134"/>
        <v>-22517102253.08102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-22517102253.08102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-93821259.387837589</v>
      </c>
      <c r="L2736" s="444">
        <f t="shared" ca="1" si="134"/>
        <v>-22610923512.468857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-22610923512.468857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-94212181.301953569</v>
      </c>
      <c r="L2737" s="444">
        <f t="shared" ca="1" si="134"/>
        <v>-22705135693.770809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-22705135693.770809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-94604732.057378367</v>
      </c>
      <c r="L2738" s="444">
        <f t="shared" ca="1" si="134"/>
        <v>-22799740425.828186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-22799740425.828186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-94998918.440950781</v>
      </c>
      <c r="L2739" s="444">
        <f t="shared" ca="1" si="134"/>
        <v>-22894739344.269138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-22894739344.269138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-95394747.267788082</v>
      </c>
      <c r="L2740" s="444">
        <f t="shared" ca="1" si="134"/>
        <v>-22990134091.536926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-22990134091.536926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-95792225.381403863</v>
      </c>
      <c r="L2741" s="444">
        <f t="shared" ca="1" si="134"/>
        <v>-23085926316.918331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-23085926316.918331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-96191359.653826386</v>
      </c>
      <c r="L2742" s="444">
        <f t="shared" ca="1" si="134"/>
        <v>-23182117676.572159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-23182117676.572159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-96592156.985717326</v>
      </c>
      <c r="L2743" s="444">
        <f t="shared" ca="1" si="134"/>
        <v>-23278709833.557877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-23278709833.557877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-96994624.306491151</v>
      </c>
      <c r="L2744" s="444">
        <f t="shared" ca="1" si="134"/>
        <v>-23375704457.864368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-23375704457.864368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-97398768.574434862</v>
      </c>
      <c r="L2745" s="444">
        <f t="shared" ca="1" si="134"/>
        <v>-23473103226.438805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-23473103226.438805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-97804596.776828349</v>
      </c>
      <c r="L2746" s="444">
        <f t="shared" ca="1" si="134"/>
        <v>-23570907823.215633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-23570907823.215633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-98212115.93006514</v>
      </c>
      <c r="L2747" s="444">
        <f t="shared" ca="1" si="134"/>
        <v>-23669119939.145699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-23669119939.145699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-98621333.079773739</v>
      </c>
      <c r="L2748" s="444">
        <f t="shared" ca="1" si="134"/>
        <v>-23767741272.225471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-23767741272.225471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-99032255.300939471</v>
      </c>
      <c r="L2749" s="444">
        <f t="shared" ca="1" si="134"/>
        <v>-23866773527.526409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-23866773527.526409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-99444889.698026702</v>
      </c>
      <c r="L2750" s="444">
        <f t="shared" ca="1" si="134"/>
        <v>-23966218417.224438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-23966218417.224438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-99859243.405101821</v>
      </c>
      <c r="L2751" s="444">
        <f t="shared" ca="1" si="134"/>
        <v>-24066077660.629539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-24066077660.629539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-100275323.58595641</v>
      </c>
      <c r="L2752" s="444">
        <f t="shared" ca="1" si="134"/>
        <v>-24166352984.215496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-24166352984.215496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-100693137.43423124</v>
      </c>
      <c r="L2753" s="444">
        <f t="shared" ca="1" si="134"/>
        <v>-24267046121.649727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-24267046121.649727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-101112692.17354053</v>
      </c>
      <c r="L2754" s="444">
        <f t="shared" ca="1" si="134"/>
        <v>-24368158813.823269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-24368158813.823269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-101533995.05759695</v>
      </c>
      <c r="L2755" s="444">
        <f t="shared" ca="1" si="134"/>
        <v>-24469692808.880867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-24469692808.880867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-101957053.37033695</v>
      </c>
      <c r="L2756" s="444">
        <f t="shared" ca="1" si="134"/>
        <v>-24571649862.251205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-24571649862.251205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-102381874.42604668</v>
      </c>
      <c r="L2757" s="444">
        <f t="shared" ca="1" si="134"/>
        <v>-24674031736.677254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-24674031736.677254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-102808465.56948856</v>
      </c>
      <c r="L2758" s="444">
        <f t="shared" ca="1" si="134"/>
        <v>-24776840202.246742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-24776840202.246742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-103236834.17602809</v>
      </c>
      <c r="L2759" s="444">
        <f t="shared" ca="1" si="134"/>
        <v>-24880077036.422771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-24880077036.422771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-103666987.65176155</v>
      </c>
      <c r="L2760" s="444">
        <f t="shared" ca="1" si="134"/>
        <v>-24983744024.074532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-24983744024.074532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-104098933.43364388</v>
      </c>
      <c r="L2761" s="444">
        <f t="shared" ca="1" si="134"/>
        <v>-25087842957.508175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-25087842957.508175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-104532678.98961739</v>
      </c>
      <c r="L2762" s="444">
        <f t="shared" ca="1" si="134"/>
        <v>-25192375636.497791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-25192375636.497791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-104968231.8187408</v>
      </c>
      <c r="L2763" s="444">
        <f t="shared" ca="1" si="134"/>
        <v>-25297343868.316532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-25297343868.316532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-105405599.45131889</v>
      </c>
      <c r="L2764" s="444">
        <f t="shared" ca="1" si="134"/>
        <v>-25402749467.767853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-25402749467.767853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-105844789.44903272</v>
      </c>
      <c r="L2765" s="444">
        <f t="shared" ca="1" si="134"/>
        <v>-25508594257.216885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-25508594257.216885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-106285809.40507035</v>
      </c>
      <c r="L2766" s="444">
        <f t="shared" ca="1" si="134"/>
        <v>-25614880066.621956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-25614880066.621956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-106728666.94425815</v>
      </c>
      <c r="L2767" s="444">
        <f t="shared" ca="1" si="134"/>
        <v>-25721608733.566216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-25721608733.566216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-107173369.72319256</v>
      </c>
      <c r="L2768" s="444">
        <f t="shared" ca="1" si="134"/>
        <v>-25828782103.28941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-25828782103.28941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-107619925.43037254</v>
      </c>
      <c r="L2769" s="444">
        <f t="shared" ca="1" si="134"/>
        <v>-25936402028.719784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-25936402028.719784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-108068341.78633243</v>
      </c>
      <c r="L2770" s="444">
        <f t="shared" ca="1" si="134"/>
        <v>-26044470370.506115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-26044470370.506115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-108518626.54377548</v>
      </c>
      <c r="L2771" s="444">
        <f t="shared" ca="1" si="134"/>
        <v>-26152988997.049889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-26152988997.049889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-108970787.48770787</v>
      </c>
      <c r="L2772" s="444">
        <f t="shared" ca="1" si="134"/>
        <v>-26261959784.537598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-26261959784.537598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-109424832.43557332</v>
      </c>
      <c r="L2773" s="444">
        <f t="shared" ca="1" si="134"/>
        <v>-26371384616.973171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-26371384616.973171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-109880769.23738821</v>
      </c>
      <c r="L2774" s="444">
        <f t="shared" ca="1" si="134"/>
        <v>-26481265386.21056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-26481265386.21056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-110338605.77587733</v>
      </c>
      <c r="L2775" s="444">
        <f t="shared" ca="1" si="134"/>
        <v>-26591603991.986439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-26591603991.986439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-110798349.96661016</v>
      </c>
      <c r="L2776" s="444">
        <f t="shared" ca="1" si="134"/>
        <v>-26702402341.953049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-26702402341.953049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-111260009.7581377</v>
      </c>
      <c r="L2777" s="444">
        <f t="shared" ca="1" si="134"/>
        <v>-26813662351.711185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-26813662351.711185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-111723593.13212994</v>
      </c>
      <c r="L2778" s="444">
        <f t="shared" ca="1" si="134"/>
        <v>-26925385944.843315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-26925385944.843315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-112189108.10351381</v>
      </c>
      <c r="L2779" s="444">
        <f t="shared" ca="1" si="134"/>
        <v>-27037575052.946831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-27037575052.946831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-112656562.72061178</v>
      </c>
      <c r="L2780" s="444">
        <f t="shared" ca="1" si="134"/>
        <v>-27150231615.667442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-27150231615.667442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-113125965.065281</v>
      </c>
      <c r="L2781" s="444">
        <f t="shared" ca="1" si="134"/>
        <v>-27263357580.732723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-27263357580.732723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-113597323.25305301</v>
      </c>
      <c r="L2782" s="444">
        <f t="shared" ca="1" si="134"/>
        <v>-27376954903.985775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-27376954903.985775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-114070645.43327408</v>
      </c>
      <c r="L2783" s="444">
        <f t="shared" ca="1" si="134"/>
        <v>-27491025549.419048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-27491025549.419048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-114545939.78924604</v>
      </c>
      <c r="L2784" s="444">
        <f t="shared" ca="1" si="134"/>
        <v>-27605571489.208294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-27605571489.208294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-115023214.53836787</v>
      </c>
      <c r="L2785" s="444">
        <f t="shared" ca="1" si="134"/>
        <v>-27720594703.746662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-27720594703.746662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-115502477.93227775</v>
      </c>
      <c r="L2786" s="444">
        <f t="shared" ca="1" si="134"/>
        <v>-27836097181.67894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-27836097181.67894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-115983738.25699557</v>
      </c>
      <c r="L2787" s="444">
        <f t="shared" ca="1" si="134"/>
        <v>-27952080919.935936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-27952080919.935936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-116467003.83306642</v>
      </c>
      <c r="L2788" s="444">
        <f t="shared" ca="1" si="134"/>
        <v>-28068547923.769001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-28068547923.769001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-116952283.01570417</v>
      </c>
      <c r="L2789" s="444">
        <f t="shared" ca="1" si="134"/>
        <v>-28185500206.784706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-28185500206.784706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-117439584.19493628</v>
      </c>
      <c r="L2790" s="444">
        <f t="shared" ca="1" si="134"/>
        <v>-28302939790.979641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-28302939790.979641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-117928915.7957485</v>
      </c>
      <c r="L2791" s="444">
        <f t="shared" ca="1" si="134"/>
        <v>-28420868706.775391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-28420868706.775391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-118420286.27823079</v>
      </c>
      <c r="L2792" s="444">
        <f t="shared" ca="1" si="134"/>
        <v>-28539288993.053623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-28539288993.053623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-118913704.13772342</v>
      </c>
      <c r="L2793" s="444">
        <f t="shared" ca="1" si="134"/>
        <v>-28658202697.191345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-28658202697.191345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-119409177.90496394</v>
      </c>
      <c r="L2794" s="444">
        <f t="shared" ca="1" si="134"/>
        <v>-28777611875.09631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-28777611875.09631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-119906716.1462346</v>
      </c>
      <c r="L2795" s="444">
        <f t="shared" ca="1" si="134"/>
        <v>-28897518591.242546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-28897518591.242546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-120406327.4635106</v>
      </c>
      <c r="L2796" s="444">
        <f t="shared" ca="1" si="134"/>
        <v>-29017924918.706059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-29017924918.706059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-120908020.49460858</v>
      </c>
      <c r="L2797" s="444">
        <f t="shared" ca="1" si="134"/>
        <v>-29138832939.200668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-29138832939.200668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-121411803.91333613</v>
      </c>
      <c r="L2798" s="444">
        <f t="shared" ca="1" si="134"/>
        <v>-29260244743.114006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-29260244743.114006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-121917686.42964169</v>
      </c>
      <c r="L2799" s="444">
        <f t="shared" ca="1" si="134"/>
        <v>-29382162429.543648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-29382162429.543648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-122425676.78976519</v>
      </c>
      <c r="L2800" s="444">
        <f t="shared" ca="1" si="134"/>
        <v>-29504588106.333412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-29504588106.333412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-122935783.77638923</v>
      </c>
      <c r="L2801" s="444">
        <f t="shared" ca="1" si="134"/>
        <v>-29627523890.109802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-29627523890.109802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-123448016.20879084</v>
      </c>
      <c r="L2802" s="444">
        <f t="shared" ca="1" si="134"/>
        <v>-29750971906.318592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-29750971906.318592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-123962382.94299412</v>
      </c>
      <c r="L2803" s="444">
        <f t="shared" ca="1" si="134"/>
        <v>-29874934289.261585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-29874934289.261585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-124478892.87192327</v>
      </c>
      <c r="L2804" s="444">
        <f t="shared" ca="1" si="134"/>
        <v>-29999413182.133507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-29999413182.133507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-124997554.92555629</v>
      </c>
      <c r="L2805" s="444">
        <f t="shared" ca="1" si="134"/>
        <v>-30124410737.059063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-30124410737.059063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-125518378.07107943</v>
      </c>
      <c r="L2806" s="444">
        <f t="shared" ca="1" si="134"/>
        <v>-30249929115.130142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-30249929115.130142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-126041371.31304225</v>
      </c>
      <c r="L2807" s="444">
        <f t="shared" ca="1" si="134"/>
        <v>-30375970486.443184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-30375970486.443184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-126566543.69351326</v>
      </c>
      <c r="L2808" s="444">
        <f t="shared" ca="1" si="134"/>
        <v>-30502537030.136696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-30502537030.136696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-127093904.29223625</v>
      </c>
      <c r="L2809" s="444">
        <f t="shared" ca="1" si="134"/>
        <v>-30629630934.428932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-30629630934.428932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-127623462.22678721</v>
      </c>
      <c r="L2810" s="444">
        <f t="shared" ca="1" si="134"/>
        <v>-30757254396.65572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-30757254396.65572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-128155226.65273218</v>
      </c>
      <c r="L2811" s="444">
        <f t="shared" ca="1" si="134"/>
        <v>-30885409623.308453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-30885409623.308453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-128689206.7637852</v>
      </c>
      <c r="L2812" s="444">
        <f t="shared" ca="1" si="134"/>
        <v>-31014098830.072239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-31014098830.072239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-129225411.79196766</v>
      </c>
      <c r="L2813" s="444">
        <f t="shared" ref="L2813:L3067" ca="1" si="139">I2813-J2813+K2813</f>
        <v>-31143324241.864208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-31143324241.864208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-129763851.00776753</v>
      </c>
      <c r="L2814" s="444">
        <f t="shared" ca="1" si="139"/>
        <v>-31273088092.871975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-31273088092.871975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-130304533.72029988</v>
      </c>
      <c r="L2815" s="444">
        <f t="shared" ca="1" si="139"/>
        <v>-31403392626.592274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-31403392626.592274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-130847469.27746779</v>
      </c>
      <c r="L2816" s="444">
        <f t="shared" ca="1" si="139"/>
        <v>-31534240095.869743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-31534240095.869743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-131392667.06612393</v>
      </c>
      <c r="L2817" s="444">
        <f t="shared" ca="1" si="139"/>
        <v>-31665632762.935867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-31665632762.935867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-131940136.5122328</v>
      </c>
      <c r="L2818" s="444">
        <f t="shared" ca="1" si="139"/>
        <v>-31797572899.448101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-31797572899.448101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-132489887.08103374</v>
      </c>
      <c r="L2819" s="444">
        <f t="shared" ca="1" si="139"/>
        <v>-31930062786.529137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-31930062786.529137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-133041928.27720475</v>
      </c>
      <c r="L2820" s="444">
        <f t="shared" ca="1" si="139"/>
        <v>-32063104714.806343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-32063104714.806343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-133596269.64502645</v>
      </c>
      <c r="L2821" s="444">
        <f t="shared" ca="1" si="139"/>
        <v>-32196700984.45137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-32196700984.45137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-134152920.76854737</v>
      </c>
      <c r="L2822" s="444">
        <f t="shared" ca="1" si="139"/>
        <v>-32330853905.219917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-32330853905.219917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-134711891.27174968</v>
      </c>
      <c r="L2823" s="444">
        <f t="shared" ca="1" si="139"/>
        <v>-32465565796.491669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-32465565796.491669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-135273190.81871527</v>
      </c>
      <c r="L2824" s="444">
        <f t="shared" ca="1" si="139"/>
        <v>-32600838987.310383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-32600838987.310383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-135836829.11379325</v>
      </c>
      <c r="L2825" s="444">
        <f t="shared" ca="1" si="139"/>
        <v>-32736675816.424175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-32736675816.424175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-136402815.9017674</v>
      </c>
      <c r="L2826" s="444">
        <f t="shared" ca="1" si="139"/>
        <v>-32873078632.325943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-32873078632.325943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-136971160.96802479</v>
      </c>
      <c r="L2827" s="444">
        <f t="shared" ca="1" si="139"/>
        <v>-33010049793.293968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-33010049793.293968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-137541874.13872486</v>
      </c>
      <c r="L2828" s="444">
        <f t="shared" ca="1" si="139"/>
        <v>-33147591667.432693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-33147591667.432693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-138114965.28096953</v>
      </c>
      <c r="L2829" s="444">
        <f t="shared" ca="1" si="139"/>
        <v>-33285706632.713661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-33285706632.713661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-138690444.3029736</v>
      </c>
      <c r="L2830" s="444">
        <f t="shared" ca="1" si="139"/>
        <v>-33424397077.016636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-33424397077.016636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-139268321.15423596</v>
      </c>
      <c r="L2831" s="444">
        <f t="shared" ca="1" si="139"/>
        <v>-33563665398.170872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-33563665398.170872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-139848605.82571197</v>
      </c>
      <c r="L2832" s="444">
        <f t="shared" ca="1" si="139"/>
        <v>-33703514003.996582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-33703514003.996582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-140431308.34998575</v>
      </c>
      <c r="L2833" s="444">
        <f t="shared" ca="1" si="139"/>
        <v>-33843945312.346569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-33843945312.346569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-141016438.80144402</v>
      </c>
      <c r="L2834" s="444">
        <f t="shared" ca="1" si="139"/>
        <v>-33984961751.148014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-33984961751.148014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-141604007.29645005</v>
      </c>
      <c r="L2835" s="444">
        <f t="shared" ca="1" si="139"/>
        <v>-34126565758.444466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-34126565758.444466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-142194023.99351859</v>
      </c>
      <c r="L2836" s="444">
        <f t="shared" ca="1" si="139"/>
        <v>-34268759782.437984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-34268759782.437984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-142786499.09349161</v>
      </c>
      <c r="L2837" s="444">
        <f t="shared" ca="1" si="139"/>
        <v>-34411546281.531479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-34411546281.531479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-143381442.8397145</v>
      </c>
      <c r="L2838" s="444">
        <f t="shared" ca="1" si="139"/>
        <v>-34554927724.371193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-34554927724.371193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-143978865.5182133</v>
      </c>
      <c r="L2839" s="444">
        <f t="shared" ca="1" si="139"/>
        <v>-34698906589.889404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-34698906589.889404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-144578777.45787251</v>
      </c>
      <c r="L2840" s="444">
        <f t="shared" ca="1" si="139"/>
        <v>-34843485367.347275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-34843485367.347275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-145181189.03061363</v>
      </c>
      <c r="L2841" s="444">
        <f t="shared" ca="1" si="139"/>
        <v>-34988666556.377892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-34988666556.377892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-145786110.65157455</v>
      </c>
      <c r="L2842" s="444">
        <f t="shared" ca="1" si="139"/>
        <v>-35134452667.029465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-35134452667.029465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-146393552.77928942</v>
      </c>
      <c r="L2843" s="444">
        <f t="shared" ca="1" si="139"/>
        <v>-35280846219.808754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-35280846219.808754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-147003525.9158698</v>
      </c>
      <c r="L2844" s="444">
        <f t="shared" ca="1" si="139"/>
        <v>-35427849745.724625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-35427849745.724625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-147616040.60718593</v>
      </c>
      <c r="L2845" s="444">
        <f t="shared" ca="1" si="139"/>
        <v>-35575465786.33181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-35575465786.33181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-148231107.44304919</v>
      </c>
      <c r="L2846" s="444">
        <f t="shared" ca="1" si="139"/>
        <v>-35723696893.774857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-35723696893.774857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-148848737.05739522</v>
      </c>
      <c r="L2847" s="444">
        <f t="shared" ca="1" si="139"/>
        <v>-35872545630.832253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-35872545630.832253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-149468940.12846771</v>
      </c>
      <c r="L2848" s="444">
        <f t="shared" ca="1" si="139"/>
        <v>-36022014570.960724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-36022014570.960724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-150091727.37900302</v>
      </c>
      <c r="L2849" s="444">
        <f t="shared" ca="1" si="139"/>
        <v>-36172106298.339729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-36172106298.339729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-150717109.57641554</v>
      </c>
      <c r="L2850" s="444">
        <f t="shared" ca="1" si="139"/>
        <v>-36322823407.916145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-36322823407.916145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-151345097.53298393</v>
      </c>
      <c r="L2851" s="444">
        <f t="shared" ca="1" si="139"/>
        <v>-36474168505.449127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-36474168505.449127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-151975702.10603803</v>
      </c>
      <c r="L2852" s="444">
        <f t="shared" ca="1" si="139"/>
        <v>-36626144207.555168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-36626144207.555168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-152608934.19814652</v>
      </c>
      <c r="L2853" s="444">
        <f t="shared" ca="1" si="139"/>
        <v>-36778753141.753311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-36778753141.753311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-153244804.75730547</v>
      </c>
      <c r="L2854" s="444">
        <f t="shared" ca="1" si="139"/>
        <v>-36931997946.51062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-36931997946.51062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-153883324.77712759</v>
      </c>
      <c r="L2855" s="444">
        <f t="shared" ca="1" si="139"/>
        <v>-37085881271.28775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-37085881271.28775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-154524505.2970323</v>
      </c>
      <c r="L2856" s="444">
        <f t="shared" ca="1" si="139"/>
        <v>-37240405776.584785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-37240405776.584785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-155168357.40243661</v>
      </c>
      <c r="L2857" s="444">
        <f t="shared" ca="1" si="139"/>
        <v>-37395574133.987221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-37395574133.987221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-155814892.22494674</v>
      </c>
      <c r="L2858" s="444">
        <f t="shared" ca="1" si="139"/>
        <v>-37551389026.212166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-37551389026.212166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-156464120.94255069</v>
      </c>
      <c r="L2859" s="444">
        <f t="shared" ca="1" si="139"/>
        <v>-37707853147.154716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-37707853147.154716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-157116054.77981132</v>
      </c>
      <c r="L2860" s="444">
        <f t="shared" ca="1" si="139"/>
        <v>-37864969201.934525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-37864969201.934525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-157770705.00806051</v>
      </c>
      <c r="L2861" s="444">
        <f t="shared" ca="1" si="139"/>
        <v>-38022739906.942589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-38022739906.942589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-158428082.94559413</v>
      </c>
      <c r="L2862" s="444">
        <f t="shared" ca="1" si="139"/>
        <v>-38181167989.888184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-38181167989.888184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-159088199.95786744</v>
      </c>
      <c r="L2863" s="444">
        <f t="shared" ca="1" si="139"/>
        <v>-38340256189.846054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-38340256189.846054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-159751067.45769188</v>
      </c>
      <c r="L2864" s="444">
        <f t="shared" ca="1" si="139"/>
        <v>-38500007257.303749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-38500007257.303749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-160416696.90543228</v>
      </c>
      <c r="L2865" s="444">
        <f t="shared" ca="1" si="139"/>
        <v>-38660423954.209183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-38660423954.209183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-161085099.80920494</v>
      </c>
      <c r="L2866" s="444">
        <f t="shared" ca="1" si="139"/>
        <v>-38821509054.018387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-38821509054.018387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-161756287.72507662</v>
      </c>
      <c r="L2867" s="444">
        <f t="shared" ca="1" si="139"/>
        <v>-38983265341.743462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-38983265341.743462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-162430272.25726444</v>
      </c>
      <c r="L2868" s="444">
        <f t="shared" ca="1" si="139"/>
        <v>-39145695614.000725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-39145695614.000725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-163107065.05833635</v>
      </c>
      <c r="L2869" s="444">
        <f t="shared" ca="1" si="139"/>
        <v>-39308802679.059059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-39308802679.059059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-163786677.82941276</v>
      </c>
      <c r="L2870" s="444">
        <f t="shared" ca="1" si="139"/>
        <v>-39472589356.888474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-39472589356.888474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-164469122.32036865</v>
      </c>
      <c r="L2871" s="444">
        <f t="shared" ca="1" si="139"/>
        <v>-39637058479.208839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-39637058479.208839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-165154410.33003682</v>
      </c>
      <c r="L2872" s="444">
        <f t="shared" ca="1" si="139"/>
        <v>-39802212889.538879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-39802212889.538879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-165842553.70641199</v>
      </c>
      <c r="L2873" s="444">
        <f t="shared" ca="1" si="139"/>
        <v>-39968055443.245293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-39968055443.245293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-166533564.34685537</v>
      </c>
      <c r="L2874" s="444">
        <f t="shared" ca="1" si="139"/>
        <v>-40134589007.592148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-40134589007.592148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-167227454.1983006</v>
      </c>
      <c r="L2875" s="444">
        <f t="shared" ca="1" si="139"/>
        <v>-40301816461.790451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-40301816461.790451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-167924235.25746021</v>
      </c>
      <c r="L2876" s="444">
        <f t="shared" ca="1" si="139"/>
        <v>-40469740697.047913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-40469740697.047913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-168623919.57103297</v>
      </c>
      <c r="L2877" s="444">
        <f t="shared" ca="1" si="139"/>
        <v>-40638364616.618942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-40638364616.618942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-169326519.23591226</v>
      </c>
      <c r="L2878" s="444">
        <f t="shared" ca="1" si="139"/>
        <v>-40807691135.854851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-40807691135.854851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-170032046.3993952</v>
      </c>
      <c r="L2879" s="444">
        <f t="shared" ca="1" si="139"/>
        <v>-40977723182.25425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-40977723182.25425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-170740513.25939271</v>
      </c>
      <c r="L2880" s="444">
        <f t="shared" ca="1" si="139"/>
        <v>-41148463695.513641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-41148463695.513641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-171451932.06464016</v>
      </c>
      <c r="L2881" s="444">
        <f t="shared" ca="1" si="139"/>
        <v>-41319915627.578285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-41319915627.578285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-172166315.11490953</v>
      </c>
      <c r="L2882" s="444">
        <f t="shared" ca="1" si="139"/>
        <v>-41492081942.693192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-41492081942.693192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-172883674.76122162</v>
      </c>
      <c r="L2883" s="444">
        <f t="shared" ca="1" si="139"/>
        <v>-41664965617.454414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-41664965617.454414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-173604023.40606007</v>
      </c>
      <c r="L2884" s="444">
        <f t="shared" ca="1" si="139"/>
        <v>-41838569640.860474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-41838569640.860474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-174327373.50358531</v>
      </c>
      <c r="L2885" s="444">
        <f t="shared" ca="1" si="139"/>
        <v>-42012897014.364059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-42012897014.364059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-175053737.55985025</v>
      </c>
      <c r="L2886" s="444">
        <f t="shared" ca="1" si="139"/>
        <v>-42187950751.923912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-42187950751.923912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-175783128.13301629</v>
      </c>
      <c r="L2887" s="444">
        <f t="shared" ca="1" si="139"/>
        <v>-42363733880.056931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-42363733880.056931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-176515557.83357054</v>
      </c>
      <c r="L2888" s="444">
        <f t="shared" ca="1" si="139"/>
        <v>-42540249437.890503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-42540249437.890503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-177251039.32454377</v>
      </c>
      <c r="L2889" s="444">
        <f t="shared" ca="1" si="139"/>
        <v>-42717500477.21505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-42717500477.21505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-177989585.32172936</v>
      </c>
      <c r="L2890" s="444">
        <f t="shared" ca="1" si="139"/>
        <v>-42895490062.536781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-42895490062.536781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-178731208.59390324</v>
      </c>
      <c r="L2891" s="444">
        <f t="shared" ca="1" si="139"/>
        <v>-43074221271.130684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-43074221271.130684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-179475921.96304452</v>
      </c>
      <c r="L2892" s="444">
        <f t="shared" ca="1" si="139"/>
        <v>-43253697193.093727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-43253697193.093727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-180223738.3045572</v>
      </c>
      <c r="L2893" s="444">
        <f t="shared" ca="1" si="139"/>
        <v>-43433920931.398285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-43433920931.398285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-180974670.54749286</v>
      </c>
      <c r="L2894" s="444">
        <f t="shared" ca="1" si="139"/>
        <v>-43614895601.945778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-43614895601.945778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-181728731.67477408</v>
      </c>
      <c r="L2895" s="444">
        <f t="shared" ca="1" si="139"/>
        <v>-43796624333.620552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-43796624333.620552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-182485934.72341895</v>
      </c>
      <c r="L2896" s="444">
        <f t="shared" ca="1" si="139"/>
        <v>-43979110268.343971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-43979110268.343971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-183246292.78476655</v>
      </c>
      <c r="L2897" s="444">
        <f t="shared" ca="1" si="139"/>
        <v>-44162356561.128738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-44162356561.128738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-184009819.00470307</v>
      </c>
      <c r="L2898" s="444">
        <f t="shared" ca="1" si="139"/>
        <v>-44346366380.133438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-44346366380.133438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-184776526.58388934</v>
      </c>
      <c r="L2899" s="444">
        <f t="shared" ca="1" si="139"/>
        <v>-44531142906.717331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-44531142906.717331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-185546428.77798888</v>
      </c>
      <c r="L2900" s="444">
        <f t="shared" ca="1" si="139"/>
        <v>-44716689335.495323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-44716689335.495323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-186319538.89789718</v>
      </c>
      <c r="L2901" s="444">
        <f t="shared" ca="1" si="139"/>
        <v>-44903008874.393219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-44903008874.393219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-187095870.30997175</v>
      </c>
      <c r="L2902" s="444">
        <f t="shared" ca="1" si="139"/>
        <v>-45090104744.703194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-45090104744.703194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-187875436.43626329</v>
      </c>
      <c r="L2903" s="444">
        <f t="shared" ca="1" si="139"/>
        <v>-45277980181.139458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-45277980181.139458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-188658250.75474775</v>
      </c>
      <c r="L2904" s="444">
        <f t="shared" ca="1" si="139"/>
        <v>-45466638431.894203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-45466638431.894203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-189444326.79955918</v>
      </c>
      <c r="L2905" s="444">
        <f t="shared" ca="1" si="139"/>
        <v>-45656082758.693764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-45656082758.693764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-190233678.16122401</v>
      </c>
      <c r="L2906" s="444">
        <f t="shared" ca="1" si="139"/>
        <v>-45846316436.854988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-45846316436.854988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-191026318.48689577</v>
      </c>
      <c r="L2907" s="444">
        <f t="shared" ca="1" si="139"/>
        <v>-46037342755.341881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-46037342755.341881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-191822261.48059118</v>
      </c>
      <c r="L2908" s="444">
        <f t="shared" ca="1" si="139"/>
        <v>-46229165016.822472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-46229165016.822472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-192621520.90342698</v>
      </c>
      <c r="L2909" s="444">
        <f t="shared" ca="1" si="139"/>
        <v>-46421786537.725899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-46421786537.725899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-193424110.5738579</v>
      </c>
      <c r="L2910" s="444">
        <f t="shared" ca="1" si="139"/>
        <v>-46615210648.299759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-46615210648.299759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-194230044.36791566</v>
      </c>
      <c r="L2911" s="444">
        <f t="shared" ca="1" si="139"/>
        <v>-46809440692.667671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-46809440692.667671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-195039336.21944863</v>
      </c>
      <c r="L2912" s="444">
        <f t="shared" ca="1" si="139"/>
        <v>-47004480028.887123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-47004480028.887123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-195852000.120363</v>
      </c>
      <c r="L2913" s="444">
        <f t="shared" ca="1" si="139"/>
        <v>-47200332029.007484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-47200332029.007484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-196668050.12086451</v>
      </c>
      <c r="L2914" s="444">
        <f t="shared" ca="1" si="139"/>
        <v>-47397000079.128349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-47397000079.128349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-197487500.32970145</v>
      </c>
      <c r="L2915" s="444">
        <f t="shared" ca="1" si="139"/>
        <v>-47594487579.458054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-47594487579.458054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-198310364.91440856</v>
      </c>
      <c r="L2916" s="444">
        <f t="shared" ca="1" si="139"/>
        <v>-47792797944.372459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-47792797944.372459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-199136658.10155192</v>
      </c>
      <c r="L2917" s="444">
        <f t="shared" ca="1" si="139"/>
        <v>-47991934602.474014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-47991934602.474014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-199966394.17697507</v>
      </c>
      <c r="L2918" s="444">
        <f t="shared" ca="1" si="139"/>
        <v>-48191900996.650986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-48191900996.650986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-200799587.48604578</v>
      </c>
      <c r="L2919" s="444">
        <f t="shared" ca="1" si="139"/>
        <v>-48392700584.137032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-48392700584.137032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-201636252.43390429</v>
      </c>
      <c r="L2920" s="444">
        <f t="shared" ca="1" si="139"/>
        <v>-48594336836.570938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-48594336836.570938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-202476403.48571223</v>
      </c>
      <c r="L2921" s="444">
        <f t="shared" ca="1" si="139"/>
        <v>-48796813240.056648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-48796813240.056648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-203320055.16690269</v>
      </c>
      <c r="L2922" s="444">
        <f t="shared" ca="1" si="139"/>
        <v>-49000133295.223549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-49000133295.223549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-204167222.06343144</v>
      </c>
      <c r="L2923" s="444">
        <f t="shared" ca="1" si="139"/>
        <v>-49204300517.28698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-49204300517.28698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-205017918.82202908</v>
      </c>
      <c r="L2924" s="444">
        <f t="shared" ca="1" si="139"/>
        <v>-49409318436.109009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-49409318436.109009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-205872160.15045419</v>
      </c>
      <c r="L2925" s="444">
        <f t="shared" ca="1" si="139"/>
        <v>-49615190596.25946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-49615190596.25946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-206729960.81774774</v>
      </c>
      <c r="L2926" s="444">
        <f t="shared" ca="1" si="139"/>
        <v>-49821920557.077209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-49821920557.077209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-207591335.65448838</v>
      </c>
      <c r="L2927" s="444">
        <f t="shared" ca="1" si="139"/>
        <v>-50029511892.731697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-50029511892.731697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-208456299.55304873</v>
      </c>
      <c r="L2928" s="444">
        <f t="shared" ca="1" si="139"/>
        <v>-50237968192.284744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-50237968192.284744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-209324867.4678531</v>
      </c>
      <c r="L2929" s="444">
        <f t="shared" ca="1" si="139"/>
        <v>-50447293059.752594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-50447293059.752594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-210197054.41563579</v>
      </c>
      <c r="L2930" s="444">
        <f t="shared" ca="1" si="139"/>
        <v>-50657490114.168228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-50657490114.168228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-211072875.47570094</v>
      </c>
      <c r="L2931" s="444">
        <f t="shared" ca="1" si="139"/>
        <v>-50868562989.643929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-50868562989.643929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-211952345.79018304</v>
      </c>
      <c r="L2932" s="444">
        <f t="shared" ca="1" si="139"/>
        <v>-51080515335.434113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-51080515335.434113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-212835480.56430879</v>
      </c>
      <c r="L2933" s="444">
        <f t="shared" ca="1" si="139"/>
        <v>-51293350815.998421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-51293350815.998421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-213722295.06666008</v>
      </c>
      <c r="L2934" s="444">
        <f t="shared" ca="1" si="139"/>
        <v>-51507073111.065079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-51507073111.065079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-214612804.62943783</v>
      </c>
      <c r="L2935" s="444">
        <f t="shared" ca="1" si="139"/>
        <v>-51721685915.694519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-51721685915.694519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-215507024.64872715</v>
      </c>
      <c r="L2936" s="444">
        <f t="shared" ca="1" si="139"/>
        <v>-51937192940.343246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-51937192940.343246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-216404970.58476353</v>
      </c>
      <c r="L2937" s="444">
        <f t="shared" ca="1" si="139"/>
        <v>-52153597910.928009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-52153597910.928009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-217306657.96220005</v>
      </c>
      <c r="L2938" s="444">
        <f t="shared" ca="1" si="139"/>
        <v>-52370904568.890205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-52370904568.890205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-218212102.37037584</v>
      </c>
      <c r="L2939" s="444">
        <f t="shared" ca="1" si="139"/>
        <v>-52589116671.260582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-52589116671.260582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-219121319.46358576</v>
      </c>
      <c r="L2940" s="444">
        <f t="shared" ca="1" si="139"/>
        <v>-52808237990.724167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-52808237990.724167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-220034324.96135068</v>
      </c>
      <c r="L2941" s="444">
        <f t="shared" ca="1" si="139"/>
        <v>-53028272315.685516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-53028272315.685516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-220951134.64868966</v>
      </c>
      <c r="L2942" s="444">
        <f t="shared" ca="1" si="139"/>
        <v>-53249223450.334206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-53249223450.334206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-221871764.37639251</v>
      </c>
      <c r="L2943" s="444">
        <f t="shared" ca="1" si="139"/>
        <v>-53471095214.710602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-53471095214.710602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-222796230.06129417</v>
      </c>
      <c r="L2944" s="444">
        <f t="shared" ca="1" si="139"/>
        <v>-53693891444.771896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-53693891444.771896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-223724547.68654954</v>
      </c>
      <c r="L2945" s="444">
        <f t="shared" ca="1" si="139"/>
        <v>-53917615992.458443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-53917615992.458443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-224656733.30191016</v>
      </c>
      <c r="L2946" s="444">
        <f t="shared" ca="1" si="139"/>
        <v>-54142272725.760353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-54142272725.760353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-225592803.02400151</v>
      </c>
      <c r="L2947" s="444">
        <f t="shared" ca="1" si="139"/>
        <v>-54367865528.784355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-54367865528.784355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-226532773.03660148</v>
      </c>
      <c r="L2948" s="444">
        <f t="shared" ca="1" si="139"/>
        <v>-54594398301.820953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-54594398301.820953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-227476659.59092063</v>
      </c>
      <c r="L2949" s="444">
        <f t="shared" ca="1" si="139"/>
        <v>-54821874961.411873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-54821874961.411873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-228424479.0058828</v>
      </c>
      <c r="L2950" s="444">
        <f t="shared" ca="1" si="139"/>
        <v>-55050299440.417755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-55050299440.417755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-229376247.66840732</v>
      </c>
      <c r="L2951" s="444">
        <f t="shared" ca="1" si="139"/>
        <v>-55279675688.086159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-55279675688.086159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-230331982.03369233</v>
      </c>
      <c r="L2952" s="444">
        <f t="shared" ca="1" si="139"/>
        <v>-55510007670.11985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-55510007670.11985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-231291698.62549937</v>
      </c>
      <c r="L2953" s="444">
        <f t="shared" ca="1" si="139"/>
        <v>-55741299368.745346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-55741299368.745346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-232255414.03643891</v>
      </c>
      <c r="L2954" s="444">
        <f t="shared" ca="1" si="139"/>
        <v>-55973554782.781784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-55973554782.781784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-233223144.92825744</v>
      </c>
      <c r="L2955" s="444">
        <f t="shared" ca="1" si="139"/>
        <v>-56206777927.710045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-56206777927.710045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-234194908.03212517</v>
      </c>
      <c r="L2956" s="444">
        <f t="shared" ca="1" si="139"/>
        <v>-56440972835.742172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-56440972835.742172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-235170720.14892575</v>
      </c>
      <c r="L2957" s="444">
        <f t="shared" ca="1" si="139"/>
        <v>-56676143555.891098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-56676143555.891098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-236150598.14954621</v>
      </c>
      <c r="L2958" s="444">
        <f t="shared" ca="1" si="139"/>
        <v>-56912294154.040642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-56912294154.040642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-237134558.97516933</v>
      </c>
      <c r="L2959" s="444">
        <f t="shared" ca="1" si="139"/>
        <v>-57149428713.015808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-57149428713.015808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-238122619.63756582</v>
      </c>
      <c r="L2960" s="444">
        <f t="shared" ca="1" si="139"/>
        <v>-57387551332.653374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-57387551332.653374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-239114797.21938908</v>
      </c>
      <c r="L2961" s="444">
        <f t="shared" ca="1" si="139"/>
        <v>-57626666129.872765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-57626666129.872765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-240111108.87446985</v>
      </c>
      <c r="L2962" s="444">
        <f t="shared" ca="1" si="139"/>
        <v>-57866777238.747238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-57866777238.747238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-241111571.82811353</v>
      </c>
      <c r="L2963" s="444">
        <f t="shared" ca="1" si="139"/>
        <v>-58107888810.575348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-58107888810.575348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-242116203.37739724</v>
      </c>
      <c r="L2964" s="444">
        <f t="shared" ca="1" si="139"/>
        <v>-58350005013.952744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-58350005013.952744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-243125020.89146975</v>
      </c>
      <c r="L2965" s="444">
        <f t="shared" ca="1" si="139"/>
        <v>-58593130034.844215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-58593130034.844215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-244138041.81185088</v>
      </c>
      <c r="L2966" s="444">
        <f t="shared" ca="1" si="139"/>
        <v>-58837268076.656067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-58837268076.656067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-245155283.65273356</v>
      </c>
      <c r="L2967" s="444">
        <f t="shared" ca="1" si="139"/>
        <v>-59082423360.3088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-59082423360.3088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-246176764.00128669</v>
      </c>
      <c r="L2968" s="444">
        <f t="shared" ca="1" si="139"/>
        <v>-59328600124.310089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-59328600124.310089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-247202500.51795873</v>
      </c>
      <c r="L2969" s="444">
        <f t="shared" ca="1" si="139"/>
        <v>-59575802624.828049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-59575802624.828049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-248232510.93678352</v>
      </c>
      <c r="L2970" s="444">
        <f t="shared" ca="1" si="139"/>
        <v>-59824035135.764832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-59824035135.764832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-249266813.06568679</v>
      </c>
      <c r="L2971" s="444">
        <f t="shared" ca="1" si="139"/>
        <v>-60073301948.830521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-60073301948.830521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-250305424.78679383</v>
      </c>
      <c r="L2972" s="444">
        <f t="shared" ca="1" si="139"/>
        <v>-60323607373.617317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-60323607373.617317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-251348364.05673882</v>
      </c>
      <c r="L2973" s="444">
        <f t="shared" ca="1" si="139"/>
        <v>-60574955737.674057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-60574955737.674057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-252395648.90697524</v>
      </c>
      <c r="L2974" s="444">
        <f t="shared" ca="1" si="139"/>
        <v>-60827351386.581032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-60827351386.581032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-253447297.44408762</v>
      </c>
      <c r="L2975" s="444">
        <f t="shared" ca="1" si="139"/>
        <v>-61080798684.025116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-61080798684.025116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-254503327.85010466</v>
      </c>
      <c r="L2976" s="444">
        <f t="shared" ca="1" si="139"/>
        <v>-61335302011.875221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-61335302011.875221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-255563758.38281345</v>
      </c>
      <c r="L2977" s="444">
        <f t="shared" ca="1" si="139"/>
        <v>-61590865770.258034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-61590865770.258034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-256628607.37607515</v>
      </c>
      <c r="L2978" s="444">
        <f t="shared" ca="1" si="139"/>
        <v>-61847494377.634109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-61847494377.634109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-257697893.24014211</v>
      </c>
      <c r="L2979" s="444">
        <f t="shared" ca="1" si="139"/>
        <v>-62105192270.874252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-62105192270.874252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-258771634.46197605</v>
      </c>
      <c r="L2980" s="444">
        <f t="shared" ca="1" si="139"/>
        <v>-62363963905.336227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-62363963905.336227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-259849849.6055676</v>
      </c>
      <c r="L2981" s="444">
        <f t="shared" ca="1" si="139"/>
        <v>-62623813754.941795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-62623813754.941795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-260932557.31225747</v>
      </c>
      <c r="L2982" s="444">
        <f t="shared" ca="1" si="139"/>
        <v>-62884746312.254051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-62884746312.254051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-262019776.30105853</v>
      </c>
      <c r="L2983" s="444">
        <f t="shared" ca="1" si="139"/>
        <v>-63146766088.555107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-63146766088.555107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-263111525.36897957</v>
      </c>
      <c r="L2984" s="444">
        <f t="shared" ca="1" si="139"/>
        <v>-63409877613.924088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-63409877613.924088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-264207823.39135039</v>
      </c>
      <c r="L2985" s="444">
        <f t="shared" ca="1" si="139"/>
        <v>-63674085437.315437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-63674085437.315437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-265308689.32214761</v>
      </c>
      <c r="L2986" s="444">
        <f t="shared" ca="1" si="139"/>
        <v>-63939394126.637589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-63939394126.637589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-266414142.19432327</v>
      </c>
      <c r="L2987" s="444">
        <f t="shared" ca="1" si="139"/>
        <v>-64205808268.831909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-64205808268.831909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-267524201.12013295</v>
      </c>
      <c r="L2988" s="444">
        <f t="shared" ca="1" si="139"/>
        <v>-64473332469.952042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-64473332469.952042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-268638885.29146683</v>
      </c>
      <c r="L2989" s="444">
        <f t="shared" ca="1" si="139"/>
        <v>-64741971355.243507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-64741971355.243507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-269758213.98018128</v>
      </c>
      <c r="L2990" s="444">
        <f t="shared" ca="1" si="139"/>
        <v>-65011729569.223686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-65011729569.223686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-270882206.538432</v>
      </c>
      <c r="L2991" s="444">
        <f t="shared" ca="1" si="139"/>
        <v>-65282611775.762115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-65282611775.762115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-272010882.39900881</v>
      </c>
      <c r="L2992" s="444">
        <f t="shared" ca="1" si="139"/>
        <v>-65554622658.161125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-65554622658.161125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-273144261.07567132</v>
      </c>
      <c r="L2993" s="444">
        <f t="shared" ca="1" si="139"/>
        <v>-65827766919.236794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-65827766919.236794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-274282362.16348666</v>
      </c>
      <c r="L2994" s="444">
        <f t="shared" ca="1" si="139"/>
        <v>-66102049281.400284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-66102049281.400284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-275425205.33916783</v>
      </c>
      <c r="L2995" s="444">
        <f t="shared" ca="1" si="139"/>
        <v>-66377474486.739449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-66377474486.739449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-276572810.36141437</v>
      </c>
      <c r="L2996" s="444">
        <f t="shared" ca="1" si="139"/>
        <v>-66654047297.100861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-66654047297.100861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-277725197.0712536</v>
      </c>
      <c r="L2997" s="444">
        <f t="shared" ca="1" si="139"/>
        <v>-66931772494.172112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-66931772494.172112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-278882385.39238375</v>
      </c>
      <c r="L2998" s="444">
        <f t="shared" ca="1" si="139"/>
        <v>-67210654879.564499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-67210654879.564499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-280044395.33151871</v>
      </c>
      <c r="L2999" s="444">
        <f t="shared" ca="1" si="139"/>
        <v>-67490699274.896019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-67490699274.896019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-281211246.97873342</v>
      </c>
      <c r="L3000" s="444">
        <f t="shared" ca="1" si="139"/>
        <v>-67771910521.874756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-67771910521.874756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-282382960.50781149</v>
      </c>
      <c r="L3001" s="444">
        <f t="shared" ca="1" si="139"/>
        <v>-68054293482.382568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-68054293482.382568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-283559556.17659402</v>
      </c>
      <c r="L3002" s="444">
        <f t="shared" ca="1" si="139"/>
        <v>-68337853038.559166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-68337853038.559166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-284741054.32732987</v>
      </c>
      <c r="L3003" s="444">
        <f t="shared" ca="1" si="139"/>
        <v>-68622594092.886497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-68622594092.886497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-285927475.38702708</v>
      </c>
      <c r="L3004" s="444">
        <f t="shared" ca="1" si="139"/>
        <v>-68908521568.273529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-68908521568.273529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-287118839.86780638</v>
      </c>
      <c r="L3005" s="444">
        <f t="shared" ca="1" si="139"/>
        <v>-69195640408.141342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-69195640408.141342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-288315168.36725557</v>
      </c>
      <c r="L3006" s="444">
        <f t="shared" ca="1" si="139"/>
        <v>-69483955576.508591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-69483955576.508591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-289516481.56878579</v>
      </c>
      <c r="L3007" s="444">
        <f t="shared" ca="1" si="139"/>
        <v>-69773472058.077377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-69773472058.077377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-290722800.24198908</v>
      </c>
      <c r="L3008" s="444">
        <f t="shared" ca="1" si="139"/>
        <v>-70064194858.319366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-70064194858.319366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-291934145.24299735</v>
      </c>
      <c r="L3009" s="444">
        <f t="shared" ca="1" si="139"/>
        <v>-70356129003.562363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-70356129003.562363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-293150537.51484317</v>
      </c>
      <c r="L3010" s="444">
        <f t="shared" ca="1" si="139"/>
        <v>-70649279541.077209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-70649279541.077209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-294371998.08782172</v>
      </c>
      <c r="L3011" s="444">
        <f t="shared" ca="1" si="139"/>
        <v>-70943651539.165024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-70943651539.165024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-295598548.07985425</v>
      </c>
      <c r="L3012" s="444">
        <f t="shared" ca="1" si="139"/>
        <v>-71239250087.244873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-71239250087.244873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-296830208.69685364</v>
      </c>
      <c r="L3013" s="444">
        <f t="shared" ca="1" si="139"/>
        <v>-71536080295.941727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-71536080295.941727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-298067001.23309052</v>
      </c>
      <c r="L3014" s="444">
        <f t="shared" ca="1" si="139"/>
        <v>-71834147297.17482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-71834147297.17482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-299308947.07156175</v>
      </c>
      <c r="L3015" s="444">
        <f t="shared" ca="1" si="139"/>
        <v>-72133456244.246384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-72133456244.246384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-300556067.68435991</v>
      </c>
      <c r="L3016" s="444">
        <f t="shared" ca="1" si="139"/>
        <v>-72434012311.93074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-72434012311.93074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-301808384.63304472</v>
      </c>
      <c r="L3017" s="444">
        <f t="shared" ca="1" si="139"/>
        <v>-72735820696.563782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-72735820696.563782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-303065919.56901574</v>
      </c>
      <c r="L3018" s="444">
        <f t="shared" ca="1" si="139"/>
        <v>-73038886616.132797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-73038886616.132797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-304328694.23388666</v>
      </c>
      <c r="L3019" s="444">
        <f t="shared" ca="1" si="139"/>
        <v>-73343215310.366684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-73343215310.366684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-305596730.45986116</v>
      </c>
      <c r="L3020" s="444">
        <f t="shared" ca="1" si="139"/>
        <v>-73648812040.826538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-73648812040.826538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-306870050.17011058</v>
      </c>
      <c r="L3021" s="444">
        <f t="shared" ca="1" si="139"/>
        <v>-73955682090.996643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-73955682090.996643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-308148675.37915266</v>
      </c>
      <c r="L3022" s="444">
        <f t="shared" ca="1" si="139"/>
        <v>-74263830766.375793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-74263830766.375793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-309432628.19323248</v>
      </c>
      <c r="L3023" s="444">
        <f t="shared" ca="1" si="139"/>
        <v>-74573263394.569031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-74573263394.569031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-310721930.81070429</v>
      </c>
      <c r="L3024" s="444">
        <f t="shared" ca="1" si="139"/>
        <v>-74883985325.37973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-74883985325.37973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-312016605.52241552</v>
      </c>
      <c r="L3025" s="444">
        <f t="shared" ca="1" si="139"/>
        <v>-75196001930.902145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-75196001930.902145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-313316674.71209228</v>
      </c>
      <c r="L3026" s="444">
        <f t="shared" ca="1" si="139"/>
        <v>-75509318605.614243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-75509318605.614243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-314622160.85672599</v>
      </c>
      <c r="L3027" s="444">
        <f t="shared" ca="1" si="139"/>
        <v>-75823940766.470963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-75823940766.470963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-315933086.52696234</v>
      </c>
      <c r="L3028" s="444">
        <f t="shared" ca="1" si="139"/>
        <v>-76139873852.997925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-76139873852.997925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-317249474.38749135</v>
      </c>
      <c r="L3029" s="444">
        <f t="shared" ca="1" si="139"/>
        <v>-76457123327.385422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-76457123327.385422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-318571347.19743925</v>
      </c>
      <c r="L3030" s="444">
        <f t="shared" ca="1" si="139"/>
        <v>-76775694674.582855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-76775694674.582855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-319898727.81076187</v>
      </c>
      <c r="L3031" s="444">
        <f t="shared" ca="1" si="139"/>
        <v>-77095593402.393616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-77095593402.393616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-321231639.17664003</v>
      </c>
      <c r="L3032" s="444">
        <f t="shared" ca="1" si="139"/>
        <v>-77416825041.570251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-77416825041.570251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-322570104.33987606</v>
      </c>
      <c r="L3033" s="444">
        <f t="shared" ca="1" si="139"/>
        <v>-77739395145.910126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-77739395145.910126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-323914146.44129217</v>
      </c>
      <c r="L3034" s="444">
        <f t="shared" ca="1" si="139"/>
        <v>-78063309292.351425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-78063309292.351425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-325263788.71813095</v>
      </c>
      <c r="L3035" s="444">
        <f t="shared" ca="1" si="139"/>
        <v>-78388573081.06955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-78388573081.06955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-326619054.50445646</v>
      </c>
      <c r="L3036" s="444">
        <f t="shared" ca="1" si="139"/>
        <v>-78715192135.574005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-78715192135.574005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-327979967.23155832</v>
      </c>
      <c r="L3037" s="444">
        <f t="shared" ca="1" si="139"/>
        <v>-79043172102.805557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-79043172102.805557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-329346550.42835647</v>
      </c>
      <c r="L3038" s="444">
        <f t="shared" ca="1" si="139"/>
        <v>-79372518653.233917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-79372518653.233917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-330718827.72180796</v>
      </c>
      <c r="L3039" s="444">
        <f t="shared" ca="1" si="139"/>
        <v>-79703237480.955719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-79703237480.955719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-332096822.8373155</v>
      </c>
      <c r="L3040" s="444">
        <f t="shared" ca="1" si="139"/>
        <v>-80035334303.79303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-80035334303.79303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-333480559.5991376</v>
      </c>
      <c r="L3041" s="444">
        <f t="shared" ca="1" si="139"/>
        <v>-80368814863.392166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-80368814863.392166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-334870061.93080068</v>
      </c>
      <c r="L3042" s="444">
        <f t="shared" ca="1" si="139"/>
        <v>-80703684925.322968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-80703684925.322968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-336265353.85551238</v>
      </c>
      <c r="L3043" s="444">
        <f t="shared" ca="1" si="139"/>
        <v>-81039950279.178482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-81039950279.178482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-337666459.49657702</v>
      </c>
      <c r="L3044" s="444">
        <f t="shared" ca="1" si="139"/>
        <v>-81377616738.675064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-81377616738.675064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-339073403.07781279</v>
      </c>
      <c r="L3045" s="444">
        <f t="shared" ca="1" si="139"/>
        <v>-81716690141.752884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-81716690141.752884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-340486208.92397034</v>
      </c>
      <c r="L3046" s="444">
        <f t="shared" ca="1" si="139"/>
        <v>-82057176350.676849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-82057176350.676849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-341904901.46115351</v>
      </c>
      <c r="L3047" s="444">
        <f t="shared" ca="1" si="139"/>
        <v>-82399081252.138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-82399081252.138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-343329505.21724164</v>
      </c>
      <c r="L3048" s="444">
        <f t="shared" ca="1" si="139"/>
        <v>-82742410757.35524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-82742410757.35524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-344760044.82231349</v>
      </c>
      <c r="L3049" s="444">
        <f t="shared" ca="1" si="139"/>
        <v>-83087170802.177551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-83087170802.177551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-346196545.00907314</v>
      </c>
      <c r="L3050" s="444">
        <f t="shared" ca="1" si="139"/>
        <v>-83433367347.18663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-83433367347.18663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-347639030.61327761</v>
      </c>
      <c r="L3051" s="444">
        <f t="shared" ca="1" si="139"/>
        <v>-83781006377.799911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-83781006377.799911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-349087526.5741663</v>
      </c>
      <c r="L3052" s="444">
        <f t="shared" ca="1" si="139"/>
        <v>-84130093904.374084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-84130093904.374084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-350542057.934892</v>
      </c>
      <c r="L3053" s="444">
        <f t="shared" ca="1" si="139"/>
        <v>-84480635962.308975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-84480635962.308975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-352002649.84295404</v>
      </c>
      <c r="L3054" s="444">
        <f t="shared" ca="1" si="139"/>
        <v>-84832638612.151932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-84832638612.151932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-353469327.55063307</v>
      </c>
      <c r="L3055" s="444">
        <f t="shared" ca="1" si="139"/>
        <v>-85186107939.70256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-85186107939.70256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-354942116.41542733</v>
      </c>
      <c r="L3056" s="444">
        <f t="shared" ca="1" si="139"/>
        <v>-85541050056.117981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-85541050056.117981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-356421041.9004916</v>
      </c>
      <c r="L3057" s="444">
        <f t="shared" ca="1" si="139"/>
        <v>-85897471098.018478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-85897471098.018478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-357906129.575077</v>
      </c>
      <c r="L3058" s="444">
        <f t="shared" ca="1" si="139"/>
        <v>-86255377227.593552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-86255377227.593552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-359397405.11497313</v>
      </c>
      <c r="L3059" s="444">
        <f t="shared" ca="1" si="139"/>
        <v>-86614774632.708527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-86614774632.708527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-360894894.30295217</v>
      </c>
      <c r="L3060" s="444">
        <f t="shared" ca="1" si="139"/>
        <v>-86975669527.011475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-86975669527.011475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-362398623.0292145</v>
      </c>
      <c r="L3061" s="444">
        <f t="shared" ca="1" si="139"/>
        <v>-87338068150.040695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-87338068150.040695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-363908617.2918362</v>
      </c>
      <c r="L3062" s="444">
        <f t="shared" ca="1" si="139"/>
        <v>-87701976767.332535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-87701976767.332535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-365424903.19721889</v>
      </c>
      <c r="L3063" s="444">
        <f t="shared" ca="1" si="139"/>
        <v>-88067401670.529755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-88067401670.529755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-366947506.96054065</v>
      </c>
      <c r="L3064" s="444">
        <f t="shared" ca="1" si="139"/>
        <v>-88434349177.490295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-88434349177.490295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-368476454.90620959</v>
      </c>
      <c r="L3065" s="444">
        <f t="shared" ca="1" si="139"/>
        <v>-88802825632.3965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-88802825632.3965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-370011773.46831876</v>
      </c>
      <c r="L3066" s="444">
        <f t="shared" ca="1" si="139"/>
        <v>-89172837405.864822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-89172837405.864822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-371553489.1911034</v>
      </c>
      <c r="L3067" s="444">
        <f t="shared" ca="1" si="139"/>
        <v>-89544390895.055923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-89544390895.055923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-373101628.72939968</v>
      </c>
      <c r="L3068" s="444">
        <f t="shared" ref="L3068:L3322" ca="1" si="144">I3068-J3068+K3068</f>
        <v>-89917492523.785324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-89917492523.785324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-374656218.84910554</v>
      </c>
      <c r="L3069" s="444">
        <f t="shared" ca="1" si="144"/>
        <v>-90292148742.63443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-90292148742.63443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-376217286.42764348</v>
      </c>
      <c r="L3070" s="444">
        <f t="shared" ca="1" si="144"/>
        <v>-90668366029.062073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-90668366029.062073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-377784858.45442528</v>
      </c>
      <c r="L3071" s="444">
        <f t="shared" ca="1" si="144"/>
        <v>-91046150887.516495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-91046150887.516495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-379358962.03131872</v>
      </c>
      <c r="L3072" s="444">
        <f t="shared" ca="1" si="144"/>
        <v>-91425509849.547821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-91425509849.547821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-380939624.3731159</v>
      </c>
      <c r="L3073" s="444">
        <f t="shared" ca="1" si="144"/>
        <v>-91806449473.920944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-91806449473.920944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-382526872.8080039</v>
      </c>
      <c r="L3074" s="444">
        <f t="shared" ca="1" si="144"/>
        <v>-92188976346.728943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-92188976346.728943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-384120734.77803725</v>
      </c>
      <c r="L3075" s="444">
        <f t="shared" ca="1" si="144"/>
        <v>-92573097081.506973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-92573097081.506973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-385721237.83961236</v>
      </c>
      <c r="L3076" s="444">
        <f t="shared" ca="1" si="144"/>
        <v>-92958818319.346588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-92958818319.346588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-387328409.66394413</v>
      </c>
      <c r="L3077" s="444">
        <f t="shared" ca="1" si="144"/>
        <v>-93346146729.010529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-93346146729.010529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-388942278.03754389</v>
      </c>
      <c r="L3078" s="444">
        <f t="shared" ca="1" si="144"/>
        <v>-93735089007.048065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-93735089007.048065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-390562870.86270028</v>
      </c>
      <c r="L3079" s="444">
        <f t="shared" ca="1" si="144"/>
        <v>-94125651877.910767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-94125651877.910767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-392190216.15796155</v>
      </c>
      <c r="L3080" s="444">
        <f t="shared" ca="1" si="144"/>
        <v>-94517842094.068726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-94517842094.068726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-393824342.05861968</v>
      </c>
      <c r="L3081" s="444">
        <f t="shared" ca="1" si="144"/>
        <v>-94911666436.12735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-94911666436.12735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-395465276.81719726</v>
      </c>
      <c r="L3082" s="444">
        <f t="shared" ca="1" si="144"/>
        <v>-95307131712.94455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-95307131712.94455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-397113048.80393565</v>
      </c>
      <c r="L3083" s="444">
        <f t="shared" ca="1" si="144"/>
        <v>-95704244761.748489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-95704244761.748489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-398767686.50728536</v>
      </c>
      <c r="L3084" s="444">
        <f t="shared" ca="1" si="144"/>
        <v>-96103012448.255768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-96103012448.255768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-400429218.53439903</v>
      </c>
      <c r="L3085" s="444">
        <f t="shared" ca="1" si="144"/>
        <v>-96503441666.790161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-96503441666.790161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-402097673.61162567</v>
      </c>
      <c r="L3086" s="444">
        <f t="shared" ca="1" si="144"/>
        <v>-96905539340.401794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-96905539340.401794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-403773080.58500749</v>
      </c>
      <c r="L3087" s="444">
        <f t="shared" ca="1" si="144"/>
        <v>-97309312420.986801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-97309312420.986801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-405455468.42077833</v>
      </c>
      <c r="L3088" s="444">
        <f t="shared" ca="1" si="144"/>
        <v>-97714767889.407578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-97714767889.407578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-407144866.20586491</v>
      </c>
      <c r="L3089" s="444">
        <f t="shared" ca="1" si="144"/>
        <v>-98121912755.613449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-98121912755.613449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-408841303.14838934</v>
      </c>
      <c r="L3090" s="444">
        <f t="shared" ca="1" si="144"/>
        <v>-98530754058.761841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-98530754058.761841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-410544808.57817435</v>
      </c>
      <c r="L3091" s="444">
        <f t="shared" ca="1" si="144"/>
        <v>-98941298867.340012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-98941298867.340012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-412255411.94725007</v>
      </c>
      <c r="L3092" s="444">
        <f t="shared" ca="1" si="144"/>
        <v>-99353554279.287262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-99353554279.287262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-413973142.83036357</v>
      </c>
      <c r="L3093" s="444">
        <f t="shared" ca="1" si="144"/>
        <v>-99767527422.11763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-99767527422.11763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-415698030.92549014</v>
      </c>
      <c r="L3094" s="444">
        <f t="shared" ca="1" si="144"/>
        <v>-100183225453.04312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-100183225453.04312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-417430106.05434632</v>
      </c>
      <c r="L3095" s="444">
        <f t="shared" ca="1" si="144"/>
        <v>-100600655559.09747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-100600655559.09747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-419169398.16290611</v>
      </c>
      <c r="L3096" s="444">
        <f t="shared" ca="1" si="144"/>
        <v>-101019824957.26038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-101019824957.26038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-420915937.32191825</v>
      </c>
      <c r="L3097" s="444">
        <f t="shared" ca="1" si="144"/>
        <v>-101440740894.58229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-101440740894.58229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-422669753.72742623</v>
      </c>
      <c r="L3098" s="444">
        <f t="shared" ca="1" si="144"/>
        <v>-101863410648.30972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-101863410648.30972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-424430877.70129049</v>
      </c>
      <c r="L3099" s="444">
        <f t="shared" ca="1" si="144"/>
        <v>-102287841526.01102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-102287841526.01102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-426199339.69171256</v>
      </c>
      <c r="L3100" s="444">
        <f t="shared" ca="1" si="144"/>
        <v>-102714040865.70273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-102714040865.70273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-427975170.27376139</v>
      </c>
      <c r="L3101" s="444">
        <f t="shared" ca="1" si="144"/>
        <v>-103142016035.97649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-103142016035.97649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-429758400.14990205</v>
      </c>
      <c r="L3102" s="444">
        <f t="shared" ca="1" si="144"/>
        <v>-103571774436.12639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-103571774436.12639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-431549060.15052658</v>
      </c>
      <c r="L3103" s="444">
        <f t="shared" ca="1" si="144"/>
        <v>-104003323496.27692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-104003323496.27692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-433347181.23448712</v>
      </c>
      <c r="L3104" s="444">
        <f t="shared" ca="1" si="144"/>
        <v>-104436670677.5114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-104436670677.5114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-435152794.48963082</v>
      </c>
      <c r="L3105" s="444">
        <f t="shared" ca="1" si="144"/>
        <v>-104871823472.00102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-104871823472.00102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-436965931.13333756</v>
      </c>
      <c r="L3106" s="444">
        <f t="shared" ca="1" si="144"/>
        <v>-105308789403.13435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-105308789403.13435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-438786622.51305979</v>
      </c>
      <c r="L3107" s="444">
        <f t="shared" ca="1" si="144"/>
        <v>-105747576025.64742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-105747576025.64742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-440614900.10686421</v>
      </c>
      <c r="L3108" s="444">
        <f t="shared" ca="1" si="144"/>
        <v>-106188190925.75427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-106188190925.75427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-442450795.52397615</v>
      </c>
      <c r="L3109" s="444">
        <f t="shared" ca="1" si="144"/>
        <v>-106630641721.27824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-106630641721.27824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-444294340.50532603</v>
      </c>
      <c r="L3110" s="444">
        <f t="shared" ca="1" si="144"/>
        <v>-107074936061.78357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-107074936061.78357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-446145566.92409819</v>
      </c>
      <c r="L3111" s="444">
        <f t="shared" ca="1" si="144"/>
        <v>-107521081628.70767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-107521081628.70767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-448004506.78628194</v>
      </c>
      <c r="L3112" s="444">
        <f t="shared" ca="1" si="144"/>
        <v>-107969086135.49396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-107969086135.49396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-449871192.23122478</v>
      </c>
      <c r="L3113" s="444">
        <f t="shared" ca="1" si="144"/>
        <v>-108418957327.72519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-108418957327.72519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-451745655.5321883</v>
      </c>
      <c r="L3114" s="444">
        <f t="shared" ca="1" si="144"/>
        <v>-108870702983.25737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-108870702983.25737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-453627929.09690565</v>
      </c>
      <c r="L3115" s="444">
        <f t="shared" ca="1" si="144"/>
        <v>-109324330912.35428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-109324330912.35428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-455518045.46814281</v>
      </c>
      <c r="L3116" s="444">
        <f t="shared" ca="1" si="144"/>
        <v>-109779848957.82242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-109779848957.82242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-457416037.32426006</v>
      </c>
      <c r="L3117" s="444">
        <f t="shared" ca="1" si="144"/>
        <v>-110237264995.14668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-110237264995.14668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-459321937.47977781</v>
      </c>
      <c r="L3118" s="444">
        <f t="shared" ca="1" si="144"/>
        <v>-110696586932.62646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-110696586932.62646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-461235778.88594353</v>
      </c>
      <c r="L3119" s="444">
        <f t="shared" ca="1" si="144"/>
        <v>-111157822711.51241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-111157822711.51241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-463157594.6313017</v>
      </c>
      <c r="L3120" s="444">
        <f t="shared" ca="1" si="144"/>
        <v>-111620980306.14371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-111620980306.14371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-465087417.94226545</v>
      </c>
      <c r="L3121" s="444">
        <f t="shared" ca="1" si="144"/>
        <v>-112086067724.08597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-112086067724.08597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-467025282.1836915</v>
      </c>
      <c r="L3122" s="444">
        <f t="shared" ca="1" si="144"/>
        <v>-112553093006.26965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-112553093006.26965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-468971220.85945696</v>
      </c>
      <c r="L3123" s="444">
        <f t="shared" ca="1" si="144"/>
        <v>-113022064227.1291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-113022064227.1291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-470925267.61303794</v>
      </c>
      <c r="L3124" s="444">
        <f t="shared" ca="1" si="144"/>
        <v>-113492989494.74214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-113492989494.74214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-472887456.22809225</v>
      </c>
      <c r="L3125" s="444">
        <f t="shared" ca="1" si="144"/>
        <v>-113965876950.97023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-113965876950.97023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-474857820.62904263</v>
      </c>
      <c r="L3126" s="444">
        <f t="shared" ca="1" si="144"/>
        <v>-114440734771.59927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-114440734771.59927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-476836394.88166362</v>
      </c>
      <c r="L3127" s="444">
        <f t="shared" ca="1" si="144"/>
        <v>-114917571166.48094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-114917571166.48094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-478823213.19367063</v>
      </c>
      <c r="L3128" s="444">
        <f t="shared" ca="1" si="144"/>
        <v>-115396394379.67461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-115396394379.67461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-480818309.91531086</v>
      </c>
      <c r="L3129" s="444">
        <f t="shared" ca="1" si="144"/>
        <v>-115877212689.58992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-115877212689.58992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-482821719.53995806</v>
      </c>
      <c r="L3130" s="444">
        <f t="shared" ca="1" si="144"/>
        <v>-116360034409.12988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-116360034409.12988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-484833476.70470786</v>
      </c>
      <c r="L3131" s="444">
        <f t="shared" ca="1" si="144"/>
        <v>-116844867885.83459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-116844867885.83459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-486853616.19097745</v>
      </c>
      <c r="L3132" s="444">
        <f t="shared" ca="1" si="144"/>
        <v>-117331721502.02557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-117331721502.02557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-488882172.92510653</v>
      </c>
      <c r="L3133" s="444">
        <f t="shared" ca="1" si="144"/>
        <v>-117820603674.95068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-117820603674.95068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-490919181.97896117</v>
      </c>
      <c r="L3134" s="444">
        <f t="shared" ca="1" si="144"/>
        <v>-118311522856.92964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-118311522856.92964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-492964678.57054025</v>
      </c>
      <c r="L3135" s="444">
        <f t="shared" ca="1" si="144"/>
        <v>-118804487535.50018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-118804487535.50018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-495018698.06458408</v>
      </c>
      <c r="L3136" s="444">
        <f t="shared" ca="1" si="144"/>
        <v>-119299506233.56477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-119299506233.56477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-497081275.97318655</v>
      </c>
      <c r="L3137" s="444">
        <f t="shared" ca="1" si="144"/>
        <v>-119796587509.53796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-119796587509.53796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-499152447.9564082</v>
      </c>
      <c r="L3138" s="444">
        <f t="shared" ca="1" si="144"/>
        <v>-120295739957.49437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-120295739957.49437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-501232249.82289326</v>
      </c>
      <c r="L3139" s="444">
        <f t="shared" ca="1" si="144"/>
        <v>-120796972207.31726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-120796972207.31726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-503320717.53048855</v>
      </c>
      <c r="L3140" s="444">
        <f t="shared" ca="1" si="144"/>
        <v>-121300292924.84775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-121300292924.84775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-505417887.18686563</v>
      </c>
      <c r="L3141" s="444">
        <f t="shared" ca="1" si="144"/>
        <v>-121805710812.03461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-121805710812.03461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-507523795.0501442</v>
      </c>
      <c r="L3142" s="444">
        <f t="shared" ca="1" si="144"/>
        <v>-122313234607.08475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-122313234607.08475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-509638477.52951974</v>
      </c>
      <c r="L3143" s="444">
        <f t="shared" ca="1" si="144"/>
        <v>-122822873084.61427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-122822873084.61427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-511761971.18589282</v>
      </c>
      <c r="L3144" s="444">
        <f t="shared" ca="1" si="144"/>
        <v>-123334635055.80017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-123334635055.80017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-513894312.73250061</v>
      </c>
      <c r="L3145" s="444">
        <f t="shared" ca="1" si="144"/>
        <v>-123848529368.53267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-123848529368.53267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-516035539.0355528</v>
      </c>
      <c r="L3146" s="444">
        <f t="shared" ca="1" si="144"/>
        <v>-124364564907.56822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-124364564907.56822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-518185687.11486763</v>
      </c>
      <c r="L3147" s="444">
        <f t="shared" ca="1" si="144"/>
        <v>-124882750594.68309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-124882750594.68309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-520344794.14451289</v>
      </c>
      <c r="L3148" s="444">
        <f t="shared" ca="1" si="144"/>
        <v>-125403095388.82761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-125403095388.82761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-522512897.45344836</v>
      </c>
      <c r="L3149" s="444">
        <f t="shared" ca="1" si="144"/>
        <v>-125925608286.28105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-125925608286.28105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-524690034.52617097</v>
      </c>
      <c r="L3150" s="444">
        <f t="shared" ca="1" si="144"/>
        <v>-126450298320.80722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-126450298320.80722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-526876243.00336337</v>
      </c>
      <c r="L3151" s="444">
        <f t="shared" ca="1" si="144"/>
        <v>-126977174563.81058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-126977174563.81058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-529071560.68254411</v>
      </c>
      <c r="L3152" s="444">
        <f t="shared" ca="1" si="144"/>
        <v>-127506246124.49312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-127506246124.49312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-531276025.51872128</v>
      </c>
      <c r="L3153" s="444">
        <f t="shared" ca="1" si="144"/>
        <v>-128037522150.01184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-128037522150.01184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-533489675.62504935</v>
      </c>
      <c r="L3154" s="444">
        <f t="shared" ca="1" si="144"/>
        <v>-128571011825.63689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-128571011825.63689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-535712549.27348709</v>
      </c>
      <c r="L3155" s="444">
        <f t="shared" ca="1" si="144"/>
        <v>-129106724374.91037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-129106724374.91037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-537944684.89545989</v>
      </c>
      <c r="L3156" s="444">
        <f t="shared" ca="1" si="144"/>
        <v>-129644669059.80583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-129644669059.80583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-540186121.0825243</v>
      </c>
      <c r="L3157" s="444">
        <f t="shared" ca="1" si="144"/>
        <v>-130184855180.88835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-130184855180.88835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-542436896.58703482</v>
      </c>
      <c r="L3158" s="444">
        <f t="shared" ca="1" si="144"/>
        <v>-130727292077.47539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-130727292077.47539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-544697050.32281399</v>
      </c>
      <c r="L3159" s="444">
        <f t="shared" ca="1" si="144"/>
        <v>-131271989127.7982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-131271989127.7982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-546966621.36582589</v>
      </c>
      <c r="L3160" s="444">
        <f t="shared" ca="1" si="144"/>
        <v>-131818955749.16403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-131818955749.16403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-549245648.95485008</v>
      </c>
      <c r="L3161" s="444">
        <f t="shared" ca="1" si="144"/>
        <v>-132368201398.11888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-132368201398.11888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-551534172.49216199</v>
      </c>
      <c r="L3162" s="444">
        <f t="shared" ca="1" si="144"/>
        <v>-132919735570.61104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-132919735570.61104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-553832231.5442127</v>
      </c>
      <c r="L3163" s="444">
        <f t="shared" ca="1" si="144"/>
        <v>-133473567802.15526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-133473567802.15526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-556139865.84231353</v>
      </c>
      <c r="L3164" s="444">
        <f t="shared" ca="1" si="144"/>
        <v>-134029707667.99757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-134029707667.99757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-558457115.28332329</v>
      </c>
      <c r="L3165" s="444">
        <f t="shared" ca="1" si="144"/>
        <v>-134588164783.2809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-134588164783.2809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-560784019.93033695</v>
      </c>
      <c r="L3166" s="444">
        <f t="shared" ca="1" si="144"/>
        <v>-135148948803.21124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-135148948803.21124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-563120620.01338017</v>
      </c>
      <c r="L3167" s="444">
        <f t="shared" ca="1" si="144"/>
        <v>-135712069423.22462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-135712069423.22462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-565466955.93010259</v>
      </c>
      <c r="L3168" s="444">
        <f t="shared" ca="1" si="144"/>
        <v>-136277536379.15472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-136277536379.15472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-567823068.24647796</v>
      </c>
      <c r="L3169" s="444">
        <f t="shared" ca="1" si="144"/>
        <v>-136845359447.4012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-136845359447.4012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-570188997.697505</v>
      </c>
      <c r="L3170" s="444">
        <f t="shared" ca="1" si="144"/>
        <v>-137415548445.09871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-137415548445.09871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-572564785.18791127</v>
      </c>
      <c r="L3171" s="444">
        <f t="shared" ca="1" si="144"/>
        <v>-137988113230.28662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-137988113230.28662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-574950471.79286087</v>
      </c>
      <c r="L3172" s="444">
        <f t="shared" ca="1" si="144"/>
        <v>-138563063702.07947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-138563063702.07947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-577346098.75866449</v>
      </c>
      <c r="L3173" s="444">
        <f t="shared" ca="1" si="144"/>
        <v>-139140409800.83813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-139140409800.83813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-579751707.50349224</v>
      </c>
      <c r="L3174" s="444">
        <f t="shared" ca="1" si="144"/>
        <v>-139720161508.34161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-139720161508.34161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-582167339.61809003</v>
      </c>
      <c r="L3175" s="444">
        <f t="shared" ca="1" si="144"/>
        <v>-140302328847.95972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-140302328847.95972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-584593036.86649883</v>
      </c>
      <c r="L3176" s="444">
        <f t="shared" ca="1" si="144"/>
        <v>-140886921884.8262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-140886921884.8262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-587028841.1867758</v>
      </c>
      <c r="L3177" s="444">
        <f t="shared" ca="1" si="144"/>
        <v>-141473950726.01297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-141473950726.01297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-589474794.69172072</v>
      </c>
      <c r="L3178" s="444">
        <f t="shared" ca="1" si="144"/>
        <v>-142063425520.70468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-142063425520.70468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-591930939.66960287</v>
      </c>
      <c r="L3179" s="444">
        <f t="shared" ca="1" si="144"/>
        <v>-142655356460.3743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-142655356460.3743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-594397318.58489287</v>
      </c>
      <c r="L3180" s="444">
        <f t="shared" ca="1" si="144"/>
        <v>-143249753778.9592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-143249753778.9592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-596873974.07899666</v>
      </c>
      <c r="L3181" s="444">
        <f t="shared" ca="1" si="144"/>
        <v>-143846627753.03821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-143846627753.03821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-599360948.97099257</v>
      </c>
      <c r="L3182" s="444">
        <f t="shared" ca="1" si="144"/>
        <v>-144445988702.00919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-144445988702.00919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-601858286.25837159</v>
      </c>
      <c r="L3183" s="444">
        <f t="shared" ca="1" si="144"/>
        <v>-145047846988.26755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-145047846988.26755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-604366029.1177814</v>
      </c>
      <c r="L3184" s="444">
        <f t="shared" ca="1" si="144"/>
        <v>-145652213017.38531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-145652213017.38531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-606884220.90577209</v>
      </c>
      <c r="L3185" s="444">
        <f t="shared" ca="1" si="144"/>
        <v>-146259097238.29108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-146259097238.29108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-609412905.15954614</v>
      </c>
      <c r="L3186" s="444">
        <f t="shared" ca="1" si="144"/>
        <v>-146868510143.45062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-146868510143.45062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-611952125.59771097</v>
      </c>
      <c r="L3187" s="444">
        <f t="shared" ca="1" si="144"/>
        <v>-147480462269.04834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-147480462269.04834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-614501926.12103474</v>
      </c>
      <c r="L3188" s="444">
        <f t="shared" ca="1" si="144"/>
        <v>-148094964195.16937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-148094964195.16937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-617062350.81320572</v>
      </c>
      <c r="L3189" s="444">
        <f t="shared" ca="1" si="144"/>
        <v>-148712026545.98257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-148712026545.98257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-619633443.941594</v>
      </c>
      <c r="L3190" s="444">
        <f t="shared" ca="1" si="144"/>
        <v>-149331659989.92416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-149331659989.92416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-622215249.95801735</v>
      </c>
      <c r="L3191" s="444">
        <f t="shared" ca="1" si="144"/>
        <v>-149953875239.88217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-149953875239.88217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-624807813.4995091</v>
      </c>
      <c r="L3192" s="444">
        <f t="shared" ca="1" si="144"/>
        <v>-150578683053.38168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-150578683053.38168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-627411179.3890903</v>
      </c>
      <c r="L3193" s="444">
        <f t="shared" ca="1" si="144"/>
        <v>-151206094232.77078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-151206094232.77078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-630025392.63654494</v>
      </c>
      <c r="L3194" s="444">
        <f t="shared" ca="1" si="144"/>
        <v>-151836119625.40732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-151836119625.40732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-632650498.43919718</v>
      </c>
      <c r="L3195" s="444">
        <f t="shared" ca="1" si="144"/>
        <v>-152468770123.84653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-152468770123.84653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-635286542.18269384</v>
      </c>
      <c r="L3196" s="444">
        <f t="shared" ca="1" si="144"/>
        <v>-153104056666.02924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-153104056666.02924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-637933569.44178843</v>
      </c>
      <c r="L3197" s="444">
        <f t="shared" ca="1" si="144"/>
        <v>-153741990235.47104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-153741990235.47104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-640591625.98112929</v>
      </c>
      <c r="L3198" s="444">
        <f t="shared" ca="1" si="144"/>
        <v>-154382581861.45218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-154382581861.45218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-643260757.75605071</v>
      </c>
      <c r="L3199" s="444">
        <f t="shared" ca="1" si="144"/>
        <v>-155025842619.20822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-155025842619.20822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-645941010.91336763</v>
      </c>
      <c r="L3200" s="444">
        <f t="shared" ca="1" si="144"/>
        <v>-155671783630.12158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-155671783630.12158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-648632431.79217327</v>
      </c>
      <c r="L3201" s="444">
        <f t="shared" ca="1" si="144"/>
        <v>-156320416061.91376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-156320416061.91376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-651335066.92464066</v>
      </c>
      <c r="L3202" s="444">
        <f t="shared" ca="1" si="144"/>
        <v>-156971751128.83841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-156971751128.83841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-654048963.03682673</v>
      </c>
      <c r="L3203" s="444">
        <f t="shared" ca="1" si="144"/>
        <v>-157625800091.87524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-157625800091.87524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-656774167.0494802</v>
      </c>
      <c r="L3204" s="444">
        <f t="shared" ca="1" si="144"/>
        <v>-158282574258.92471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-158282574258.92471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-659510726.07885301</v>
      </c>
      <c r="L3205" s="444">
        <f t="shared" ca="1" si="144"/>
        <v>-158942084985.00357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-158942084985.00357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-662258687.4375149</v>
      </c>
      <c r="L3206" s="444">
        <f t="shared" ca="1" si="144"/>
        <v>-159604343672.44107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-159604343672.44107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-665018098.63517118</v>
      </c>
      <c r="L3207" s="444">
        <f t="shared" ca="1" si="144"/>
        <v>-160269361771.07623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-160269361771.07623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-667789007.3794843</v>
      </c>
      <c r="L3208" s="444">
        <f t="shared" ca="1" si="144"/>
        <v>-160937150778.45572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-160937150778.45572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-670571461.57689881</v>
      </c>
      <c r="L3209" s="444">
        <f t="shared" ca="1" si="144"/>
        <v>-161607722240.03262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-161607722240.03262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-673365509.33346927</v>
      </c>
      <c r="L3210" s="444">
        <f t="shared" ca="1" si="144"/>
        <v>-162281087749.36609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-162281087749.36609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-676171198.95569205</v>
      </c>
      <c r="L3211" s="444">
        <f t="shared" ca="1" si="144"/>
        <v>-162957258948.32178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-162957258948.32178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-678988578.95134068</v>
      </c>
      <c r="L3212" s="444">
        <f t="shared" ca="1" si="144"/>
        <v>-163636247527.27313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-163636247527.27313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-681817698.03030467</v>
      </c>
      <c r="L3213" s="444">
        <f t="shared" ca="1" si="144"/>
        <v>-164318065225.30344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-164318065225.30344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-684658605.10543096</v>
      </c>
      <c r="L3214" s="444">
        <f t="shared" ca="1" si="144"/>
        <v>-165002723830.40887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-165002723830.40887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-687511349.29337025</v>
      </c>
      <c r="L3215" s="444">
        <f t="shared" ca="1" si="144"/>
        <v>-165690235179.70224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-165690235179.70224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-690375979.91542602</v>
      </c>
      <c r="L3216" s="444">
        <f t="shared" ca="1" si="144"/>
        <v>-166380611159.61768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-166380611159.61768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-693252546.49840701</v>
      </c>
      <c r="L3217" s="444">
        <f t="shared" ca="1" si="144"/>
        <v>-167073863706.11609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-167073863706.11609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-696141098.77548373</v>
      </c>
      <c r="L3218" s="444">
        <f t="shared" ca="1" si="144"/>
        <v>-167770004804.89157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-167770004804.89157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-699041686.6870482</v>
      </c>
      <c r="L3219" s="444">
        <f t="shared" ca="1" si="144"/>
        <v>-168469046491.57861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-168469046491.57861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-701954360.38157749</v>
      </c>
      <c r="L3220" s="444">
        <f t="shared" ca="1" si="144"/>
        <v>-169171000851.96021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-169171000851.96021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-704879170.21650088</v>
      </c>
      <c r="L3221" s="444">
        <f t="shared" ca="1" si="144"/>
        <v>-169875880022.1767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-169875880022.1767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-707816166.75906956</v>
      </c>
      <c r="L3222" s="444">
        <f t="shared" ca="1" si="144"/>
        <v>-170583696188.93576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-170583696188.93576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-710765400.78723228</v>
      </c>
      <c r="L3223" s="444">
        <f t="shared" ca="1" si="144"/>
        <v>-171294461589.72299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-171294461589.72299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-713726923.29051244</v>
      </c>
      <c r="L3224" s="444">
        <f t="shared" ca="1" si="144"/>
        <v>-172008188513.01352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-172008188513.01352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-716700785.47088969</v>
      </c>
      <c r="L3225" s="444">
        <f t="shared" ca="1" si="144"/>
        <v>-172724889298.48441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-172724889298.48441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-719687038.74368501</v>
      </c>
      <c r="L3226" s="444">
        <f t="shared" ca="1" si="144"/>
        <v>-173444576337.22809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-173444576337.22809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-722685734.73845041</v>
      </c>
      <c r="L3227" s="444">
        <f t="shared" ca="1" si="144"/>
        <v>-174167262071.96655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-174167262071.96655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-725696925.2998606</v>
      </c>
      <c r="L3228" s="444">
        <f t="shared" ca="1" si="144"/>
        <v>-174892958997.26642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-174892958997.26642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-728720662.48861003</v>
      </c>
      <c r="L3229" s="444">
        <f t="shared" ca="1" si="144"/>
        <v>-175621679659.75504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-175621679659.75504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-731756998.58231258</v>
      </c>
      <c r="L3230" s="444">
        <f t="shared" ca="1" si="144"/>
        <v>-176353436658.33734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-176353436658.33734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-734805986.07640553</v>
      </c>
      <c r="L3231" s="444">
        <f t="shared" ca="1" si="144"/>
        <v>-177088242644.41376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-177088242644.41376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-737867677.68505728</v>
      </c>
      <c r="L3232" s="444">
        <f t="shared" ca="1" si="144"/>
        <v>-177826110322.09882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-177826110322.09882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-740942126.34207845</v>
      </c>
      <c r="L3233" s="444">
        <f t="shared" ca="1" si="144"/>
        <v>-178567052448.44089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-178567052448.44089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-744029385.20183706</v>
      </c>
      <c r="L3234" s="444">
        <f t="shared" ca="1" si="144"/>
        <v>-179311081833.64273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-179311081833.64273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-747129507.64017808</v>
      </c>
      <c r="L3235" s="444">
        <f t="shared" ca="1" si="144"/>
        <v>-180058211341.2829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-180058211341.2829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-750242547.25534534</v>
      </c>
      <c r="L3236" s="444">
        <f t="shared" ca="1" si="144"/>
        <v>-180808453888.53824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-180808453888.53824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-753368557.86890936</v>
      </c>
      <c r="L3237" s="444">
        <f t="shared" ca="1" si="144"/>
        <v>-181561822446.40714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-181561822446.40714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-756507593.52669644</v>
      </c>
      <c r="L3238" s="444">
        <f t="shared" ca="1" si="144"/>
        <v>-182318330039.93384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-182318330039.93384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-759659708.49972427</v>
      </c>
      <c r="L3239" s="444">
        <f t="shared" ca="1" si="144"/>
        <v>-183077989748.43356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-183077989748.43356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-762824957.2851398</v>
      </c>
      <c r="L3240" s="444">
        <f t="shared" ca="1" si="144"/>
        <v>-183840814705.71869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-183840814705.71869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-766003394.60716116</v>
      </c>
      <c r="L3241" s="444">
        <f t="shared" ca="1" si="144"/>
        <v>-184606818100.32584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-184606818100.32584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-769195075.4180243</v>
      </c>
      <c r="L3242" s="444">
        <f t="shared" ca="1" si="144"/>
        <v>-185376013175.74387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-185376013175.74387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-772400054.89893281</v>
      </c>
      <c r="L3243" s="444">
        <f t="shared" ca="1" si="144"/>
        <v>-186148413230.64279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-186148413230.64279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-775618388.46101165</v>
      </c>
      <c r="L3244" s="444">
        <f t="shared" ca="1" si="144"/>
        <v>-186924031619.10379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-186924031619.10379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-778850131.74626577</v>
      </c>
      <c r="L3245" s="444">
        <f t="shared" ca="1" si="144"/>
        <v>-187702881750.85007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-187702881750.85007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-782095340.62854195</v>
      </c>
      <c r="L3246" s="444">
        <f t="shared" ca="1" si="144"/>
        <v>-188484977091.47861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-188484977091.47861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-785354071.21449423</v>
      </c>
      <c r="L3247" s="444">
        <f t="shared" ca="1" si="144"/>
        <v>-189270331162.69312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-189270331162.69312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-788626379.84455466</v>
      </c>
      <c r="L3248" s="444">
        <f t="shared" ca="1" si="144"/>
        <v>-190058957542.53766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-190058957542.53766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-791912323.09390688</v>
      </c>
      <c r="L3249" s="444">
        <f t="shared" ca="1" si="144"/>
        <v>-190850869865.63156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-190850869865.63156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-795211957.7734648</v>
      </c>
      <c r="L3250" s="444">
        <f t="shared" ca="1" si="144"/>
        <v>-191646081823.40503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-191646081823.40503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-798525340.93085432</v>
      </c>
      <c r="L3251" s="444">
        <f t="shared" ca="1" si="144"/>
        <v>-192444607164.33588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-192444607164.33588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-801852529.85139942</v>
      </c>
      <c r="L3252" s="444">
        <f t="shared" ca="1" si="144"/>
        <v>-193246459694.18729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-193246459694.18729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-805193582.05911374</v>
      </c>
      <c r="L3253" s="444">
        <f t="shared" ca="1" si="144"/>
        <v>-194051653276.2464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-194051653276.2464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-808548555.31769335</v>
      </c>
      <c r="L3254" s="444">
        <f t="shared" ca="1" si="144"/>
        <v>-194860201831.56409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-194860201831.56409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-811917507.63151705</v>
      </c>
      <c r="L3255" s="444">
        <f t="shared" ca="1" si="144"/>
        <v>-195672119339.19562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-195672119339.19562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-815300497.24664843</v>
      </c>
      <c r="L3256" s="444">
        <f t="shared" ca="1" si="144"/>
        <v>-196487419836.44226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-196487419836.44226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-818697582.65184271</v>
      </c>
      <c r="L3257" s="444">
        <f t="shared" ca="1" si="144"/>
        <v>-197306117419.09412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-197306117419.09412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-822108822.57955885</v>
      </c>
      <c r="L3258" s="444">
        <f t="shared" ca="1" si="144"/>
        <v>-198128226241.67368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-198128226241.67368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-825534276.00697362</v>
      </c>
      <c r="L3259" s="444">
        <f t="shared" ca="1" si="144"/>
        <v>-198953760517.68066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-198953760517.68066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-828974002.15700281</v>
      </c>
      <c r="L3260" s="444">
        <f t="shared" ca="1" si="144"/>
        <v>-199782734519.83768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-199782734519.83768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-832428060.49932361</v>
      </c>
      <c r="L3261" s="444">
        <f t="shared" ca="1" si="144"/>
        <v>-200615162580.33701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-200615162580.33701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-835896510.75140417</v>
      </c>
      <c r="L3262" s="444">
        <f t="shared" ca="1" si="144"/>
        <v>-201451059091.08841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-201451059091.08841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-839379412.87953508</v>
      </c>
      <c r="L3263" s="444">
        <f t="shared" ca="1" si="144"/>
        <v>-202290438503.96796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-202290438503.96796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-842876827.09986651</v>
      </c>
      <c r="L3264" s="444">
        <f t="shared" ca="1" si="144"/>
        <v>-203133315331.06781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-203133315331.06781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-846388813.87944925</v>
      </c>
      <c r="L3265" s="444">
        <f t="shared" ca="1" si="144"/>
        <v>-203979704144.94727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-203979704144.94727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-849915433.9372803</v>
      </c>
      <c r="L3266" s="444">
        <f t="shared" ca="1" si="144"/>
        <v>-204829619578.88455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-204829619578.88455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-853456748.24535227</v>
      </c>
      <c r="L3267" s="444">
        <f t="shared" ca="1" si="144"/>
        <v>-205683076327.12991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-205683076327.12991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-857012818.02970791</v>
      </c>
      <c r="L3268" s="444">
        <f t="shared" ca="1" si="144"/>
        <v>-206540089145.15961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-206540089145.15961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-860583704.77149832</v>
      </c>
      <c r="L3269" s="444">
        <f t="shared" ca="1" si="144"/>
        <v>-207400672849.93109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-207400672849.93109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-864169470.2080462</v>
      </c>
      <c r="L3270" s="444">
        <f t="shared" ca="1" si="144"/>
        <v>-208264842320.13913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-208264842320.13913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-867770176.33391297</v>
      </c>
      <c r="L3271" s="444">
        <f t="shared" ca="1" si="144"/>
        <v>-209132612496.47305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-209132612496.47305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-871385885.40197098</v>
      </c>
      <c r="L3272" s="444">
        <f t="shared" ca="1" si="144"/>
        <v>-210003998381.87503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-210003998381.87503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-875016659.92447925</v>
      </c>
      <c r="L3273" s="444">
        <f t="shared" ca="1" si="144"/>
        <v>-210879015041.7995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-210879015041.7995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-878662562.67416453</v>
      </c>
      <c r="L3274" s="444">
        <f t="shared" ca="1" si="144"/>
        <v>-211757677604.47366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-211757677604.47366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-882323656.68530691</v>
      </c>
      <c r="L3275" s="444">
        <f t="shared" ca="1" si="144"/>
        <v>-212640001261.15897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-212640001261.15897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-886000005.25482905</v>
      </c>
      <c r="L3276" s="444">
        <f t="shared" ca="1" si="144"/>
        <v>-213526001266.41379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-213526001266.41379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-889691671.94339073</v>
      </c>
      <c r="L3277" s="444">
        <f t="shared" ca="1" si="144"/>
        <v>-214415692938.35718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-214415692938.35718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-893398720.57648814</v>
      </c>
      <c r="L3278" s="444">
        <f t="shared" ca="1" si="144"/>
        <v>-215309091658.93365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-215309091658.93365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-897121215.24555671</v>
      </c>
      <c r="L3279" s="444">
        <f t="shared" ca="1" si="144"/>
        <v>-216206212874.1792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-216206212874.1792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-900859220.30908</v>
      </c>
      <c r="L3280" s="444">
        <f t="shared" ca="1" si="144"/>
        <v>-217107072094.48828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-217107072094.48828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-904612800.3937012</v>
      </c>
      <c r="L3281" s="444">
        <f t="shared" ca="1" si="144"/>
        <v>-218011684894.88199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-218011684894.88199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-908382020.39534175</v>
      </c>
      <c r="L3282" s="444">
        <f t="shared" ca="1" si="144"/>
        <v>-218920066915.27734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-218920066915.27734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-912166945.48032224</v>
      </c>
      <c r="L3283" s="444">
        <f t="shared" ca="1" si="144"/>
        <v>-219832233860.75766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-219832233860.75766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-915967641.08649015</v>
      </c>
      <c r="L3284" s="444">
        <f t="shared" ca="1" si="144"/>
        <v>-220748201501.84415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-220748201501.84415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-919784172.9243505</v>
      </c>
      <c r="L3285" s="444">
        <f t="shared" ca="1" si="144"/>
        <v>-221667985674.76849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-221667985674.76849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-923616606.97820199</v>
      </c>
      <c r="L3286" s="444">
        <f t="shared" ca="1" si="144"/>
        <v>-222591602281.7467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-222591602281.7467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-927465009.50727797</v>
      </c>
      <c r="L3287" s="444">
        <f t="shared" ca="1" si="144"/>
        <v>-223519067291.25397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-223519067291.25397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-931329447.04689157</v>
      </c>
      <c r="L3288" s="444">
        <f t="shared" ca="1" si="144"/>
        <v>-224450396738.30087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-224450396738.30087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-935209986.40958691</v>
      </c>
      <c r="L3289" s="444">
        <f t="shared" ca="1" si="144"/>
        <v>-225385606724.71045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-225385606724.71045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-939106694.6862936</v>
      </c>
      <c r="L3290" s="444">
        <f t="shared" ca="1" si="144"/>
        <v>-226324713419.39673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-226324713419.39673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-943019639.24748635</v>
      </c>
      <c r="L3291" s="444">
        <f t="shared" ca="1" si="144"/>
        <v>-227267733058.64423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-227267733058.64423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-946948887.74435079</v>
      </c>
      <c r="L3292" s="444">
        <f t="shared" ca="1" si="144"/>
        <v>-228214681946.38858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-228214681946.38858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-950894508.10995245</v>
      </c>
      <c r="L3293" s="444">
        <f t="shared" ca="1" si="144"/>
        <v>-229165576454.49854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-229165576454.49854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-954856568.5604105</v>
      </c>
      <c r="L3294" s="444">
        <f t="shared" ca="1" si="144"/>
        <v>-230120433023.05896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-230120433023.05896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-958835137.59607911</v>
      </c>
      <c r="L3295" s="444">
        <f t="shared" ca="1" si="144"/>
        <v>-231079268160.65503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-231079268160.65503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-962830284.0027293</v>
      </c>
      <c r="L3296" s="444">
        <f t="shared" ca="1" si="144"/>
        <v>-232042098444.65775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-232042098444.65775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-966842076.85274076</v>
      </c>
      <c r="L3297" s="444">
        <f t="shared" ca="1" si="144"/>
        <v>-233008940521.5105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-233008940521.5105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-970870585.50629377</v>
      </c>
      <c r="L3298" s="444">
        <f t="shared" ca="1" si="144"/>
        <v>-233979811107.01678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-233979811107.01678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-974915879.61256993</v>
      </c>
      <c r="L3299" s="444">
        <f t="shared" ca="1" si="144"/>
        <v>-234954726986.62936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-234954726986.62936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-978978029.11095572</v>
      </c>
      <c r="L3300" s="444">
        <f t="shared" ca="1" si="144"/>
        <v>-235933705015.74033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-235933705015.74033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-983057104.23225129</v>
      </c>
      <c r="L3301" s="444">
        <f t="shared" ca="1" si="144"/>
        <v>-236916762119.97256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-236916762119.97256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-987153175.4998858</v>
      </c>
      <c r="L3302" s="444">
        <f t="shared" ca="1" si="144"/>
        <v>-237903915295.47244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-237903915295.47244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-991266313.73113513</v>
      </c>
      <c r="L3303" s="444">
        <f t="shared" ca="1" si="144"/>
        <v>-238895181609.20358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-238895181609.20358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-995396590.0383482</v>
      </c>
      <c r="L3304" s="444">
        <f t="shared" ca="1" si="144"/>
        <v>-239890578199.24194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-239890578199.24194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-999544075.8301748</v>
      </c>
      <c r="L3305" s="444">
        <f t="shared" ca="1" si="144"/>
        <v>-240890122275.07211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-240890122275.07211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-1003708842.8128004</v>
      </c>
      <c r="L3306" s="444">
        <f t="shared" ca="1" si="144"/>
        <v>-241893831117.88492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-241893831117.88492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-1007890962.9911872</v>
      </c>
      <c r="L3307" s="444">
        <f t="shared" ca="1" si="144"/>
        <v>-242901722080.8761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-242901722080.8761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-1012090508.6703171</v>
      </c>
      <c r="L3308" s="444">
        <f t="shared" ca="1" si="144"/>
        <v>-243913812589.54642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-243913812589.54642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-1016307552.4564433</v>
      </c>
      <c r="L3309" s="444">
        <f t="shared" ca="1" si="144"/>
        <v>-244930120142.00287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-244930120142.00287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-1020542167.2583452</v>
      </c>
      <c r="L3310" s="444">
        <f t="shared" ca="1" si="144"/>
        <v>-245950662309.2612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-245950662309.2612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-1024794426.2885882</v>
      </c>
      <c r="L3311" s="444">
        <f t="shared" ca="1" si="144"/>
        <v>-246975456735.54977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-246975456735.54977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-1029064403.0647908</v>
      </c>
      <c r="L3312" s="444">
        <f t="shared" ca="1" si="144"/>
        <v>-248004521138.61456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-248004521138.61456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-1033352171.410894</v>
      </c>
      <c r="L3313" s="444">
        <f t="shared" ca="1" si="144"/>
        <v>-249037873310.02545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-249037873310.02545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-1037657805.4584394</v>
      </c>
      <c r="L3314" s="444">
        <f t="shared" ca="1" si="144"/>
        <v>-250075531115.48389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-250075531115.48389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-1041981379.6478494</v>
      </c>
      <c r="L3315" s="444">
        <f t="shared" ca="1" si="144"/>
        <v>-251117512495.13174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-251117512495.13174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-1046322968.7297157</v>
      </c>
      <c r="L3316" s="444">
        <f t="shared" ca="1" si="144"/>
        <v>-252163835463.86145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-252163835463.86145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-1050682647.7660893</v>
      </c>
      <c r="L3317" s="444">
        <f t="shared" ca="1" si="144"/>
        <v>-253214518111.62753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-253214518111.62753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-1055060492.1317813</v>
      </c>
      <c r="L3318" s="444">
        <f t="shared" ca="1" si="144"/>
        <v>-254269578603.75931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-254269578603.75931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-1059456577.5156637</v>
      </c>
      <c r="L3319" s="444">
        <f t="shared" ca="1" si="144"/>
        <v>-255329035181.27496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-255329035181.27496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-1063870979.921979</v>
      </c>
      <c r="L3320" s="444">
        <f t="shared" ca="1" si="144"/>
        <v>-256392906161.19693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-256392906161.19693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-1068303775.6716539</v>
      </c>
      <c r="L3321" s="444">
        <f t="shared" ca="1" si="144"/>
        <v>-257461209936.86859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-257461209936.86859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-1072755041.4036192</v>
      </c>
      <c r="L3322" s="444">
        <f t="shared" ca="1" si="144"/>
        <v>-258533964978.27222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-258533964978.27222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-1077224854.0761342</v>
      </c>
      <c r="L3323" s="444">
        <f t="shared" ref="L3323:L3577" ca="1" si="149">I3323-J3323+K3323</f>
        <v>-259611189832.34836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-259611189832.34836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-1081713290.9681182</v>
      </c>
      <c r="L3324" s="444">
        <f t="shared" ca="1" si="149"/>
        <v>-260692903123.31647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-260692903123.31647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-1086220429.6804852</v>
      </c>
      <c r="L3325" s="444">
        <f t="shared" ca="1" si="149"/>
        <v>-261779123552.99695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-261779123552.99695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-1090746348.1374874</v>
      </c>
      <c r="L3326" s="444">
        <f t="shared" ca="1" si="149"/>
        <v>-262869869901.13443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-262869869901.13443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-1095291124.5880599</v>
      </c>
      <c r="L3327" s="444">
        <f t="shared" ca="1" si="149"/>
        <v>-263965161025.7225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-263965161025.7225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-1099854837.607177</v>
      </c>
      <c r="L3328" s="444">
        <f t="shared" ca="1" si="149"/>
        <v>-265065015863.32968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-265065015863.32968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-1104437566.0972068</v>
      </c>
      <c r="L3329" s="444">
        <f t="shared" ca="1" si="149"/>
        <v>-266169453429.42688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-266169453429.42688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-1109039389.2892787</v>
      </c>
      <c r="L3330" s="444">
        <f t="shared" ca="1" si="149"/>
        <v>-267278492818.71616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-267278492818.71616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-1113660386.7446506</v>
      </c>
      <c r="L3331" s="444">
        <f t="shared" ca="1" si="149"/>
        <v>-268392153205.46082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-268392153205.46082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-1118300638.3560867</v>
      </c>
      <c r="L3332" s="444">
        <f t="shared" ca="1" si="149"/>
        <v>-269510453843.81689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-269510453843.81689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-1122960224.349237</v>
      </c>
      <c r="L3333" s="444">
        <f t="shared" ca="1" si="149"/>
        <v>-270633414068.16614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-270633414068.16614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-1127639225.2840254</v>
      </c>
      <c r="L3334" s="444">
        <f t="shared" ca="1" si="149"/>
        <v>-271761053293.45016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-271761053293.45016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-1132337722.0560424</v>
      </c>
      <c r="L3335" s="444">
        <f t="shared" ca="1" si="149"/>
        <v>-272893391015.5062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-272893391015.5062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-1137055795.8979425</v>
      </c>
      <c r="L3336" s="444">
        <f t="shared" ca="1" si="149"/>
        <v>-274030446811.40414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-274030446811.40414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-1141793528.3808506</v>
      </c>
      <c r="L3337" s="444">
        <f t="shared" ca="1" si="149"/>
        <v>-275172240339.78497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-275172240339.78497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-1146551001.4157708</v>
      </c>
      <c r="L3338" s="444">
        <f t="shared" ca="1" si="149"/>
        <v>-276318791341.20074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-276318791341.20074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-1151328297.255003</v>
      </c>
      <c r="L3339" s="444">
        <f t="shared" ca="1" si="149"/>
        <v>-277470119638.45575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-277470119638.45575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-1156125498.4935656</v>
      </c>
      <c r="L3340" s="444">
        <f t="shared" ca="1" si="149"/>
        <v>-278626245136.94934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-278626245136.94934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-1160942688.0706222</v>
      </c>
      <c r="L3341" s="444">
        <f t="shared" ca="1" si="149"/>
        <v>-279787187825.01996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-279787187825.01996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-1165779949.2709165</v>
      </c>
      <c r="L3342" s="444">
        <f t="shared" ca="1" si="149"/>
        <v>-280952967774.29089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-280952967774.29089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-1170637365.726212</v>
      </c>
      <c r="L3343" s="444">
        <f t="shared" ca="1" si="149"/>
        <v>-282123605140.01709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-282123605140.01709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-1175515021.4167378</v>
      </c>
      <c r="L3344" s="444">
        <f t="shared" ca="1" si="149"/>
        <v>-283299120161.43384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-283299120161.43384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-1180413000.672641</v>
      </c>
      <c r="L3345" s="444">
        <f t="shared" ca="1" si="149"/>
        <v>-284479533162.10651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-284479533162.10651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-1185331388.1754436</v>
      </c>
      <c r="L3346" s="444">
        <f t="shared" ca="1" si="149"/>
        <v>-285664864550.28192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-285664864550.28192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-1190270268.9595079</v>
      </c>
      <c r="L3347" s="444">
        <f t="shared" ca="1" si="149"/>
        <v>-286855134819.24146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-286855134819.24146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-1195229728.413506</v>
      </c>
      <c r="L3348" s="444">
        <f t="shared" ca="1" si="149"/>
        <v>-288050364547.65497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-288050364547.65497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-1200209852.2818956</v>
      </c>
      <c r="L3349" s="444">
        <f t="shared" ca="1" si="149"/>
        <v>-289250574399.93689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-289250574399.93689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-1205210726.6664038</v>
      </c>
      <c r="L3350" s="444">
        <f t="shared" ca="1" si="149"/>
        <v>-290455785126.60327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-290455785126.60327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-1210232438.0275135</v>
      </c>
      <c r="L3351" s="444">
        <f t="shared" ca="1" si="149"/>
        <v>-291666017564.6308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-291666017564.6308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-1215275073.1859617</v>
      </c>
      <c r="L3352" s="444">
        <f t="shared" ca="1" si="149"/>
        <v>-292881292637.81677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-292881292637.81677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-1220338719.3242366</v>
      </c>
      <c r="L3353" s="444">
        <f t="shared" ca="1" si="149"/>
        <v>-294101631357.14099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-294101631357.14099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-1225423463.9880874</v>
      </c>
      <c r="L3354" s="444">
        <f t="shared" ca="1" si="149"/>
        <v>-295327054821.12909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-295327054821.12909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-1230529395.088038</v>
      </c>
      <c r="L3355" s="444">
        <f t="shared" ca="1" si="149"/>
        <v>-296557584216.2171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-296557584216.2171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-1235656600.9009047</v>
      </c>
      <c r="L3356" s="444">
        <f t="shared" ca="1" si="149"/>
        <v>-297793240817.11798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-297793240817.11798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-1240805170.0713248</v>
      </c>
      <c r="L3357" s="444">
        <f t="shared" ca="1" si="149"/>
        <v>-299034045987.18933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-299034045987.18933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-1245975191.6132889</v>
      </c>
      <c r="L3358" s="444">
        <f t="shared" ca="1" si="149"/>
        <v>-300280021178.80261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-300280021178.80261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-1251166754.9116776</v>
      </c>
      <c r="L3359" s="444">
        <f t="shared" ca="1" si="149"/>
        <v>-301531187933.71429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-301531187933.71429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-1256379949.7238095</v>
      </c>
      <c r="L3360" s="444">
        <f t="shared" ca="1" si="149"/>
        <v>-302787567883.43811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-302787567883.43811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-1261614866.1809921</v>
      </c>
      <c r="L3361" s="444">
        <f t="shared" ca="1" si="149"/>
        <v>-304049182749.61908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-304049182749.61908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-1266871594.7900796</v>
      </c>
      <c r="L3362" s="444">
        <f t="shared" ca="1" si="149"/>
        <v>-305316054344.40918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-305316054344.40918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-1272150226.4350383</v>
      </c>
      <c r="L3363" s="444">
        <f t="shared" ca="1" si="149"/>
        <v>-306588204570.84424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-306588204570.84424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-1277450852.3785176</v>
      </c>
      <c r="L3364" s="444">
        <f t="shared" ca="1" si="149"/>
        <v>-307865655423.22278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-307865655423.22278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-1282773564.2634282</v>
      </c>
      <c r="L3365" s="444">
        <f t="shared" ca="1" si="149"/>
        <v>-309148428987.48621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-309148428987.48621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-1288118454.1145258</v>
      </c>
      <c r="L3366" s="444">
        <f t="shared" ca="1" si="149"/>
        <v>-310436547441.60071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-310436547441.60071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-1293485614.340003</v>
      </c>
      <c r="L3367" s="444">
        <f t="shared" ca="1" si="149"/>
        <v>-311730033055.94073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-311730033055.94073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-1298875137.7330863</v>
      </c>
      <c r="L3368" s="444">
        <f t="shared" ca="1" si="149"/>
        <v>-313028908193.67383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-313028908193.67383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-1304287117.4736409</v>
      </c>
      <c r="L3369" s="444">
        <f t="shared" ca="1" si="149"/>
        <v>-314333195311.14746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-314333195311.14746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-1309721647.129781</v>
      </c>
      <c r="L3370" s="444">
        <f t="shared" ca="1" si="149"/>
        <v>-315642916958.27722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-315642916958.27722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-1315178820.6594884</v>
      </c>
      <c r="L3371" s="444">
        <f t="shared" ca="1" si="149"/>
        <v>-316958095778.93671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-316958095778.93671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-1320658732.4122362</v>
      </c>
      <c r="L3372" s="444">
        <f t="shared" ca="1" si="149"/>
        <v>-318278754511.34894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-318278754511.34894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-1326161477.1306205</v>
      </c>
      <c r="L3373" s="444">
        <f t="shared" ca="1" si="149"/>
        <v>-319604915988.47955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-319604915988.47955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-1331687149.9519982</v>
      </c>
      <c r="L3374" s="444">
        <f t="shared" ca="1" si="149"/>
        <v>-320936603138.43158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-320936603138.43158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-1337235846.4101315</v>
      </c>
      <c r="L3375" s="444">
        <f t="shared" ca="1" si="149"/>
        <v>-322273838984.84174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-322273838984.84174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-1342807662.4368405</v>
      </c>
      <c r="L3376" s="444">
        <f t="shared" ca="1" si="149"/>
        <v>-323616646647.27856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-323616646647.27856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-1348402694.3636606</v>
      </c>
      <c r="L3377" s="444">
        <f t="shared" ca="1" si="149"/>
        <v>-324965049341.64221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-324965049341.64221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-1354021038.9235091</v>
      </c>
      <c r="L3378" s="444">
        <f t="shared" ca="1" si="149"/>
        <v>-326319070380.56573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-326319070380.56573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-1359662793.2523572</v>
      </c>
      <c r="L3379" s="444">
        <f t="shared" ca="1" si="149"/>
        <v>-327678733173.81812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-327678733173.81812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-1365328054.8909087</v>
      </c>
      <c r="L3380" s="444">
        <f t="shared" ca="1" si="149"/>
        <v>-329044061228.70905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-329044061228.70905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-1371016921.7862878</v>
      </c>
      <c r="L3381" s="444">
        <f t="shared" ca="1" si="149"/>
        <v>-330415078150.49536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-330415078150.49536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-1376729492.2937307</v>
      </c>
      <c r="L3382" s="444">
        <f t="shared" ca="1" si="149"/>
        <v>-331791807642.78906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-331791807642.78906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-1382465865.1782877</v>
      </c>
      <c r="L3383" s="444">
        <f t="shared" ca="1" si="149"/>
        <v>-333174273507.96735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-333174273507.96735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-1388226139.6165307</v>
      </c>
      <c r="L3384" s="444">
        <f t="shared" ca="1" si="149"/>
        <v>-334562499647.58386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-334562499647.58386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-1394010415.198266</v>
      </c>
      <c r="L3385" s="444">
        <f t="shared" ca="1" si="149"/>
        <v>-335956510062.7821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-335956510062.7821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-1399818791.9282587</v>
      </c>
      <c r="L3386" s="444">
        <f t="shared" ca="1" si="149"/>
        <v>-337356328854.71039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-337356328854.71039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-1405651370.2279599</v>
      </c>
      <c r="L3387" s="444">
        <f t="shared" ca="1" si="149"/>
        <v>-338761980224.93835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-338761980224.93835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-1411508250.9372432</v>
      </c>
      <c r="L3388" s="444">
        <f t="shared" ca="1" si="149"/>
        <v>-340173488475.87561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-340173488475.87561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-1417389535.3161483</v>
      </c>
      <c r="L3389" s="444">
        <f t="shared" ca="1" si="149"/>
        <v>-341590878011.19177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-341590878011.19177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-1423295325.0466323</v>
      </c>
      <c r="L3390" s="444">
        <f t="shared" ca="1" si="149"/>
        <v>-343014173336.2384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-343014173336.2384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-1429225722.2343266</v>
      </c>
      <c r="L3391" s="444">
        <f t="shared" ca="1" si="149"/>
        <v>-344443399058.47272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-344443399058.47272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-1435180829.4103029</v>
      </c>
      <c r="L3392" s="444">
        <f t="shared" ca="1" si="149"/>
        <v>-345878579887.883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-345878579887.883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-1441160749.5328457</v>
      </c>
      <c r="L3393" s="444">
        <f t="shared" ca="1" si="149"/>
        <v>-347319740637.41583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-347319740637.41583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-1447165585.9892325</v>
      </c>
      <c r="L3394" s="444">
        <f t="shared" ca="1" si="149"/>
        <v>-348766906223.40509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-348766906223.40509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-1453195442.5975213</v>
      </c>
      <c r="L3395" s="444">
        <f t="shared" ca="1" si="149"/>
        <v>-350220101666.00262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-350220101666.00262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-1459250423.6083443</v>
      </c>
      <c r="L3396" s="444">
        <f t="shared" ca="1" si="149"/>
        <v>-351679352089.61096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-351679352089.61096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-1465330633.7067122</v>
      </c>
      <c r="L3397" s="444">
        <f t="shared" ca="1" si="149"/>
        <v>-353144682723.31769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-353144682723.31769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-1471436178.0138237</v>
      </c>
      <c r="L3398" s="444">
        <f t="shared" ca="1" si="149"/>
        <v>-354616118901.33148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-354616118901.33148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-1477567162.0888813</v>
      </c>
      <c r="L3399" s="444">
        <f t="shared" ca="1" si="149"/>
        <v>-356093686063.42035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-356093686063.42035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-1483723691.9309182</v>
      </c>
      <c r="L3400" s="444">
        <f t="shared" ca="1" si="149"/>
        <v>-357577409755.35126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-357577409755.35126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-1489905873.9806302</v>
      </c>
      <c r="L3401" s="444">
        <f t="shared" ca="1" si="149"/>
        <v>-359067315629.33191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-359067315629.33191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-1496113815.1222162</v>
      </c>
      <c r="L3402" s="444">
        <f t="shared" ca="1" si="149"/>
        <v>-360563429444.4541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-360563429444.4541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-1502347622.6852255</v>
      </c>
      <c r="L3403" s="444">
        <f t="shared" ca="1" si="149"/>
        <v>-362065777067.13934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-362065777067.13934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-1508607404.446414</v>
      </c>
      <c r="L3404" s="444">
        <f t="shared" ca="1" si="149"/>
        <v>-363574384471.58575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-363574384471.58575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-1514893268.6316073</v>
      </c>
      <c r="L3405" s="444">
        <f t="shared" ca="1" si="149"/>
        <v>-365089277740.21735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-365089277740.21735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-1521205323.9175723</v>
      </c>
      <c r="L3406" s="444">
        <f t="shared" ca="1" si="149"/>
        <v>-366610483064.13495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-366610483064.13495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-1527543679.4338956</v>
      </c>
      <c r="L3407" s="444">
        <f t="shared" ca="1" si="149"/>
        <v>-368138026743.56885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-368138026743.56885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-1533908444.7648702</v>
      </c>
      <c r="L3408" s="444">
        <f t="shared" ca="1" si="149"/>
        <v>-369671935188.33374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-369671935188.33374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-1540299729.9513905</v>
      </c>
      <c r="L3409" s="444">
        <f t="shared" ca="1" si="149"/>
        <v>-371212234918.28516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-371212234918.28516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-1546717645.4928548</v>
      </c>
      <c r="L3410" s="444">
        <f t="shared" ca="1" si="149"/>
        <v>-372758952563.77802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-372758952563.77802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-1553162302.3490751</v>
      </c>
      <c r="L3411" s="444">
        <f t="shared" ca="1" si="149"/>
        <v>-374312114866.12708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-374312114866.12708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-1559633811.9421961</v>
      </c>
      <c r="L3412" s="444">
        <f t="shared" ca="1" si="149"/>
        <v>-375871748678.06927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-375871748678.06927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-1566132286.158622</v>
      </c>
      <c r="L3413" s="444">
        <f t="shared" ca="1" si="149"/>
        <v>-377437880964.22791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-377437880964.22791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-1572657837.3509495</v>
      </c>
      <c r="L3414" s="444">
        <f t="shared" ca="1" si="149"/>
        <v>-379010538801.57886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-379010538801.57886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-1579210578.3399119</v>
      </c>
      <c r="L3415" s="444">
        <f t="shared" ca="1" si="149"/>
        <v>-380589749379.91876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-380589749379.91876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-1585790622.4163282</v>
      </c>
      <c r="L3416" s="444">
        <f t="shared" ca="1" si="149"/>
        <v>-382175540002.33508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-382175540002.33508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-1592398083.3430629</v>
      </c>
      <c r="L3417" s="444">
        <f t="shared" ca="1" si="149"/>
        <v>-383767938085.67816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-383767938085.67816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-1599033075.3569922</v>
      </c>
      <c r="L3418" s="444">
        <f t="shared" ca="1" si="149"/>
        <v>-385366971161.03516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-385366971161.03516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-1605695713.1709797</v>
      </c>
      <c r="L3419" s="444">
        <f t="shared" ca="1" si="149"/>
        <v>-386972666874.20612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-386972666874.20612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-1612386111.9758587</v>
      </c>
      <c r="L3420" s="444">
        <f t="shared" ca="1" si="149"/>
        <v>-388585052986.18195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-388585052986.18195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-1619104387.4424248</v>
      </c>
      <c r="L3421" s="444">
        <f t="shared" ca="1" si="149"/>
        <v>-390204157373.62439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-390204157373.62439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-1625850655.7234349</v>
      </c>
      <c r="L3422" s="444">
        <f t="shared" ca="1" si="149"/>
        <v>-391830008029.34784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-391830008029.34784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-1632625033.455616</v>
      </c>
      <c r="L3423" s="444">
        <f t="shared" ca="1" si="149"/>
        <v>-393462633062.80347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-393462633062.80347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-1639427637.7616811</v>
      </c>
      <c r="L3424" s="444">
        <f t="shared" ca="1" si="149"/>
        <v>-395102060700.56512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-395102060700.56512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-1646258586.2523546</v>
      </c>
      <c r="L3425" s="444">
        <f t="shared" ca="1" si="149"/>
        <v>-396748319286.8175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-396748319286.8175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-1653117997.0284061</v>
      </c>
      <c r="L3426" s="444">
        <f t="shared" ca="1" si="149"/>
        <v>-398401437283.84589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-398401437283.84589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-1660005988.6826911</v>
      </c>
      <c r="L3427" s="444">
        <f t="shared" ca="1" si="149"/>
        <v>-400061443272.52856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-400061443272.52856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-1666922680.3022022</v>
      </c>
      <c r="L3428" s="444">
        <f t="shared" ca="1" si="149"/>
        <v>-401728365952.83075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-401728365952.83075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-1673868191.4701281</v>
      </c>
      <c r="L3429" s="444">
        <f t="shared" ca="1" si="149"/>
        <v>-403402234144.3009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-403402234144.3009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-1680842642.2679205</v>
      </c>
      <c r="L3430" s="444">
        <f t="shared" ca="1" si="149"/>
        <v>-405083076786.56885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-405083076786.56885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-1687846153.2773702</v>
      </c>
      <c r="L3431" s="444">
        <f t="shared" ca="1" si="149"/>
        <v>-406770922939.84619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-406770922939.84619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-1694878845.5826924</v>
      </c>
      <c r="L3432" s="444">
        <f t="shared" ca="1" si="149"/>
        <v>-408465801785.42889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-408465801785.42889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-1701940840.7726204</v>
      </c>
      <c r="L3433" s="444">
        <f t="shared" ca="1" si="149"/>
        <v>-410167742626.20154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-410167742626.20154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-1709032260.9425063</v>
      </c>
      <c r="L3434" s="444">
        <f t="shared" ca="1" si="149"/>
        <v>-411876774887.14404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-411876774887.14404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-1716153228.6964335</v>
      </c>
      <c r="L3435" s="444">
        <f t="shared" ca="1" si="149"/>
        <v>-413592928115.84045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-413592928115.84045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-1723303867.1493351</v>
      </c>
      <c r="L3436" s="444">
        <f t="shared" ca="1" si="149"/>
        <v>-415316231982.98981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-415316231982.98981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-1730484299.9291241</v>
      </c>
      <c r="L3437" s="444">
        <f t="shared" ca="1" si="149"/>
        <v>-417046716282.91895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-417046716282.91895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-1737694651.178829</v>
      </c>
      <c r="L3438" s="444">
        <f t="shared" ca="1" si="149"/>
        <v>-418784410934.09778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-418784410934.09778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-1744935045.5587406</v>
      </c>
      <c r="L3439" s="444">
        <f t="shared" ca="1" si="149"/>
        <v>-420529345979.65649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-420529345979.65649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-1752205608.2485688</v>
      </c>
      <c r="L3440" s="444">
        <f t="shared" ca="1" si="149"/>
        <v>-422281551587.90509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-422281551587.90509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-1759506464.9496045</v>
      </c>
      <c r="L3441" s="444">
        <f t="shared" ca="1" si="149"/>
        <v>-424041058052.85468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-424041058052.85468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-1766837741.8868945</v>
      </c>
      <c r="L3442" s="444">
        <f t="shared" ca="1" si="149"/>
        <v>-425807895794.74158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-425807895794.74158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-1774199565.8114233</v>
      </c>
      <c r="L3443" s="444">
        <f t="shared" ca="1" si="149"/>
        <v>-427582095360.55298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-427582095360.55298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-1781592064.0023041</v>
      </c>
      <c r="L3444" s="444">
        <f t="shared" ca="1" si="149"/>
        <v>-429363687424.5553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-429363687424.5553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-1789015364.2689803</v>
      </c>
      <c r="L3445" s="444">
        <f t="shared" ca="1" si="149"/>
        <v>-431152702788.82428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-431152702788.82428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-1796469594.9534347</v>
      </c>
      <c r="L3446" s="444">
        <f t="shared" ca="1" si="149"/>
        <v>-432949172383.77771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-432949172383.77771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-1803954884.9324071</v>
      </c>
      <c r="L3447" s="444">
        <f t="shared" ca="1" si="149"/>
        <v>-434753127268.71014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-434753127268.71014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-1811471363.6196256</v>
      </c>
      <c r="L3448" s="444">
        <f t="shared" ca="1" si="149"/>
        <v>-436564598632.32977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-436564598632.32977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-1819019160.9680407</v>
      </c>
      <c r="L3449" s="444">
        <f t="shared" ca="1" si="149"/>
        <v>-438383617793.29779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-438383617793.29779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-1826598407.472074</v>
      </c>
      <c r="L3450" s="444">
        <f t="shared" ca="1" si="149"/>
        <v>-440210216200.76984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-440210216200.76984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-1834209234.1698742</v>
      </c>
      <c r="L3451" s="444">
        <f t="shared" ca="1" si="149"/>
        <v>-442044425434.9397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-442044425434.9397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-1841851772.645582</v>
      </c>
      <c r="L3452" s="444">
        <f t="shared" ca="1" si="149"/>
        <v>-443886277207.58527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-443886277207.58527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-1849526155.0316052</v>
      </c>
      <c r="L3453" s="444">
        <f t="shared" ca="1" si="149"/>
        <v>-445735803362.61688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-445735803362.61688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-1857232514.0109036</v>
      </c>
      <c r="L3454" s="444">
        <f t="shared" ca="1" si="149"/>
        <v>-447593035876.62781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-447593035876.62781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-1864970982.8192828</v>
      </c>
      <c r="L3455" s="444">
        <f t="shared" ca="1" si="149"/>
        <v>-449458006859.44708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-449458006859.44708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-1872741695.2476959</v>
      </c>
      <c r="L3456" s="444">
        <f t="shared" ca="1" si="149"/>
        <v>-451330748554.69476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-451330748554.69476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-1880544785.6445618</v>
      </c>
      <c r="L3457" s="444">
        <f t="shared" ca="1" si="149"/>
        <v>-453211293340.33936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-453211293340.33936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-1888380388.9180806</v>
      </c>
      <c r="L3458" s="444">
        <f t="shared" ca="1" si="149"/>
        <v>-455099673729.25745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-455099673729.25745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-1896248640.5385725</v>
      </c>
      <c r="L3459" s="444">
        <f t="shared" ca="1" si="149"/>
        <v>-456995922369.79602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-456995922369.79602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-1904149676.5408168</v>
      </c>
      <c r="L3460" s="444">
        <f t="shared" ca="1" si="149"/>
        <v>-458900072046.33685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-458900072046.33685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-1912083633.5264032</v>
      </c>
      <c r="L3461" s="444">
        <f t="shared" ca="1" si="149"/>
        <v>-460812155679.86328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-460812155679.86328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-1920050648.6660967</v>
      </c>
      <c r="L3462" s="444">
        <f t="shared" ca="1" si="149"/>
        <v>-462732206328.52936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-462732206328.52936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-1928050859.7022059</v>
      </c>
      <c r="L3463" s="444">
        <f t="shared" ca="1" si="149"/>
        <v>-464660257188.23157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-464660257188.23157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-1936084404.9509647</v>
      </c>
      <c r="L3464" s="444">
        <f t="shared" ca="1" si="149"/>
        <v>-466596341593.18256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-466596341593.18256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-1944151423.3049271</v>
      </c>
      <c r="L3465" s="444">
        <f t="shared" ca="1" si="149"/>
        <v>-468540493016.48749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-468540493016.48749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-1952252054.2353642</v>
      </c>
      <c r="L3466" s="444">
        <f t="shared" ca="1" si="149"/>
        <v>-470492745070.72284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-470492745070.72284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-1960386437.7946784</v>
      </c>
      <c r="L3467" s="444">
        <f t="shared" ca="1" si="149"/>
        <v>-472453131508.51752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-472453131508.51752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-1968554714.6188231</v>
      </c>
      <c r="L3468" s="444">
        <f t="shared" ca="1" si="149"/>
        <v>-474421686223.13635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-474421686223.13635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-1976757025.9297345</v>
      </c>
      <c r="L3469" s="444">
        <f t="shared" ca="1" si="149"/>
        <v>-476398443249.0661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-476398443249.0661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-1984993513.5377753</v>
      </c>
      <c r="L3470" s="444">
        <f t="shared" ca="1" si="149"/>
        <v>-478383436762.60388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-478383436762.60388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-1993264319.8441827</v>
      </c>
      <c r="L3471" s="444">
        <f t="shared" ca="1" si="149"/>
        <v>-480376701082.44806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-480376701082.44806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-2001569587.8435335</v>
      </c>
      <c r="L3472" s="444">
        <f t="shared" ca="1" si="149"/>
        <v>-482378270670.29156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-482378270670.29156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-2009909461.1262147</v>
      </c>
      <c r="L3473" s="444">
        <f t="shared" ca="1" si="149"/>
        <v>-484388180131.41779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-484388180131.41779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-2018284083.8809071</v>
      </c>
      <c r="L3474" s="444">
        <f t="shared" ca="1" si="149"/>
        <v>-486406464215.29871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-486406464215.29871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-2026693600.8970778</v>
      </c>
      <c r="L3475" s="444">
        <f t="shared" ca="1" si="149"/>
        <v>-488433157816.1958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-488433157816.1958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-2035138157.5674825</v>
      </c>
      <c r="L3476" s="444">
        <f t="shared" ca="1" si="149"/>
        <v>-490468295973.76331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-490468295973.76331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-2043617899.8906803</v>
      </c>
      <c r="L3477" s="444">
        <f t="shared" ca="1" si="149"/>
        <v>-492511913873.65399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-492511913873.65399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-2052132974.4735582</v>
      </c>
      <c r="L3478" s="444">
        <f t="shared" ca="1" si="149"/>
        <v>-494564046848.12756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-494564046848.12756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-2060683528.5338645</v>
      </c>
      <c r="L3479" s="444">
        <f t="shared" ca="1" si="149"/>
        <v>-496624730376.66144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-496624730376.66144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-2069269709.902756</v>
      </c>
      <c r="L3480" s="444">
        <f t="shared" ca="1" si="149"/>
        <v>-498694000086.56421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-498694000086.56421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-2077891667.0273509</v>
      </c>
      <c r="L3481" s="444">
        <f t="shared" ca="1" si="149"/>
        <v>-500771891753.59155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-500771891753.59155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-2086549548.9732978</v>
      </c>
      <c r="L3482" s="444">
        <f t="shared" ca="1" si="149"/>
        <v>-502858441302.56488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-502858441302.56488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-2095243505.4273536</v>
      </c>
      <c r="L3483" s="444">
        <f t="shared" ca="1" si="149"/>
        <v>-504953684807.99225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-504953684807.99225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-2103973686.6999674</v>
      </c>
      <c r="L3484" s="444">
        <f t="shared" ca="1" si="149"/>
        <v>-507057658494.6922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-507057658494.6922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-2112740243.7278841</v>
      </c>
      <c r="L3485" s="444">
        <f t="shared" ca="1" si="149"/>
        <v>-509170398738.4201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-509170398738.4201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-2121543328.0767505</v>
      </c>
      <c r="L3486" s="444">
        <f t="shared" ca="1" si="149"/>
        <v>-511291942066.49683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-511291942066.49683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-2130383091.9437368</v>
      </c>
      <c r="L3487" s="444">
        <f t="shared" ca="1" si="149"/>
        <v>-513422325158.44055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-513422325158.44055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-2139259688.1601691</v>
      </c>
      <c r="L3488" s="444">
        <f t="shared" ca="1" si="149"/>
        <v>-515561584846.60071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-515561584846.60071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-2148173270.1941695</v>
      </c>
      <c r="L3489" s="444">
        <f t="shared" ca="1" si="149"/>
        <v>-517709758116.79486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-517709758116.79486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-2157123992.1533117</v>
      </c>
      <c r="L3490" s="444">
        <f t="shared" ca="1" si="149"/>
        <v>-519866882108.94818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-519866882108.94818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-2166112008.7872839</v>
      </c>
      <c r="L3491" s="444">
        <f t="shared" ca="1" si="149"/>
        <v>-522032994117.73547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-522032994117.73547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-2175137475.4905643</v>
      </c>
      <c r="L3492" s="444">
        <f t="shared" ca="1" si="149"/>
        <v>-524208131593.22601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-524208131593.22601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-2184200548.3051085</v>
      </c>
      <c r="L3493" s="444">
        <f t="shared" ca="1" si="149"/>
        <v>-526392332141.53113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-526392332141.53113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-2193301383.9230461</v>
      </c>
      <c r="L3494" s="444">
        <f t="shared" ca="1" si="149"/>
        <v>-528585633525.45416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-528585633525.45416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-2202440139.6893921</v>
      </c>
      <c r="L3495" s="444">
        <f t="shared" ca="1" si="149"/>
        <v>-530788073665.14355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-530788073665.14355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-2211616973.6047649</v>
      </c>
      <c r="L3496" s="444">
        <f t="shared" ca="1" si="149"/>
        <v>-532999690638.74829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-532999690638.74829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-2220832044.3281178</v>
      </c>
      <c r="L3497" s="444">
        <f t="shared" ca="1" si="149"/>
        <v>-535220522683.07642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-535220522683.07642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-2230085511.1794848</v>
      </c>
      <c r="L3498" s="444">
        <f t="shared" ca="1" si="149"/>
        <v>-537450608194.25592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-537450608194.25592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-2239377534.1427331</v>
      </c>
      <c r="L3499" s="444">
        <f t="shared" ca="1" si="149"/>
        <v>-539689985728.39868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-539689985728.39868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-2248708273.8683281</v>
      </c>
      <c r="L3500" s="444">
        <f t="shared" ca="1" si="149"/>
        <v>-541938694002.26703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-541938694002.26703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-2258077891.6761127</v>
      </c>
      <c r="L3501" s="444">
        <f t="shared" ca="1" si="149"/>
        <v>-544196771893.94312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-544196771893.94312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-2267486549.5580964</v>
      </c>
      <c r="L3502" s="444">
        <f t="shared" ca="1" si="149"/>
        <v>-546464258443.50122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-546464258443.50122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-2276934410.1812549</v>
      </c>
      <c r="L3503" s="444">
        <f t="shared" ca="1" si="149"/>
        <v>-548741192853.6825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-548741192853.6825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-2286421636.8903437</v>
      </c>
      <c r="L3504" s="444">
        <f t="shared" ca="1" si="149"/>
        <v>-551027614490.57288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-551027614490.57288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-2295948393.7107201</v>
      </c>
      <c r="L3505" s="444">
        <f t="shared" ca="1" si="149"/>
        <v>-553323562884.28357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-553323562884.28357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-2305514845.3511815</v>
      </c>
      <c r="L3506" s="444">
        <f t="shared" ca="1" si="149"/>
        <v>-555629077729.63477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-555629077729.63477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-2315121157.2068114</v>
      </c>
      <c r="L3507" s="444">
        <f t="shared" ca="1" si="149"/>
        <v>-557944198886.84155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-557944198886.84155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-2324767495.3618398</v>
      </c>
      <c r="L3508" s="444">
        <f t="shared" ca="1" si="149"/>
        <v>-560268966382.20337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-560268966382.20337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-2334454026.592514</v>
      </c>
      <c r="L3509" s="444">
        <f t="shared" ca="1" si="149"/>
        <v>-562603420408.7959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-562603420408.7959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-2344180918.3699827</v>
      </c>
      <c r="L3510" s="444">
        <f t="shared" ca="1" si="149"/>
        <v>-564947601327.16589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-564947601327.16589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-2353948338.8631911</v>
      </c>
      <c r="L3511" s="444">
        <f t="shared" ca="1" si="149"/>
        <v>-567301549666.02905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-567301549666.02905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-2363756456.9417877</v>
      </c>
      <c r="L3512" s="444">
        <f t="shared" ca="1" si="149"/>
        <v>-569665306122.97083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-569665306122.97083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-2373605442.1790452</v>
      </c>
      <c r="L3513" s="444">
        <f t="shared" ca="1" si="149"/>
        <v>-572038911565.1499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-572038911565.1499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-2383495464.8547912</v>
      </c>
      <c r="L3514" s="444">
        <f t="shared" ca="1" si="149"/>
        <v>-574422407030.00464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-574422407030.00464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-2393426695.9583526</v>
      </c>
      <c r="L3515" s="444">
        <f t="shared" ca="1" si="149"/>
        <v>-576815833725.96301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-576815833725.96301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-2403399307.1915126</v>
      </c>
      <c r="L3516" s="444">
        <f t="shared" ca="1" si="149"/>
        <v>-579219233033.15454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-579219233033.15454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-2413413470.971477</v>
      </c>
      <c r="L3517" s="444">
        <f t="shared" ca="1" si="149"/>
        <v>-581632646504.12598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-581632646504.12598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-2423469360.4338584</v>
      </c>
      <c r="L3518" s="444">
        <f t="shared" ca="1" si="149"/>
        <v>-584056115864.55981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-584056115864.55981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-2433567149.4356661</v>
      </c>
      <c r="L3519" s="444">
        <f t="shared" ca="1" si="149"/>
        <v>-586489683013.99548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-586489683013.99548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-2443707012.5583143</v>
      </c>
      <c r="L3520" s="444">
        <f t="shared" ca="1" si="149"/>
        <v>-588933390026.55383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-588933390026.55383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-2453889125.110641</v>
      </c>
      <c r="L3521" s="444">
        <f t="shared" ca="1" si="149"/>
        <v>-591387279151.66443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-591387279151.66443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-2464113663.1319351</v>
      </c>
      <c r="L3522" s="444">
        <f t="shared" ca="1" si="149"/>
        <v>-593851392814.79639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-593851392814.79639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-2474380803.3949847</v>
      </c>
      <c r="L3523" s="444">
        <f t="shared" ca="1" si="149"/>
        <v>-596325773618.19141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-596325773618.19141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-2484690723.4091311</v>
      </c>
      <c r="L3524" s="444">
        <f t="shared" ca="1" si="149"/>
        <v>-598810464341.60059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-598810464341.60059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-2495043601.4233356</v>
      </c>
      <c r="L3525" s="444">
        <f t="shared" ca="1" si="149"/>
        <v>-601305507943.02393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-601305507943.02393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-2505439616.4292665</v>
      </c>
      <c r="L3526" s="444">
        <f t="shared" ca="1" si="149"/>
        <v>-603810947559.45325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-603810947559.45325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-2515878948.1643887</v>
      </c>
      <c r="L3527" s="444">
        <f t="shared" ca="1" si="149"/>
        <v>-606326826507.61768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-606326826507.61768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-2526361777.1150737</v>
      </c>
      <c r="L3528" s="444">
        <f t="shared" ca="1" si="149"/>
        <v>-608853188284.73279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-608853188284.73279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-2536888284.5197201</v>
      </c>
      <c r="L3529" s="444">
        <f t="shared" ca="1" si="149"/>
        <v>-611390076569.25256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-611390076569.25256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-2547458652.3718858</v>
      </c>
      <c r="L3530" s="444">
        <f t="shared" ca="1" si="149"/>
        <v>-613937535221.62439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-613937535221.62439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-2558073063.4234347</v>
      </c>
      <c r="L3531" s="444">
        <f t="shared" ca="1" si="149"/>
        <v>-616495608285.04785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-616495608285.04785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-2568731701.1876993</v>
      </c>
      <c r="L3532" s="444">
        <f t="shared" ca="1" si="149"/>
        <v>-619064339986.2356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-619064339986.2356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-2579434749.9426484</v>
      </c>
      <c r="L3533" s="444">
        <f t="shared" ca="1" si="149"/>
        <v>-621643774736.17822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-621643774736.17822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-2590182394.734076</v>
      </c>
      <c r="L3534" s="444">
        <f t="shared" ca="1" si="149"/>
        <v>-624233957130.91235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-624233957130.91235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-2600974821.3788013</v>
      </c>
      <c r="L3535" s="444">
        <f t="shared" ca="1" si="149"/>
        <v>-626834931952.29114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-626834931952.29114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-2611812216.4678798</v>
      </c>
      <c r="L3536" s="444">
        <f t="shared" ca="1" si="149"/>
        <v>-629446744168.75903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-629446744168.75903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-2622694767.3698292</v>
      </c>
      <c r="L3537" s="444">
        <f t="shared" ca="1" si="149"/>
        <v>-632069438936.12891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-632069438936.12891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-2633622662.2338705</v>
      </c>
      <c r="L3538" s="444">
        <f t="shared" ca="1" si="149"/>
        <v>-634703061598.36279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-634703061598.36279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-2644596089.9931784</v>
      </c>
      <c r="L3539" s="444">
        <f t="shared" ca="1" si="149"/>
        <v>-637347657688.35596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-637347657688.35596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-2655615240.3681498</v>
      </c>
      <c r="L3540" s="444">
        <f t="shared" ca="1" si="149"/>
        <v>-640003272928.72412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-640003272928.72412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-2666680303.8696837</v>
      </c>
      <c r="L3541" s="444">
        <f t="shared" ca="1" si="149"/>
        <v>-642669953232.59375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-642669953232.59375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-2677791471.802474</v>
      </c>
      <c r="L3542" s="444">
        <f t="shared" ca="1" si="149"/>
        <v>-645347744704.39624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-645347744704.39624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-2688948936.2683177</v>
      </c>
      <c r="L3543" s="444">
        <f t="shared" ca="1" si="149"/>
        <v>-648036693640.66455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-648036693640.66455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-2700152890.1694355</v>
      </c>
      <c r="L3544" s="444">
        <f t="shared" ca="1" si="149"/>
        <v>-650736846530.83398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-650736846530.83398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-2711403527.2118082</v>
      </c>
      <c r="L3545" s="444">
        <f t="shared" ca="1" si="149"/>
        <v>-653448250058.04578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-653448250058.04578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-2722701041.908524</v>
      </c>
      <c r="L3546" s="444">
        <f t="shared" ca="1" si="149"/>
        <v>-656170951099.95435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-656170951099.95435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-2734045629.5831432</v>
      </c>
      <c r="L3547" s="444">
        <f t="shared" ca="1" si="149"/>
        <v>-658904996729.53748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-658904996729.53748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-2745437486.3730726</v>
      </c>
      <c r="L3548" s="444">
        <f t="shared" ca="1" si="149"/>
        <v>-661650434215.91052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-661650434215.91052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-2756876809.2329607</v>
      </c>
      <c r="L3549" s="444">
        <f t="shared" ca="1" si="149"/>
        <v>-664407311025.14343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-664407311025.14343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-2768363795.9380975</v>
      </c>
      <c r="L3550" s="444">
        <f t="shared" ca="1" si="149"/>
        <v>-667175674821.08154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-667175674821.08154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-2779898645.0878396</v>
      </c>
      <c r="L3551" s="444">
        <f t="shared" ca="1" si="149"/>
        <v>-669955573466.16943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-669955573466.16943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-2791481556.1090393</v>
      </c>
      <c r="L3552" s="444">
        <f t="shared" ca="1" si="149"/>
        <v>-672747055022.27844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-672747055022.27844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-2803112729.2594934</v>
      </c>
      <c r="L3553" s="444">
        <f t="shared" ca="1" si="149"/>
        <v>-675550167751.53796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-675550167751.53796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-2814792365.6314082</v>
      </c>
      <c r="L3554" s="444">
        <f t="shared" ca="1" si="149"/>
        <v>-678364960117.16931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-678364960117.16931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-2826520667.1548719</v>
      </c>
      <c r="L3555" s="444">
        <f t="shared" ca="1" si="149"/>
        <v>-681191480784.32422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-681191480784.32422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-2838297836.6013508</v>
      </c>
      <c r="L3556" s="444">
        <f t="shared" ca="1" si="149"/>
        <v>-684029778620.92554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-684029778620.92554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-2850124077.5871897</v>
      </c>
      <c r="L3557" s="444">
        <f t="shared" ca="1" si="149"/>
        <v>-686879902698.5127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-686879902698.5127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-2861999594.577136</v>
      </c>
      <c r="L3558" s="444">
        <f t="shared" ca="1" si="149"/>
        <v>-689741902293.08984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-689741902293.08984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-2873924592.8878741</v>
      </c>
      <c r="L3559" s="444">
        <f t="shared" ca="1" si="149"/>
        <v>-692615826885.97766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-692615826885.97766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-2885899278.6915736</v>
      </c>
      <c r="L3560" s="444">
        <f t="shared" ca="1" si="149"/>
        <v>-695501726164.66919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-695501726164.66919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-2897923859.019455</v>
      </c>
      <c r="L3561" s="444">
        <f t="shared" ca="1" si="149"/>
        <v>-698399650023.6886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-698399650023.6886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-2909998541.7653689</v>
      </c>
      <c r="L3562" s="444">
        <f t="shared" ca="1" si="149"/>
        <v>-701309648565.45398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-701309648565.45398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-2922123535.6893916</v>
      </c>
      <c r="L3563" s="444">
        <f t="shared" ca="1" si="149"/>
        <v>-704231772101.14331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-704231772101.14331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-2934299050.4214306</v>
      </c>
      <c r="L3564" s="444">
        <f t="shared" ca="1" si="149"/>
        <v>-707166071151.5647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-707166071151.5647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-2946525296.4648528</v>
      </c>
      <c r="L3565" s="444">
        <f t="shared" ca="1" si="149"/>
        <v>-710112596448.02954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-710112596448.02954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-2958802485.2001228</v>
      </c>
      <c r="L3566" s="444">
        <f t="shared" ca="1" si="149"/>
        <v>-713071398933.22961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-713071398933.22961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-2971130828.8884568</v>
      </c>
      <c r="L3567" s="444">
        <f t="shared" ca="1" si="149"/>
        <v>-716042529762.11804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-716042529762.11804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-2983510540.6754918</v>
      </c>
      <c r="L3568" s="444">
        <f t="shared" ca="1" si="149"/>
        <v>-719026040302.79358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-719026040302.79358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-2995941834.5949731</v>
      </c>
      <c r="L3569" s="444">
        <f t="shared" ca="1" si="149"/>
        <v>-722021982137.38855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-722021982137.38855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-3008424925.5724521</v>
      </c>
      <c r="L3570" s="444">
        <f t="shared" ca="1" si="149"/>
        <v>-725030407062.96106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-725030407062.96106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-3020960029.4290042</v>
      </c>
      <c r="L3571" s="444">
        <f t="shared" ca="1" si="149"/>
        <v>-728051367092.39001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-728051367092.39001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-3033547362.8849583</v>
      </c>
      <c r="L3572" s="444">
        <f t="shared" ca="1" si="149"/>
        <v>-731084914455.27502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-731084914455.27502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-3046187143.5636458</v>
      </c>
      <c r="L3573" s="444">
        <f t="shared" ca="1" si="149"/>
        <v>-734131101598.83862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-734131101598.83862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-3058879589.9951611</v>
      </c>
      <c r="L3574" s="444">
        <f t="shared" ca="1" si="149"/>
        <v>-737189981188.83374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-737189981188.83374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-3071624921.6201406</v>
      </c>
      <c r="L3575" s="444">
        <f t="shared" ca="1" si="149"/>
        <v>-740261606110.45386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-740261606110.45386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-3084423358.7935576</v>
      </c>
      <c r="L3576" s="444">
        <f t="shared" ca="1" si="149"/>
        <v>-743346029469.24744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-743346029469.24744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-3097275122.7885308</v>
      </c>
      <c r="L3577" s="444">
        <f t="shared" ca="1" si="149"/>
        <v>-746443304592.03601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-746443304592.03601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-3110180435.8001499</v>
      </c>
      <c r="L3578" s="444">
        <f t="shared" ref="L3578:L3832" ca="1" si="154">I3578-J3578+K3578</f>
        <v>-749553485027.83618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-749553485027.83618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-3123139520.9493175</v>
      </c>
      <c r="L3579" s="444">
        <f t="shared" ca="1" si="154"/>
        <v>-752676624548.78552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-752676624548.78552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-3136152602.2866063</v>
      </c>
      <c r="L3580" s="444">
        <f t="shared" ca="1" si="154"/>
        <v>-755812777151.07214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-755812777151.07214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-3149219904.796134</v>
      </c>
      <c r="L3581" s="444">
        <f t="shared" ca="1" si="154"/>
        <v>-758961997055.86829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-758961997055.86829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-3162341654.3994513</v>
      </c>
      <c r="L3582" s="444">
        <f t="shared" ca="1" si="154"/>
        <v>-762124338710.2677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-762124338710.2677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-3175518077.9594488</v>
      </c>
      <c r="L3583" s="444">
        <f t="shared" ca="1" si="154"/>
        <v>-765299856788.22717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-765299856788.22717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-3188749403.2842798</v>
      </c>
      <c r="L3584" s="444">
        <f t="shared" ca="1" si="154"/>
        <v>-768488606191.51147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-768488606191.51147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-3202035859.1312976</v>
      </c>
      <c r="L3585" s="444">
        <f t="shared" ca="1" si="154"/>
        <v>-771690642050.64282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-771690642050.64282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-3215377675.2110119</v>
      </c>
      <c r="L3586" s="444">
        <f t="shared" ca="1" si="154"/>
        <v>-774906019725.85388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-774906019725.85388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-3228775082.1910577</v>
      </c>
      <c r="L3587" s="444">
        <f t="shared" ca="1" si="154"/>
        <v>-778134794808.04492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-778134794808.04492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-3242228311.7001872</v>
      </c>
      <c r="L3588" s="444">
        <f t="shared" ca="1" si="154"/>
        <v>-781377023119.74512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-781377023119.74512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-3255737596.3322711</v>
      </c>
      <c r="L3589" s="444">
        <f t="shared" ca="1" si="154"/>
        <v>-784632760716.07739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-784632760716.07739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-3269303169.6503224</v>
      </c>
      <c r="L3590" s="444">
        <f t="shared" ca="1" si="154"/>
        <v>-787902063885.72766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-787902063885.72766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-3282925266.1905317</v>
      </c>
      <c r="L3591" s="444">
        <f t="shared" ca="1" si="154"/>
        <v>-791184989151.91821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-791184989151.91821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-3296604121.4663258</v>
      </c>
      <c r="L3592" s="444">
        <f t="shared" ca="1" si="154"/>
        <v>-794481593273.38452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-794481593273.38452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-3310339971.9724355</v>
      </c>
      <c r="L3593" s="444">
        <f t="shared" ca="1" si="154"/>
        <v>-797791933245.35693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-797791933245.35693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-3324133055.1889873</v>
      </c>
      <c r="L3594" s="444">
        <f t="shared" ca="1" si="154"/>
        <v>-801116066300.5459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-801116066300.5459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-3337983609.585608</v>
      </c>
      <c r="L3595" s="444">
        <f t="shared" ca="1" si="154"/>
        <v>-804454049910.13147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-804454049910.13147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-3351891874.6255479</v>
      </c>
      <c r="L3596" s="444">
        <f t="shared" ca="1" si="154"/>
        <v>-807805941784.75696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-807805941784.75696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-3365858090.7698207</v>
      </c>
      <c r="L3597" s="444">
        <f t="shared" ca="1" si="154"/>
        <v>-811171799875.52673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-811171799875.52673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-3379882499.4813614</v>
      </c>
      <c r="L3598" s="444">
        <f t="shared" ca="1" si="154"/>
        <v>-814551682375.00806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-814551682375.00806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-3393965343.2292004</v>
      </c>
      <c r="L3599" s="444">
        <f t="shared" ca="1" si="154"/>
        <v>-817945647718.2373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-817945647718.2373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-3408106865.4926553</v>
      </c>
      <c r="L3600" s="444">
        <f t="shared" ca="1" si="154"/>
        <v>-821353754583.72998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-821353754583.72998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-3422307310.7655416</v>
      </c>
      <c r="L3601" s="444">
        <f t="shared" ca="1" si="154"/>
        <v>-824776061894.49548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-824776061894.49548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-3436566924.5603976</v>
      </c>
      <c r="L3602" s="444">
        <f t="shared" ca="1" si="154"/>
        <v>-828212628819.05591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-828212628819.05591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-3450885953.4127331</v>
      </c>
      <c r="L3603" s="444">
        <f t="shared" ca="1" si="154"/>
        <v>-831663514772.46863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-831663514772.46863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-3465264644.8852859</v>
      </c>
      <c r="L3604" s="444">
        <f t="shared" ca="1" si="154"/>
        <v>-835128779417.35388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-835128779417.35388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-3479703247.5723076</v>
      </c>
      <c r="L3605" s="444">
        <f t="shared" ca="1" si="154"/>
        <v>-838608482664.92615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-838608482664.92615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-3494202011.1038589</v>
      </c>
      <c r="L3606" s="444">
        <f t="shared" ca="1" si="154"/>
        <v>-842102684676.03003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-842102684676.03003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-3508761186.150125</v>
      </c>
      <c r="L3607" s="444">
        <f t="shared" ca="1" si="154"/>
        <v>-845611445862.18018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-845611445862.18018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-3523381024.4257507</v>
      </c>
      <c r="L3608" s="444">
        <f t="shared" ca="1" si="154"/>
        <v>-849134826886.60596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-849134826886.60596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-3538061778.6941915</v>
      </c>
      <c r="L3609" s="444">
        <f t="shared" ca="1" si="154"/>
        <v>-852672888665.30017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-852672888665.30017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-3552803702.7720838</v>
      </c>
      <c r="L3610" s="444">
        <f t="shared" ca="1" si="154"/>
        <v>-856225692368.07227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-856225692368.07227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-3567607051.5336342</v>
      </c>
      <c r="L3611" s="444">
        <f t="shared" ca="1" si="154"/>
        <v>-859793299419.60596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-859793299419.60596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-3582472080.9150243</v>
      </c>
      <c r="L3612" s="444">
        <f t="shared" ca="1" si="154"/>
        <v>-863375771500.521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-863375771500.521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-3597399047.9188371</v>
      </c>
      <c r="L3613" s="444">
        <f t="shared" ca="1" si="154"/>
        <v>-866973170548.43982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-866973170548.43982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-3612388210.6184993</v>
      </c>
      <c r="L3614" s="444">
        <f t="shared" ca="1" si="154"/>
        <v>-870585558759.05835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-870585558759.05835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-3627439828.1627431</v>
      </c>
      <c r="L3615" s="444">
        <f t="shared" ca="1" si="154"/>
        <v>-874212998587.22107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-874212998587.22107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-3642554160.780087</v>
      </c>
      <c r="L3616" s="444">
        <f t="shared" ca="1" si="154"/>
        <v>-877855552748.0011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-877855552748.0011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-3657731469.7833381</v>
      </c>
      <c r="L3617" s="444">
        <f t="shared" ca="1" si="154"/>
        <v>-881513284217.78442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-881513284217.78442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-3672972017.5741024</v>
      </c>
      <c r="L3618" s="444">
        <f t="shared" ca="1" si="154"/>
        <v>-885186256235.35852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-885186256235.35852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-3688276067.6473269</v>
      </c>
      <c r="L3619" s="444">
        <f t="shared" ca="1" si="154"/>
        <v>-888874532303.00586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-888874532303.00586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-3703643884.5958576</v>
      </c>
      <c r="L3620" s="444">
        <f t="shared" ca="1" si="154"/>
        <v>-892578176187.60168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-892578176187.60168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-3719075734.1150069</v>
      </c>
      <c r="L3621" s="444">
        <f t="shared" ca="1" si="154"/>
        <v>-896297251921.71667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-896297251921.71667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-3734571883.0071521</v>
      </c>
      <c r="L3622" s="444">
        <f t="shared" ca="1" si="154"/>
        <v>-900031823804.72388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-900031823804.72388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-3750132599.1863494</v>
      </c>
      <c r="L3623" s="444">
        <f t="shared" ca="1" si="154"/>
        <v>-903781956403.91028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-903781956403.91028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-3765758151.6829591</v>
      </c>
      <c r="L3624" s="444">
        <f t="shared" ca="1" si="154"/>
        <v>-907547714555.59326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-907547714555.59326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-3781448810.6483054</v>
      </c>
      <c r="L3625" s="444">
        <f t="shared" ca="1" si="154"/>
        <v>-911329163366.24158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-911329163366.24158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-3797204847.3593397</v>
      </c>
      <c r="L3626" s="444">
        <f t="shared" ca="1" si="154"/>
        <v>-915126368213.60095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-915126368213.60095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-3813026534.2233372</v>
      </c>
      <c r="L3627" s="444">
        <f t="shared" ca="1" si="154"/>
        <v>-918939394747.82434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-918939394747.82434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-3828914144.7826014</v>
      </c>
      <c r="L3628" s="444">
        <f t="shared" ca="1" si="154"/>
        <v>-922768308892.60693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-922768308892.60693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-3844867953.7191954</v>
      </c>
      <c r="L3629" s="444">
        <f t="shared" ca="1" si="154"/>
        <v>-926613176846.32617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-926613176846.32617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-3860888236.8596921</v>
      </c>
      <c r="L3630" s="444">
        <f t="shared" ca="1" si="154"/>
        <v>-930474065083.18591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-930474065083.18591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-3876975271.1799412</v>
      </c>
      <c r="L3631" s="444">
        <f t="shared" ca="1" si="154"/>
        <v>-934351040354.36584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-934351040354.36584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-3893129334.8098583</v>
      </c>
      <c r="L3632" s="444">
        <f t="shared" ca="1" si="154"/>
        <v>-938244169689.17566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-938244169689.17566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-3909350707.0382314</v>
      </c>
      <c r="L3633" s="444">
        <f t="shared" ca="1" si="154"/>
        <v>-942153520396.21387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-942153520396.21387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-3925639668.3175573</v>
      </c>
      <c r="L3634" s="444">
        <f t="shared" ca="1" si="154"/>
        <v>-946079160064.53137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-946079160064.53137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-3941996500.2688804</v>
      </c>
      <c r="L3635" s="444">
        <f t="shared" ca="1" si="154"/>
        <v>-950021156564.80029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-950021156564.80029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-3958421485.6866679</v>
      </c>
      <c r="L3636" s="444">
        <f t="shared" ca="1" si="154"/>
        <v>-953979578050.48694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-953979578050.48694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-3974914908.543695</v>
      </c>
      <c r="L3637" s="444">
        <f t="shared" ca="1" si="154"/>
        <v>-957954492959.03064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-957954492959.03064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-3991477053.9959607</v>
      </c>
      <c r="L3638" s="444">
        <f t="shared" ca="1" si="154"/>
        <v>-961945970013.02661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-961945970013.02661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-4008108208.3876109</v>
      </c>
      <c r="L3639" s="444">
        <f t="shared" ca="1" si="154"/>
        <v>-965954078221.41418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-965954078221.41418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-4024808659.2558923</v>
      </c>
      <c r="L3640" s="444">
        <f t="shared" ca="1" si="154"/>
        <v>-969978886880.67004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-969978886880.67004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-4041578695.3361259</v>
      </c>
      <c r="L3641" s="444">
        <f t="shared" ca="1" si="154"/>
        <v>-974020465576.00623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-974020465576.00623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-4058418606.5666919</v>
      </c>
      <c r="L3642" s="444">
        <f t="shared" ca="1" si="154"/>
        <v>-978078884182.57288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-978078884182.57288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-4075328684.0940542</v>
      </c>
      <c r="L3643" s="444">
        <f t="shared" ca="1" si="154"/>
        <v>-982154212866.66687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-982154212866.66687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-4092309220.2777781</v>
      </c>
      <c r="L3644" s="444">
        <f t="shared" ca="1" si="154"/>
        <v>-986246522086.9447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-986246522086.9447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-4109360508.6956029</v>
      </c>
      <c r="L3645" s="444">
        <f t="shared" ca="1" si="154"/>
        <v>-990355882595.64026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-990355882595.64026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-4126482844.1485009</v>
      </c>
      <c r="L3646" s="444">
        <f t="shared" ca="1" si="154"/>
        <v>-994482365439.78882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-994482365439.78882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-4143676522.6657863</v>
      </c>
      <c r="L3647" s="444">
        <f t="shared" ca="1" si="154"/>
        <v>-998626041962.45459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-998626041962.45459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-4160941841.5102272</v>
      </c>
      <c r="L3648" s="444">
        <f t="shared" ca="1" si="154"/>
        <v>-1002786983803.9648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-1002786983803.9648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-4178279099.183187</v>
      </c>
      <c r="L3649" s="444">
        <f t="shared" ca="1" si="154"/>
        <v>-1006965262903.1481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-1006965262903.1481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-4195688595.4297833</v>
      </c>
      <c r="L3650" s="444">
        <f t="shared" ca="1" si="154"/>
        <v>-1011160951498.5779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-1011160951498.5779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-4213170631.2440743</v>
      </c>
      <c r="L3651" s="444">
        <f t="shared" ca="1" si="154"/>
        <v>-1015374122129.8219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-1015374122129.8219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-4230725508.8742576</v>
      </c>
      <c r="L3652" s="444">
        <f t="shared" ca="1" si="154"/>
        <v>-1019604847638.6962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-1019604847638.6962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-4248353531.8279004</v>
      </c>
      <c r="L3653" s="444">
        <f t="shared" ca="1" si="154"/>
        <v>-1023853201170.524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-1023853201170.524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-4266055004.8771839</v>
      </c>
      <c r="L3654" s="444">
        <f t="shared" ca="1" si="154"/>
        <v>-1028119256175.4012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-1028119256175.4012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-4283830234.0641723</v>
      </c>
      <c r="L3655" s="444">
        <f t="shared" ca="1" si="154"/>
        <v>-1032403086409.4655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-1032403086409.4655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-4301679526.7061062</v>
      </c>
      <c r="L3656" s="444">
        <f t="shared" ca="1" si="154"/>
        <v>-1036704765936.1715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-1036704765936.1715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-4319603191.4007149</v>
      </c>
      <c r="L3657" s="444">
        <f t="shared" ca="1" si="154"/>
        <v>-1041024369127.5723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-1041024369127.5723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-4337601538.0315514</v>
      </c>
      <c r="L3658" s="444">
        <f t="shared" ca="1" si="154"/>
        <v>-1045361970665.6038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-1045361970665.6038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-4355674877.7733488</v>
      </c>
      <c r="L3659" s="444">
        <f t="shared" ca="1" si="154"/>
        <v>-1049717645543.3771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-1049717645543.3771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-4373823523.0974035</v>
      </c>
      <c r="L3660" s="444">
        <f t="shared" ca="1" si="154"/>
        <v>-1054091469066.4745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-1054091469066.4745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-4392047787.7769775</v>
      </c>
      <c r="L3661" s="444">
        <f t="shared" ca="1" si="154"/>
        <v>-1058483516854.2515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-1058483516854.2515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-4410347986.8927145</v>
      </c>
      <c r="L3662" s="444">
        <f t="shared" ca="1" si="154"/>
        <v>-1062893864841.1442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-1062893864841.1442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-4428724436.8381004</v>
      </c>
      <c r="L3663" s="444">
        <f t="shared" ca="1" si="154"/>
        <v>-1067322589277.9823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-1067322589277.9823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-4447177455.3249264</v>
      </c>
      <c r="L3664" s="444">
        <f t="shared" ca="1" si="154"/>
        <v>-1071769766733.3073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-1071769766733.3073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-4465707361.3887806</v>
      </c>
      <c r="L3665" s="444">
        <f t="shared" ca="1" si="154"/>
        <v>-1076235474094.696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-1076235474094.696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-4484314475.3945665</v>
      </c>
      <c r="L3666" s="444">
        <f t="shared" ca="1" si="154"/>
        <v>-1080719788570.0906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-1080719788570.0906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-4502999119.0420446</v>
      </c>
      <c r="L3667" s="444">
        <f t="shared" ca="1" si="154"/>
        <v>-1085222787689.1326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-1085222787689.1326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-4521761615.3713865</v>
      </c>
      <c r="L3668" s="444">
        <f t="shared" ca="1" si="154"/>
        <v>-1089744549304.5039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-1089744549304.5039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-4540602288.7687664</v>
      </c>
      <c r="L3669" s="444">
        <f t="shared" ca="1" si="154"/>
        <v>-1094285151593.2727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-1094285151593.2727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-4559521464.9719696</v>
      </c>
      <c r="L3670" s="444">
        <f t="shared" ca="1" si="154"/>
        <v>-1098844673058.2446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-1098844673058.2446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-4578519471.0760193</v>
      </c>
      <c r="L3671" s="444">
        <f t="shared" ca="1" si="154"/>
        <v>-1103423192529.3206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-1103423192529.3206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-4597596635.5388355</v>
      </c>
      <c r="L3672" s="444">
        <f t="shared" ca="1" si="154"/>
        <v>-1108020789164.8594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-1108020789164.8594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-4616753288.1869144</v>
      </c>
      <c r="L3673" s="444">
        <f t="shared" ca="1" si="154"/>
        <v>-1112637542453.0464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-1112637542453.0464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-4635989760.2210264</v>
      </c>
      <c r="L3674" s="444">
        <f t="shared" ca="1" si="154"/>
        <v>-1117273532213.2673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-1117273532213.2673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-4655306384.2219467</v>
      </c>
      <c r="L3675" s="444">
        <f t="shared" ca="1" si="154"/>
        <v>-1121928838597.4893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-1121928838597.4893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-4674703494.1562052</v>
      </c>
      <c r="L3676" s="444">
        <f t="shared" ca="1" si="154"/>
        <v>-1126603542091.6455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-1126603542091.6455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-4694181425.381856</v>
      </c>
      <c r="L3677" s="444">
        <f t="shared" ca="1" si="154"/>
        <v>-1131297723517.0273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-1131297723517.0273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-4713740514.6542807</v>
      </c>
      <c r="L3678" s="444">
        <f t="shared" ca="1" si="154"/>
        <v>-1136011464031.6816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-1136011464031.6816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-4733381100.1320066</v>
      </c>
      <c r="L3679" s="444">
        <f t="shared" ca="1" si="154"/>
        <v>-1140744845131.8137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-1140744845131.8137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-4753103521.3825569</v>
      </c>
      <c r="L3680" s="444">
        <f t="shared" ca="1" si="154"/>
        <v>-1145497948653.1963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-1145497948653.1963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-4772908119.3883181</v>
      </c>
      <c r="L3681" s="444">
        <f t="shared" ca="1" si="154"/>
        <v>-1150270856772.5847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-1150270856772.5847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-4792795236.5524359</v>
      </c>
      <c r="L3682" s="444">
        <f t="shared" ca="1" si="154"/>
        <v>-1155063652009.1372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-1155063652009.1372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-4812765216.7047386</v>
      </c>
      <c r="L3683" s="444">
        <f t="shared" ca="1" si="154"/>
        <v>-1159876417225.842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-1159876417225.842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-4832818405.1076756</v>
      </c>
      <c r="L3684" s="444">
        <f t="shared" ca="1" si="154"/>
        <v>-1164709235630.9497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-1164709235630.9497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-4852955148.4622908</v>
      </c>
      <c r="L3685" s="444">
        <f t="shared" ca="1" si="154"/>
        <v>-1169562190779.4121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-1169562190779.4121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-4873175794.914217</v>
      </c>
      <c r="L3686" s="444">
        <f t="shared" ca="1" si="154"/>
        <v>-1174435366574.3264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-1174435366574.3264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-4893480694.0596933</v>
      </c>
      <c r="L3687" s="444">
        <f t="shared" ca="1" si="154"/>
        <v>-1179328847268.3862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-1179328847268.3862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-4913870196.9516096</v>
      </c>
      <c r="L3688" s="444">
        <f t="shared" ca="1" si="154"/>
        <v>-1184242717465.3379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-1184242717465.3379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-4934344656.1055746</v>
      </c>
      <c r="L3689" s="444">
        <f t="shared" ca="1" si="154"/>
        <v>-1189177062121.4434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-1189177062121.4434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-4954904425.5060139</v>
      </c>
      <c r="L3690" s="444">
        <f t="shared" ca="1" si="154"/>
        <v>-1194131966546.9495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-1194131966546.9495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-4975549860.6122894</v>
      </c>
      <c r="L3691" s="444">
        <f t="shared" ca="1" si="154"/>
        <v>-1199107516407.5618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-1199107516407.5618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-4996281318.3648405</v>
      </c>
      <c r="L3692" s="444">
        <f t="shared" ca="1" si="154"/>
        <v>-1204103797725.9265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-1204103797725.9265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-5017099157.1913605</v>
      </c>
      <c r="L3693" s="444">
        <f t="shared" ca="1" si="154"/>
        <v>-1209120896883.1179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-1209120896883.1179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-5038003737.012991</v>
      </c>
      <c r="L3694" s="444">
        <f t="shared" ca="1" si="154"/>
        <v>-1214158900620.1309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-1214158900620.1309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-5058995419.2505455</v>
      </c>
      <c r="L3695" s="444">
        <f t="shared" ca="1" si="154"/>
        <v>-1219217896039.3813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-1219217896039.3813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-5080074566.8307552</v>
      </c>
      <c r="L3696" s="444">
        <f t="shared" ca="1" si="154"/>
        <v>-1224297970606.2122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-1224297970606.2122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-5101241544.1925507</v>
      </c>
      <c r="L3697" s="444">
        <f t="shared" ca="1" si="154"/>
        <v>-1229399212150.4048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-1229399212150.4048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-5122496717.2933531</v>
      </c>
      <c r="L3698" s="444">
        <f t="shared" ca="1" si="154"/>
        <v>-1234521708867.6982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-1234521708867.6982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-5143840453.6154089</v>
      </c>
      <c r="L3699" s="444">
        <f t="shared" ca="1" si="154"/>
        <v>-1239665549321.3137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-1239665549321.3137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-5165273122.1721401</v>
      </c>
      <c r="L3700" s="444">
        <f t="shared" ca="1" si="154"/>
        <v>-1244830822443.4858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-1244830822443.4858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-5186795093.5145245</v>
      </c>
      <c r="L3701" s="444">
        <f t="shared" ca="1" si="154"/>
        <v>-1250017617537.0002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-1250017617537.0002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-5208406739.7375011</v>
      </c>
      <c r="L3702" s="444">
        <f t="shared" ca="1" si="154"/>
        <v>-1255226024276.7378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-1255226024276.7378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-5230108434.4864073</v>
      </c>
      <c r="L3703" s="444">
        <f t="shared" ca="1" si="154"/>
        <v>-1260456132711.2241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-1260456132711.2241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-5251900552.9634342</v>
      </c>
      <c r="L3704" s="444">
        <f t="shared" ca="1" si="154"/>
        <v>-1265708033264.1875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-1265708033264.1875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-5273783471.9341145</v>
      </c>
      <c r="L3705" s="444">
        <f t="shared" ca="1" si="154"/>
        <v>-1270981816736.1216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-1270981816736.1216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-5295757569.73384</v>
      </c>
      <c r="L3706" s="444">
        <f t="shared" ca="1" si="154"/>
        <v>-1276277574305.8555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-1276277574305.8555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-5317823226.2743979</v>
      </c>
      <c r="L3707" s="444">
        <f t="shared" ca="1" si="154"/>
        <v>-1281595397532.1299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-1281595397532.1299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-5339980823.0505409</v>
      </c>
      <c r="L3708" s="444">
        <f t="shared" ca="1" si="154"/>
        <v>-1286935378355.1804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-1286935378355.1804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-5362230743.1465855</v>
      </c>
      <c r="L3709" s="444">
        <f t="shared" ca="1" si="154"/>
        <v>-1292297609098.3269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-1292297609098.3269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-5384573371.2430286</v>
      </c>
      <c r="L3710" s="444">
        <f t="shared" ca="1" si="154"/>
        <v>-1297682182469.5698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-1297682182469.5698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-5407009093.6232071</v>
      </c>
      <c r="L3711" s="444">
        <f t="shared" ca="1" si="154"/>
        <v>-1303089191563.1931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-1303089191563.1931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-5429538298.1799717</v>
      </c>
      <c r="L3712" s="444">
        <f t="shared" ca="1" si="154"/>
        <v>-1308518729861.373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-1308518729861.373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-5452161374.4223881</v>
      </c>
      <c r="L3713" s="444">
        <f t="shared" ca="1" si="154"/>
        <v>-1313970891235.7954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-1313970891235.7954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-5474878713.482481</v>
      </c>
      <c r="L3714" s="444">
        <f t="shared" ca="1" si="154"/>
        <v>-1319445769949.2778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-1319445769949.2778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-5497690708.1219912</v>
      </c>
      <c r="L3715" s="444">
        <f t="shared" ca="1" si="154"/>
        <v>-1324943460657.3999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-1324943460657.3999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-5520597752.7391663</v>
      </c>
      <c r="L3716" s="444">
        <f t="shared" ca="1" si="154"/>
        <v>-1330464058410.1392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-1330464058410.1392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-5543600243.3755798</v>
      </c>
      <c r="L3717" s="444">
        <f t="shared" ca="1" si="154"/>
        <v>-1336007658653.5146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-1336007658653.5146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-5566698577.7229776</v>
      </c>
      <c r="L3718" s="444">
        <f t="shared" ca="1" si="154"/>
        <v>-1341574357231.2375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-1341574357231.2375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-5589893155.1301565</v>
      </c>
      <c r="L3719" s="444">
        <f t="shared" ca="1" si="154"/>
        <v>-1347164250386.3677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-1347164250386.3677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-5613184376.6098652</v>
      </c>
      <c r="L3720" s="444">
        <f t="shared" ca="1" si="154"/>
        <v>-1352777434762.9775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-1352777434762.9775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-5636572644.8457394</v>
      </c>
      <c r="L3721" s="444">
        <f t="shared" ca="1" si="154"/>
        <v>-1358414007407.8232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-1358414007407.8232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-5660058364.1992636</v>
      </c>
      <c r="L3722" s="444">
        <f t="shared" ca="1" si="154"/>
        <v>-1364074065772.0225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-1364074065772.0225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-5683641940.7167606</v>
      </c>
      <c r="L3723" s="444">
        <f t="shared" ca="1" si="154"/>
        <v>-1369757707712.7393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-1369757707712.7393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-5707323782.1364136</v>
      </c>
      <c r="L3724" s="444">
        <f t="shared" ca="1" si="154"/>
        <v>-1375465031494.8757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-1375465031494.8757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-5731104297.8953152</v>
      </c>
      <c r="L3725" s="444">
        <f t="shared" ca="1" si="154"/>
        <v>-1381196135792.771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-1381196135792.771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-5754983899.1365461</v>
      </c>
      <c r="L3726" s="444">
        <f t="shared" ca="1" si="154"/>
        <v>-1386951119691.9075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-1386951119691.9075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-5778962998.7162809</v>
      </c>
      <c r="L3727" s="444">
        <f t="shared" ca="1" si="154"/>
        <v>-1392730082690.6238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-1392730082690.6238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-5803042011.2109327</v>
      </c>
      <c r="L3728" s="444">
        <f t="shared" ca="1" si="154"/>
        <v>-1398533124701.8347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-1398533124701.8347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-5827221352.9243116</v>
      </c>
      <c r="L3729" s="444">
        <f t="shared" ca="1" si="154"/>
        <v>-1404360346054.759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-1404360346054.759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-5851501441.8948288</v>
      </c>
      <c r="L3730" s="444">
        <f t="shared" ca="1" si="154"/>
        <v>-1410211847496.6538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-1410211847496.6538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-5875882697.9027243</v>
      </c>
      <c r="L3731" s="444">
        <f t="shared" ca="1" si="154"/>
        <v>-1416087730194.5566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-1416087730194.5566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-5900365542.4773197</v>
      </c>
      <c r="L3732" s="444">
        <f t="shared" ca="1" si="154"/>
        <v>-1421988095737.0339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-1421988095737.0339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-5924950398.9043083</v>
      </c>
      <c r="L3733" s="444">
        <f t="shared" ca="1" si="154"/>
        <v>-1427913046135.9382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-1427913046135.9382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-5949637692.2330761</v>
      </c>
      <c r="L3734" s="444">
        <f t="shared" ca="1" si="154"/>
        <v>-1433862683828.1714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-1433862683828.1714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-5974427849.2840471</v>
      </c>
      <c r="L3735" s="444">
        <f t="shared" ca="1" si="154"/>
        <v>-1439837111677.4553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-1439837111677.4553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-5999321298.656064</v>
      </c>
      <c r="L3736" s="444">
        <f t="shared" ca="1" si="154"/>
        <v>-1445836432976.1113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-1445836432976.1113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-6024318470.7337971</v>
      </c>
      <c r="L3737" s="444">
        <f t="shared" ca="1" si="154"/>
        <v>-1451860751446.8452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-1451860751446.8452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-6049419797.6951885</v>
      </c>
      <c r="L3738" s="444">
        <f t="shared" ca="1" si="154"/>
        <v>-1457910171244.5403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-1457910171244.5403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-6074625713.518918</v>
      </c>
      <c r="L3739" s="444">
        <f t="shared" ca="1" si="154"/>
        <v>-1463984796958.0591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-1463984796958.0591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-6099936653.9919128</v>
      </c>
      <c r="L3740" s="444">
        <f t="shared" ca="1" si="154"/>
        <v>-1470084733612.051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-1470084733612.051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-6125353056.7168789</v>
      </c>
      <c r="L3741" s="444">
        <f t="shared" ca="1" si="154"/>
        <v>-1476210086668.7678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-1476210086668.7678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-6150875361.1198654</v>
      </c>
      <c r="L3742" s="444">
        <f t="shared" ca="1" si="154"/>
        <v>-1482360962029.8877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-1482360962029.8877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-6176504008.4578657</v>
      </c>
      <c r="L3743" s="444">
        <f t="shared" ca="1" si="154"/>
        <v>-1488537466038.3455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-1488537466038.3455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-6202239441.8264389</v>
      </c>
      <c r="L3744" s="444">
        <f t="shared" ca="1" si="154"/>
        <v>-1494739705480.1719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-1494739705480.1719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-6228082106.1673832</v>
      </c>
      <c r="L3745" s="444">
        <f t="shared" ca="1" si="154"/>
        <v>-1500967787586.3394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-1500967787586.3394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-6254032448.2764139</v>
      </c>
      <c r="L3746" s="444">
        <f t="shared" ca="1" si="154"/>
        <v>-1507221820034.6157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-1507221820034.6157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-6280090916.8108988</v>
      </c>
      <c r="L3747" s="444">
        <f t="shared" ca="1" si="154"/>
        <v>-1513501910951.4265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-1513501910951.4265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-6306257962.2976103</v>
      </c>
      <c r="L3748" s="444">
        <f t="shared" ca="1" si="154"/>
        <v>-1519808168913.7241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-1519808168913.7241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-6332534037.1405172</v>
      </c>
      <c r="L3749" s="444">
        <f t="shared" ca="1" si="154"/>
        <v>-1526140702950.8647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-1526140702950.8647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-6358919595.628603</v>
      </c>
      <c r="L3750" s="444">
        <f t="shared" ca="1" si="154"/>
        <v>-1532499622546.4934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-1532499622546.4934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-6385415093.9437227</v>
      </c>
      <c r="L3751" s="444">
        <f t="shared" ca="1" si="154"/>
        <v>-1538885037640.437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-1538885037640.437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-6412020990.1684875</v>
      </c>
      <c r="L3752" s="444">
        <f t="shared" ca="1" si="154"/>
        <v>-1545297058630.6055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-1545297058630.6055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-6438737744.2941895</v>
      </c>
      <c r="L3753" s="444">
        <f t="shared" ca="1" si="154"/>
        <v>-1551735796374.8997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-1551735796374.8997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-6465565818.2287483</v>
      </c>
      <c r="L3754" s="444">
        <f t="shared" ca="1" si="154"/>
        <v>-1558201362193.1284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-1558201362193.1284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-6492505675.8047018</v>
      </c>
      <c r="L3755" s="444">
        <f t="shared" ca="1" si="154"/>
        <v>-1564693867868.9331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-1564693867868.9331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-6519557782.787221</v>
      </c>
      <c r="L3756" s="444">
        <f t="shared" ca="1" si="154"/>
        <v>-1571213425651.7202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-1571213425651.7202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-6546722606.8821678</v>
      </c>
      <c r="L3757" s="444">
        <f t="shared" ca="1" si="154"/>
        <v>-1577760148258.6023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-1577760148258.6023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-6574000617.7441759</v>
      </c>
      <c r="L3758" s="444">
        <f t="shared" ca="1" si="154"/>
        <v>-1584334148876.3464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-1584334148876.3464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-6601392286.9847765</v>
      </c>
      <c r="L3759" s="444">
        <f t="shared" ca="1" si="154"/>
        <v>-1590935541163.3313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-1590935541163.3313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-6628898088.1805468</v>
      </c>
      <c r="L3760" s="444">
        <f t="shared" ca="1" si="154"/>
        <v>-1597564439251.512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-1597564439251.512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-6656518496.8813</v>
      </c>
      <c r="L3761" s="444">
        <f t="shared" ca="1" si="154"/>
        <v>-1604220957748.3933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-1604220957748.3933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-6684253990.6183052</v>
      </c>
      <c r="L3762" s="444">
        <f t="shared" ca="1" si="154"/>
        <v>-1610905211739.0117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-1610905211739.0117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-6712105048.912549</v>
      </c>
      <c r="L3763" s="444">
        <f t="shared" ca="1" si="154"/>
        <v>-1617617316787.9243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-1617617316787.9243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-6740072153.2830181</v>
      </c>
      <c r="L3764" s="444">
        <f t="shared" ca="1" si="154"/>
        <v>-1624357388941.2073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-1624357388941.2073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-6768155787.2550306</v>
      </c>
      <c r="L3765" s="444">
        <f t="shared" ca="1" si="154"/>
        <v>-1631125544728.4624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-1631125544728.4624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-6796356436.3685932</v>
      </c>
      <c r="L3766" s="444">
        <f t="shared" ca="1" si="154"/>
        <v>-1637921901164.8311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-1637921901164.8311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-6824674588.1867962</v>
      </c>
      <c r="L3767" s="444">
        <f t="shared" ca="1" si="154"/>
        <v>-1644746575753.0178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-1644746575753.0178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-6853110732.3042412</v>
      </c>
      <c r="L3768" s="444">
        <f t="shared" ca="1" si="154"/>
        <v>-1651599686485.322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-1651599686485.322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-6881665360.3555088</v>
      </c>
      <c r="L3769" s="444">
        <f t="shared" ca="1" si="154"/>
        <v>-1658481351845.6775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-1658481351845.6775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-6910338966.0236559</v>
      </c>
      <c r="L3770" s="444">
        <f t="shared" ca="1" si="154"/>
        <v>-1665391690811.7012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-1665391690811.7012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-6939132045.0487547</v>
      </c>
      <c r="L3771" s="444">
        <f t="shared" ca="1" si="154"/>
        <v>-1672330822856.75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-1672330822856.75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-6968045095.2364578</v>
      </c>
      <c r="L3772" s="444">
        <f t="shared" ca="1" si="154"/>
        <v>-1679298867951.9866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-1679298867951.9866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-6997078616.4666109</v>
      </c>
      <c r="L3773" s="444">
        <f t="shared" ca="1" si="154"/>
        <v>-1686295946568.4531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-1686295946568.4531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-7026233110.7018881</v>
      </c>
      <c r="L3774" s="444">
        <f t="shared" ca="1" si="154"/>
        <v>-1693322179679.155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-1693322179679.155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-7055509081.996479</v>
      </c>
      <c r="L3775" s="444">
        <f t="shared" ca="1" si="154"/>
        <v>-1700377688761.1516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-1700377688761.1516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-7084907036.5047979</v>
      </c>
      <c r="L3776" s="444">
        <f t="shared" ca="1" si="154"/>
        <v>-1707462595797.6565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-1707462595797.6565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-7114427482.4902353</v>
      </c>
      <c r="L3777" s="444">
        <f t="shared" ca="1" si="154"/>
        <v>-1714577023280.1467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-1714577023280.1467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-7144070930.3339434</v>
      </c>
      <c r="L3778" s="444">
        <f t="shared" ca="1" si="154"/>
        <v>-1721721094210.4807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-1721721094210.4807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-7173837892.5436697</v>
      </c>
      <c r="L3779" s="444">
        <f t="shared" ca="1" si="154"/>
        <v>-1728894932103.0244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-1728894932103.0244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-7203728883.7626019</v>
      </c>
      <c r="L3780" s="444">
        <f t="shared" ca="1" si="154"/>
        <v>-1736098660986.7871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-1736098660986.7871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-7233744420.7782803</v>
      </c>
      <c r="L3781" s="444">
        <f t="shared" ca="1" si="154"/>
        <v>-1743332405407.5654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-1743332405407.5654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-7263885022.5315228</v>
      </c>
      <c r="L3782" s="444">
        <f t="shared" ca="1" si="154"/>
        <v>-1750596290430.0969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-1750596290430.0969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-7294151210.1254034</v>
      </c>
      <c r="L3783" s="444">
        <f t="shared" ca="1" si="154"/>
        <v>-1757890441640.2224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-1757890441640.2224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-7324543506.83426</v>
      </c>
      <c r="L3784" s="444">
        <f t="shared" ca="1" si="154"/>
        <v>-1765214985147.0566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-1765214985147.0566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-7355062438.1127357</v>
      </c>
      <c r="L3785" s="444">
        <f t="shared" ca="1" si="154"/>
        <v>-1772570047585.1694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-1772570047585.1694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-7385708531.6048737</v>
      </c>
      <c r="L3786" s="444">
        <f t="shared" ca="1" si="154"/>
        <v>-1779955756116.7744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-1779955756116.7744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-7416482317.1532269</v>
      </c>
      <c r="L3787" s="444">
        <f t="shared" ca="1" si="154"/>
        <v>-1787372238433.9277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-1787372238433.9277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-7447384326.808032</v>
      </c>
      <c r="L3788" s="444">
        <f t="shared" ca="1" si="154"/>
        <v>-1794819622760.7358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-1794819622760.7358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-7478415094.8363991</v>
      </c>
      <c r="L3789" s="444">
        <f t="shared" ca="1" si="154"/>
        <v>-1802298037855.5723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-1802298037855.5723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-7509575157.7315512</v>
      </c>
      <c r="L3790" s="444">
        <f t="shared" ca="1" si="154"/>
        <v>-1809807613013.3037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-1809807613013.3037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-7540865054.2220984</v>
      </c>
      <c r="L3791" s="444">
        <f t="shared" ca="1" si="154"/>
        <v>-1817348478067.5259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-1817348478067.5259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-7572285325.2813568</v>
      </c>
      <c r="L3792" s="444">
        <f t="shared" ca="1" si="154"/>
        <v>-1824920763392.8071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-1824920763392.8071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-7603836514.1366968</v>
      </c>
      <c r="L3793" s="444">
        <f t="shared" ca="1" si="154"/>
        <v>-1832524599906.9438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-1832524599906.9438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-7635519166.2789316</v>
      </c>
      <c r="L3794" s="444">
        <f t="shared" ca="1" si="154"/>
        <v>-1840160119073.2229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-1840160119073.2229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-7667333829.4717627</v>
      </c>
      <c r="L3795" s="444">
        <f t="shared" ca="1" si="154"/>
        <v>-1847827452902.6946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-1847827452902.6946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-7699281053.7612276</v>
      </c>
      <c r="L3796" s="444">
        <f t="shared" ca="1" si="154"/>
        <v>-1855526733956.4558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-1855526733956.4558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-7731361391.4852324</v>
      </c>
      <c r="L3797" s="444">
        <f t="shared" ca="1" si="154"/>
        <v>-1863258095347.9412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-1863258095347.9412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-7763575397.2830877</v>
      </c>
      <c r="L3798" s="444">
        <f t="shared" ca="1" si="154"/>
        <v>-1871021670745.2244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-1871021670745.2244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-7795923628.1051006</v>
      </c>
      <c r="L3799" s="444">
        <f t="shared" ca="1" si="154"/>
        <v>-1878817594373.3293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-1878817594373.3293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-7828406643.2222052</v>
      </c>
      <c r="L3800" s="444">
        <f t="shared" ca="1" si="154"/>
        <v>-1886646001016.5515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-1886646001016.5515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-7861025004.23563</v>
      </c>
      <c r="L3801" s="444">
        <f t="shared" ca="1" si="154"/>
        <v>-1894507026020.7871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-1894507026020.7871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-7893779275.0866127</v>
      </c>
      <c r="L3802" s="444">
        <f t="shared" ca="1" si="154"/>
        <v>-1902400805295.8738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-1902400805295.8738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-7926670022.0661402</v>
      </c>
      <c r="L3803" s="444">
        <f t="shared" ca="1" si="154"/>
        <v>-1910327475317.9399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-1910327475317.9399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-7959697813.8247499</v>
      </c>
      <c r="L3804" s="444">
        <f t="shared" ca="1" si="154"/>
        <v>-1918287173131.7646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-1918287173131.7646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-7992863221.3823528</v>
      </c>
      <c r="L3805" s="444">
        <f t="shared" ca="1" si="154"/>
        <v>-1926280036353.147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-1926280036353.147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-8026166818.138113</v>
      </c>
      <c r="L3806" s="444">
        <f t="shared" ca="1" si="154"/>
        <v>-1934306203171.2852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-1934306203171.2852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-8059609179.8803549</v>
      </c>
      <c r="L3807" s="444">
        <f t="shared" ca="1" si="154"/>
        <v>-1942365812351.1655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-1942365812351.1655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-8093190884.7965231</v>
      </c>
      <c r="L3808" s="444">
        <f t="shared" ca="1" si="154"/>
        <v>-1950459003235.9622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-1950459003235.9622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-8126912513.4831753</v>
      </c>
      <c r="L3809" s="444">
        <f t="shared" ca="1" si="154"/>
        <v>-1958585915749.4453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-1958585915749.4453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-8160774648.9560223</v>
      </c>
      <c r="L3810" s="444">
        <f t="shared" ca="1" si="154"/>
        <v>-1966746690398.4014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-1966746690398.4014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-8194777876.6600056</v>
      </c>
      <c r="L3811" s="444">
        <f t="shared" ca="1" si="154"/>
        <v>-1974941468275.0613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-1974941468275.0613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-8228922784.4794216</v>
      </c>
      <c r="L3812" s="444">
        <f t="shared" ca="1" si="154"/>
        <v>-1983170391059.5408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-1983170391059.5408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-8263209962.748086</v>
      </c>
      <c r="L3813" s="444">
        <f t="shared" ca="1" si="154"/>
        <v>-1991433601022.2888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-1991433601022.2888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-8297640004.2595367</v>
      </c>
      <c r="L3814" s="444">
        <f t="shared" ca="1" si="154"/>
        <v>-1999731241026.5483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-1999731241026.5483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-8332213504.2772846</v>
      </c>
      <c r="L3815" s="444">
        <f t="shared" ca="1" si="154"/>
        <v>-2008063454530.8257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-2008063454530.8257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-8366931060.5451069</v>
      </c>
      <c r="L3816" s="444">
        <f t="shared" ca="1" si="154"/>
        <v>-2016430385591.3708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-2016430385591.3708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-8401793273.2973785</v>
      </c>
      <c r="L3817" s="444">
        <f t="shared" ca="1" si="154"/>
        <v>-2024832178864.6682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-2024832178864.6682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-8436800745.2694511</v>
      </c>
      <c r="L3818" s="444">
        <f t="shared" ca="1" si="154"/>
        <v>-2033268979609.9377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-2033268979609.9377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-8471954081.7080736</v>
      </c>
      <c r="L3819" s="444">
        <f t="shared" ca="1" si="154"/>
        <v>-2041740933691.6458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-2041740933691.6458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-8507253890.381856</v>
      </c>
      <c r="L3820" s="444">
        <f t="shared" ca="1" si="154"/>
        <v>-2050248187582.0276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-2050248187582.0276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-8542700781.5917826</v>
      </c>
      <c r="L3821" s="444">
        <f t="shared" ca="1" si="154"/>
        <v>-2058790888363.6194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-2058790888363.6194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-8578295368.1817474</v>
      </c>
      <c r="L3822" s="444">
        <f t="shared" ca="1" si="154"/>
        <v>-2067369183731.801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-2067369183731.801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-8614038265.5491714</v>
      </c>
      <c r="L3823" s="444">
        <f t="shared" ca="1" si="154"/>
        <v>-2075983221997.3501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-2075983221997.3501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-8649930091.6556244</v>
      </c>
      <c r="L3824" s="444">
        <f t="shared" ca="1" si="154"/>
        <v>-2084633152089.0056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-2084633152089.0056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-8685971467.0375233</v>
      </c>
      <c r="L3825" s="444">
        <f t="shared" ca="1" si="154"/>
        <v>-2093319123556.0432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-2093319123556.0432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-8722163014.8168468</v>
      </c>
      <c r="L3826" s="444">
        <f t="shared" ca="1" si="154"/>
        <v>-2102041286570.8601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-2102041286570.8601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-8758505360.7119179</v>
      </c>
      <c r="L3827" s="444">
        <f t="shared" ca="1" si="154"/>
        <v>-2110799791931.572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-2110799791931.572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-8794999133.0482159</v>
      </c>
      <c r="L3828" s="444">
        <f t="shared" ca="1" si="154"/>
        <v>-2119594791064.6201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-2119594791064.6201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-8831644962.7692509</v>
      </c>
      <c r="L3829" s="444">
        <f t="shared" ca="1" si="154"/>
        <v>-2128426436027.3894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-2128426436027.3894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-8868443483.4474564</v>
      </c>
      <c r="L3830" s="444">
        <f t="shared" ca="1" si="154"/>
        <v>-2137294879510.8369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-2137294879510.8369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-8905395331.2951527</v>
      </c>
      <c r="L3831" s="444">
        <f t="shared" ca="1" si="154"/>
        <v>-2146200274842.1321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-2146200274842.1321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-8942501145.1755505</v>
      </c>
      <c r="L3832" s="444">
        <f t="shared" ca="1" si="154"/>
        <v>-2155142775987.3076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-2155142775987.3076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-8979761566.613781</v>
      </c>
      <c r="L3833" s="444">
        <f t="shared" ref="L3833:L4087" ca="1" si="159">I3833-J3833+K3833</f>
        <v>-2164122537553.9214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-2164122537553.9214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-9017177239.8080063</v>
      </c>
      <c r="L3834" s="444">
        <f t="shared" ca="1" si="159"/>
        <v>-2173139714793.7295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-2173139714793.7295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-9054748811.6405411</v>
      </c>
      <c r="L3835" s="444">
        <f t="shared" ca="1" si="159"/>
        <v>-2182194463605.3701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-2182194463605.3701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-9092476931.6890411</v>
      </c>
      <c r="L3836" s="444">
        <f t="shared" ca="1" si="159"/>
        <v>-2191286940537.0591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-2191286940537.0591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-9130362252.2377453</v>
      </c>
      <c r="L3837" s="444">
        <f t="shared" ca="1" si="159"/>
        <v>-2200417302789.2969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-2200417302789.2969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-9168405428.2887363</v>
      </c>
      <c r="L3838" s="444">
        <f t="shared" ca="1" si="159"/>
        <v>-2209585708217.5854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-2209585708217.5854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-9206607117.5732727</v>
      </c>
      <c r="L3839" s="444">
        <f t="shared" ca="1" si="159"/>
        <v>-2218792315335.1587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-2218792315335.1587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-9244967980.5631618</v>
      </c>
      <c r="L3840" s="444">
        <f t="shared" ca="1" si="159"/>
        <v>-2228037283315.7217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-2228037283315.7217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-9283488680.4821739</v>
      </c>
      <c r="L3841" s="444">
        <f t="shared" ca="1" si="159"/>
        <v>-2237320771996.2036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-2237320771996.2036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-9322169883.3175144</v>
      </c>
      <c r="L3842" s="444">
        <f t="shared" ca="1" si="159"/>
        <v>-2246642941879.521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-2246642941879.521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-9361012257.831337</v>
      </c>
      <c r="L3843" s="444">
        <f t="shared" ca="1" si="159"/>
        <v>-2256003954137.3525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-2256003954137.3525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-9400016475.5723019</v>
      </c>
      <c r="L3844" s="444">
        <f t="shared" ca="1" si="159"/>
        <v>-2265403970612.9248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-2265403970612.9248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-9439183210.8871861</v>
      </c>
      <c r="L3845" s="444">
        <f t="shared" ca="1" si="159"/>
        <v>-2274843153823.812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-2274843153823.812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-9478513140.9325504</v>
      </c>
      <c r="L3846" s="444">
        <f t="shared" ca="1" si="159"/>
        <v>-2284321666964.7446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-2284321666964.7446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-9518006945.6864357</v>
      </c>
      <c r="L3847" s="444">
        <f t="shared" ca="1" si="159"/>
        <v>-2293839673910.4312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-2293839673910.4312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-9557665307.9601288</v>
      </c>
      <c r="L3848" s="444">
        <f t="shared" ca="1" si="159"/>
        <v>-2303397339218.3911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-2303397339218.3911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-9597488913.4099636</v>
      </c>
      <c r="L3849" s="444">
        <f t="shared" ca="1" si="159"/>
        <v>-2312994828131.8013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-2312994828131.8013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-9637478450.5491714</v>
      </c>
      <c r="L3850" s="444">
        <f t="shared" ca="1" si="159"/>
        <v>-2322632306582.3506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-2322632306582.3506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-9677634610.7597942</v>
      </c>
      <c r="L3851" s="444">
        <f t="shared" ca="1" si="159"/>
        <v>-2332309941193.1104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-2332309941193.1104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-9717958088.3046265</v>
      </c>
      <c r="L3852" s="444">
        <f t="shared" ca="1" si="159"/>
        <v>-2342027899281.415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-2342027899281.415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-9758449580.3392296</v>
      </c>
      <c r="L3853" s="444">
        <f t="shared" ca="1" si="159"/>
        <v>-2351786348861.7544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-2351786348861.7544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-9799109786.9239769</v>
      </c>
      <c r="L3854" s="444">
        <f t="shared" ca="1" si="159"/>
        <v>-2361585458648.6782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-2361585458648.6782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-9839939411.0361595</v>
      </c>
      <c r="L3855" s="444">
        <f t="shared" ca="1" si="159"/>
        <v>-2371425398059.7144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-2371425398059.7144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-9880939158.5821438</v>
      </c>
      <c r="L3856" s="444">
        <f t="shared" ca="1" si="159"/>
        <v>-2381306337218.2964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-2381306337218.2964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-9922109738.4095688</v>
      </c>
      <c r="L3857" s="444">
        <f t="shared" ca="1" si="159"/>
        <v>-2391228446956.7061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-2391228446956.7061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-9963451862.3196087</v>
      </c>
      <c r="L3858" s="444">
        <f t="shared" ca="1" si="159"/>
        <v>-2401191898819.0259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-2401191898819.0259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-10004966245.079275</v>
      </c>
      <c r="L3859" s="444">
        <f t="shared" ca="1" si="159"/>
        <v>-2411196865064.105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-2411196865064.105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-10046653604.433771</v>
      </c>
      <c r="L3860" s="444">
        <f t="shared" ca="1" si="159"/>
        <v>-2421243518668.5386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-2421243518668.5386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-10088514661.11891</v>
      </c>
      <c r="L3861" s="444">
        <f t="shared" ca="1" si="159"/>
        <v>-2431332033329.6577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-2431332033329.6577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-10130550138.873573</v>
      </c>
      <c r="L3862" s="444">
        <f t="shared" ca="1" si="159"/>
        <v>-2441462583468.5313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-2441462583468.5313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-10172760764.452213</v>
      </c>
      <c r="L3863" s="444">
        <f t="shared" ca="1" si="159"/>
        <v>-2451635344232.9834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-2451635344232.9834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-10215147267.63743</v>
      </c>
      <c r="L3864" s="444">
        <f t="shared" ca="1" si="159"/>
        <v>-2461850491500.6206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-2461850491500.6206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-10257710381.252586</v>
      </c>
      <c r="L3865" s="444">
        <f t="shared" ca="1" si="159"/>
        <v>-2472108201881.873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-2472108201881.873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-10300450841.174471</v>
      </c>
      <c r="L3866" s="444">
        <f t="shared" ca="1" si="159"/>
        <v>-2482408652723.0474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-2482408652723.0474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-10343369386.346031</v>
      </c>
      <c r="L3867" s="444">
        <f t="shared" ca="1" si="159"/>
        <v>-2492752022109.3936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-2492752022109.3936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-10386466758.789139</v>
      </c>
      <c r="L3868" s="444">
        <f t="shared" ca="1" si="159"/>
        <v>-2503138488868.1826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-2503138488868.1826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-10429743703.617428</v>
      </c>
      <c r="L3869" s="444">
        <f t="shared" ca="1" si="159"/>
        <v>-2513568232571.7998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-2513568232571.7998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-10473200969.049166</v>
      </c>
      <c r="L3870" s="444">
        <f t="shared" ca="1" si="159"/>
        <v>-2524041433540.8491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-2524041433540.8491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-10516839306.420204</v>
      </c>
      <c r="L3871" s="444">
        <f t="shared" ca="1" si="159"/>
        <v>-2534558272847.2695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-2534558272847.2695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-10560659470.196957</v>
      </c>
      <c r="L3872" s="444">
        <f t="shared" ca="1" si="159"/>
        <v>-2545118932317.4663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-2545118932317.4663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-10604662217.989443</v>
      </c>
      <c r="L3873" s="444">
        <f t="shared" ca="1" si="159"/>
        <v>-2555723594535.4556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-2555723594535.4556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-10648848310.564398</v>
      </c>
      <c r="L3874" s="444">
        <f t="shared" ca="1" si="159"/>
        <v>-2566372442846.02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-2566372442846.02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-10693218511.858418</v>
      </c>
      <c r="L3875" s="444">
        <f t="shared" ca="1" si="159"/>
        <v>-2577065661357.8784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-2577065661357.8784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-10737773588.991159</v>
      </c>
      <c r="L3876" s="444">
        <f t="shared" ca="1" si="159"/>
        <v>-2587803434946.8696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-2587803434946.8696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-10782514312.278624</v>
      </c>
      <c r="L3877" s="444">
        <f t="shared" ca="1" si="159"/>
        <v>-2598585949259.1484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-2598585949259.1484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-10827441455.246452</v>
      </c>
      <c r="L3878" s="444">
        <f t="shared" ca="1" si="159"/>
        <v>-2609413390714.395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-2609413390714.395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-10872555794.643312</v>
      </c>
      <c r="L3879" s="444">
        <f t="shared" ca="1" si="159"/>
        <v>-2620285946509.0386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-2620285946509.0386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-10917858110.454327</v>
      </c>
      <c r="L3880" s="444">
        <f t="shared" ca="1" si="159"/>
        <v>-2631203804619.4927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-2631203804619.4927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-10963349185.914553</v>
      </c>
      <c r="L3881" s="444">
        <f t="shared" ca="1" si="159"/>
        <v>-2642167153805.4072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-2642167153805.4072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-11009029807.52253</v>
      </c>
      <c r="L3882" s="444">
        <f t="shared" ca="1" si="159"/>
        <v>-2653176183612.9297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-2653176183612.9297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-11054900765.053873</v>
      </c>
      <c r="L3883" s="444">
        <f t="shared" ca="1" si="159"/>
        <v>-2664231084377.9834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-2664231084377.9834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-11100962851.57493</v>
      </c>
      <c r="L3884" s="444">
        <f t="shared" ca="1" si="159"/>
        <v>-2675332047229.5581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-2675332047229.5581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-11147216863.456491</v>
      </c>
      <c r="L3885" s="444">
        <f t="shared" ca="1" si="159"/>
        <v>-2686479264093.0146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-2686479264093.0146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-11193663600.387562</v>
      </c>
      <c r="L3886" s="444">
        <f t="shared" ca="1" si="159"/>
        <v>-2697672927693.4023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-2697672927693.4023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-11240303865.389175</v>
      </c>
      <c r="L3887" s="444">
        <f t="shared" ca="1" si="159"/>
        <v>-2708913231558.7915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-2708913231558.7915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-11287138464.828299</v>
      </c>
      <c r="L3888" s="444">
        <f t="shared" ca="1" si="159"/>
        <v>-2720200370023.6196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-2720200370023.6196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-11334168208.431747</v>
      </c>
      <c r="L3889" s="444">
        <f t="shared" ca="1" si="159"/>
        <v>-2731534538232.0513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-2731534538232.0513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-11381393909.300213</v>
      </c>
      <c r="L3890" s="444">
        <f t="shared" ca="1" si="159"/>
        <v>-2742915932141.3516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-2742915932141.3516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-11428816383.922298</v>
      </c>
      <c r="L3891" s="444">
        <f t="shared" ca="1" si="159"/>
        <v>-2754344748525.2739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-2754344748525.2739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-11476436452.188641</v>
      </c>
      <c r="L3892" s="444">
        <f t="shared" ca="1" si="159"/>
        <v>-2765821184977.4624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-2765821184977.4624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-11524254937.406094</v>
      </c>
      <c r="L3893" s="444">
        <f t="shared" ca="1" si="159"/>
        <v>-2777345439914.8687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-2777345439914.8687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-11572272666.311953</v>
      </c>
      <c r="L3894" s="444">
        <f t="shared" ca="1" si="159"/>
        <v>-2788917712581.1807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-2788917712581.1807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-11620490469.088253</v>
      </c>
      <c r="L3895" s="444">
        <f t="shared" ca="1" si="159"/>
        <v>-2800538203050.269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-2800538203050.269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-11668909179.376122</v>
      </c>
      <c r="L3896" s="444">
        <f t="shared" ca="1" si="159"/>
        <v>-2812207112229.645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-2812207112229.645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-11717529634.290188</v>
      </c>
      <c r="L3897" s="444">
        <f t="shared" ca="1" si="159"/>
        <v>-2823924641863.9351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-2823924641863.9351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-11766352674.433064</v>
      </c>
      <c r="L3898" s="444">
        <f t="shared" ca="1" si="159"/>
        <v>-2835690994538.3682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-2835690994538.3682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-11815379143.909866</v>
      </c>
      <c r="L3899" s="444">
        <f t="shared" ca="1" si="159"/>
        <v>-2847506373682.2778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-2847506373682.2778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-11864609890.342825</v>
      </c>
      <c r="L3900" s="444">
        <f t="shared" ca="1" si="159"/>
        <v>-2859370983572.6206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-2859370983572.6206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-11914045764.88592</v>
      </c>
      <c r="L3901" s="444">
        <f t="shared" ca="1" si="159"/>
        <v>-2871285029337.5063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-2871285029337.5063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-11963687622.239609</v>
      </c>
      <c r="L3902" s="444">
        <f t="shared" ca="1" si="159"/>
        <v>-2883248716959.7461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-2883248716959.7461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-12013536320.665609</v>
      </c>
      <c r="L3903" s="444">
        <f t="shared" ca="1" si="159"/>
        <v>-2895262253280.4116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-2895262253280.4116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-12063592722.001715</v>
      </c>
      <c r="L3904" s="444">
        <f t="shared" ca="1" si="159"/>
        <v>-2907325846002.4136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-2907325846002.4136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-12113857691.676723</v>
      </c>
      <c r="L3905" s="444">
        <f t="shared" ca="1" si="159"/>
        <v>-2919439703694.0903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-2919439703694.0903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-12164332098.725376</v>
      </c>
      <c r="L3906" s="444">
        <f t="shared" ca="1" si="159"/>
        <v>-2931604035792.8159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-2931604035792.8159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-12215016815.8034</v>
      </c>
      <c r="L3907" s="444">
        <f t="shared" ca="1" si="159"/>
        <v>-2943819052608.6191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-2943819052608.6191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-12265912719.202579</v>
      </c>
      <c r="L3908" s="444">
        <f t="shared" ca="1" si="159"/>
        <v>-2956084965327.8218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-2956084965327.8218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-12317020688.865925</v>
      </c>
      <c r="L3909" s="444">
        <f t="shared" ca="1" si="159"/>
        <v>-2968401986016.6875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-2968401986016.6875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-12368341608.402864</v>
      </c>
      <c r="L3910" s="444">
        <f t="shared" ca="1" si="159"/>
        <v>-2980770327625.0903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-2980770327625.0903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-12419876365.104544</v>
      </c>
      <c r="L3911" s="444">
        <f t="shared" ca="1" si="159"/>
        <v>-2993190203990.1948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-2993190203990.1948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-12471625849.959145</v>
      </c>
      <c r="L3912" s="444">
        <f t="shared" ca="1" si="159"/>
        <v>-3005661829840.1538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-3005661829840.1538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-12523590957.667307</v>
      </c>
      <c r="L3913" s="444">
        <f t="shared" ca="1" si="159"/>
        <v>-3018185420797.8213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-3018185420797.8213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-12575772586.657589</v>
      </c>
      <c r="L3914" s="444">
        <f t="shared" ca="1" si="159"/>
        <v>-3030761193384.479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-3030761193384.479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-12628171639.101995</v>
      </c>
      <c r="L3915" s="444">
        <f t="shared" ca="1" si="159"/>
        <v>-3043389365023.5811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-3043389365023.5811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-12680789020.931587</v>
      </c>
      <c r="L3916" s="444">
        <f t="shared" ca="1" si="159"/>
        <v>-3056070154044.5127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-3056070154044.5127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-12733625641.852137</v>
      </c>
      <c r="L3917" s="444">
        <f t="shared" ca="1" si="159"/>
        <v>-3068803779686.3647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-3068803779686.3647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-12786682415.359854</v>
      </c>
      <c r="L3918" s="444">
        <f t="shared" ca="1" si="159"/>
        <v>-3081590462101.7246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-3081590462101.7246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-12839960258.757185</v>
      </c>
      <c r="L3919" s="444">
        <f t="shared" ca="1" si="159"/>
        <v>-3094430422360.4819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-3094430422360.4819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-12893460093.168674</v>
      </c>
      <c r="L3920" s="444">
        <f t="shared" ca="1" si="159"/>
        <v>-3107323882453.6504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-3107323882453.6504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-12947182843.556877</v>
      </c>
      <c r="L3921" s="444">
        <f t="shared" ca="1" si="159"/>
        <v>-3120271065297.207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-3120271065297.207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-13001129438.738363</v>
      </c>
      <c r="L3922" s="444">
        <f t="shared" ca="1" si="159"/>
        <v>-3133272194735.9453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-3133272194735.9453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-13055300811.399773</v>
      </c>
      <c r="L3923" s="444">
        <f t="shared" ca="1" si="159"/>
        <v>-3146327495547.3452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-3146327495547.3452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-13109697898.113937</v>
      </c>
      <c r="L3924" s="444">
        <f t="shared" ca="1" si="159"/>
        <v>-3159437193445.459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-3159437193445.459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-13164321639.356079</v>
      </c>
      <c r="L3925" s="444">
        <f t="shared" ca="1" si="159"/>
        <v>-3172601515084.8149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-3172601515084.8149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-13219172979.520061</v>
      </c>
      <c r="L3926" s="444">
        <f t="shared" ca="1" si="159"/>
        <v>-3185820688064.335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-3185820688064.335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-13274252866.934729</v>
      </c>
      <c r="L3927" s="444">
        <f t="shared" ca="1" si="159"/>
        <v>-3199094940931.2695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-3199094940931.2695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-13329562253.880289</v>
      </c>
      <c r="L3928" s="444">
        <f t="shared" ca="1" si="159"/>
        <v>-3212424503185.1499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-3212424503185.1499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-13385102096.604792</v>
      </c>
      <c r="L3929" s="444">
        <f t="shared" ca="1" si="159"/>
        <v>-3225809605281.7549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-3225809605281.7549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-13440873355.340645</v>
      </c>
      <c r="L3930" s="444">
        <f t="shared" ca="1" si="159"/>
        <v>-3239250478637.0957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-3239250478637.0957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-13496876994.321232</v>
      </c>
      <c r="L3931" s="444">
        <f t="shared" ca="1" si="159"/>
        <v>-3252747355631.417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-3252747355631.417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-13553113981.797571</v>
      </c>
      <c r="L3932" s="444">
        <f t="shared" ca="1" si="159"/>
        <v>-3266300469613.2144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-3266300469613.2144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-13609585290.055059</v>
      </c>
      <c r="L3933" s="444">
        <f t="shared" ca="1" si="159"/>
        <v>-3279910054903.2695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-3279910054903.2695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-13666291895.43029</v>
      </c>
      <c r="L3934" s="444">
        <f t="shared" ca="1" si="159"/>
        <v>-3293576346798.6997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-3293576346798.6997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-13723234778.327915</v>
      </c>
      <c r="L3935" s="444">
        <f t="shared" ca="1" si="159"/>
        <v>-3307299581577.0278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-3307299581577.0278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-13780414923.237616</v>
      </c>
      <c r="L3936" s="444">
        <f t="shared" ca="1" si="159"/>
        <v>-3321079996500.2656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-3321079996500.2656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-13837833318.751106</v>
      </c>
      <c r="L3937" s="444">
        <f t="shared" ca="1" si="159"/>
        <v>-3334917829819.0166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-3334917829819.0166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-13895490957.579235</v>
      </c>
      <c r="L3938" s="444">
        <f t="shared" ca="1" si="159"/>
        <v>-3348813320776.5957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-3348813320776.5957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-13953388836.569149</v>
      </c>
      <c r="L3939" s="444">
        <f t="shared" ca="1" si="159"/>
        <v>-3362766709613.165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-3362766709613.165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-14011527956.721521</v>
      </c>
      <c r="L3940" s="444">
        <f t="shared" ca="1" si="159"/>
        <v>-3376778237569.8867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-3376778237569.8867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-14069909323.207861</v>
      </c>
      <c r="L3941" s="444">
        <f t="shared" ca="1" si="159"/>
        <v>-3390848146893.0947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-3390848146893.0947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-14128533945.387894</v>
      </c>
      <c r="L3942" s="444">
        <f t="shared" ca="1" si="159"/>
        <v>-3404976680838.4824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-3404976680838.4824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-14187402836.827009</v>
      </c>
      <c r="L3943" s="444">
        <f t="shared" ca="1" si="159"/>
        <v>-3419164083675.3096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-3419164083675.3096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-14246517015.313789</v>
      </c>
      <c r="L3944" s="444">
        <f t="shared" ca="1" si="159"/>
        <v>-3433410600690.6235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-3433410600690.6235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-14305877502.877598</v>
      </c>
      <c r="L3945" s="444">
        <f t="shared" ca="1" si="159"/>
        <v>-3447716478193.501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-3447716478193.501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-14365485325.806253</v>
      </c>
      <c r="L3946" s="444">
        <f t="shared" ca="1" si="159"/>
        <v>-3462081963519.3071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-3462081963519.3071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-14425341514.663782</v>
      </c>
      <c r="L3947" s="444">
        <f t="shared" ca="1" si="159"/>
        <v>-3476507305033.9707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-3476507305033.9707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-14485447104.308208</v>
      </c>
      <c r="L3948" s="444">
        <f t="shared" ca="1" si="159"/>
        <v>-3490992752138.2788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-3490992752138.2788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-14545803133.909494</v>
      </c>
      <c r="L3949" s="444">
        <f t="shared" ca="1" si="159"/>
        <v>-3505538555272.1885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-3505538555272.1885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-14606410646.967453</v>
      </c>
      <c r="L3950" s="444">
        <f t="shared" ca="1" si="159"/>
        <v>-3520144965919.1558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-3520144965919.1558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-14667270691.329813</v>
      </c>
      <c r="L3951" s="444">
        <f t="shared" ca="1" si="159"/>
        <v>-3534812236610.4854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-3534812236610.4854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-14728384319.210356</v>
      </c>
      <c r="L3952" s="444">
        <f t="shared" ca="1" si="159"/>
        <v>-3549540620929.6958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-3549540620929.6958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-14789752587.207064</v>
      </c>
      <c r="L3953" s="444">
        <f t="shared" ca="1" si="159"/>
        <v>-3564330373516.9028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-3564330373516.9028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-14851376556.320429</v>
      </c>
      <c r="L3954" s="444">
        <f t="shared" ca="1" si="159"/>
        <v>-3579181750073.2231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-3579181750073.2231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-14913257291.971764</v>
      </c>
      <c r="L3955" s="444">
        <f t="shared" ca="1" si="159"/>
        <v>-3594095007365.1948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-3594095007365.1948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-14975395864.021643</v>
      </c>
      <c r="L3956" s="444">
        <f t="shared" ca="1" si="159"/>
        <v>-3609070403229.2163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-3609070403229.2163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-15037793346.788403</v>
      </c>
      <c r="L3957" s="444">
        <f t="shared" ca="1" si="159"/>
        <v>-3624108196576.0049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-3624108196576.0049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-15100450819.066687</v>
      </c>
      <c r="L3958" s="444">
        <f t="shared" ca="1" si="159"/>
        <v>-3639208647395.0718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-3639208647395.0718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-15163369364.146133</v>
      </c>
      <c r="L3959" s="444">
        <f t="shared" ca="1" si="159"/>
        <v>-3654372016759.2178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-3654372016759.2178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-15226550069.830074</v>
      </c>
      <c r="L3960" s="444">
        <f t="shared" ca="1" si="159"/>
        <v>-3669598566829.0479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-3669598566829.0479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-15289994028.454367</v>
      </c>
      <c r="L3961" s="444">
        <f t="shared" ca="1" si="159"/>
        <v>-3684888560857.5024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-3684888560857.5024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-15353702336.906261</v>
      </c>
      <c r="L3962" s="444">
        <f t="shared" ca="1" si="159"/>
        <v>-3700242263194.4087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-3700242263194.4087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-15417676096.643368</v>
      </c>
      <c r="L3963" s="444">
        <f t="shared" ca="1" si="159"/>
        <v>-3715659939291.0522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-3715659939291.0522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-15481916413.712717</v>
      </c>
      <c r="L3964" s="444">
        <f t="shared" ca="1" si="159"/>
        <v>-3731141855704.7651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-3731141855704.7651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-15546424398.769854</v>
      </c>
      <c r="L3965" s="444">
        <f t="shared" ca="1" si="159"/>
        <v>-3746688280103.5352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-3746688280103.5352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-15611201167.098063</v>
      </c>
      <c r="L3966" s="444">
        <f t="shared" ca="1" si="159"/>
        <v>-3762299481270.6333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-3762299481270.6333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-15676247838.62764</v>
      </c>
      <c r="L3967" s="444">
        <f t="shared" ca="1" si="159"/>
        <v>-3777975729109.2607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-3777975729109.2607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-15741565537.955254</v>
      </c>
      <c r="L3968" s="444">
        <f t="shared" ca="1" si="159"/>
        <v>-3793717294647.2158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-3793717294647.2158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-15807155394.3634</v>
      </c>
      <c r="L3969" s="444">
        <f t="shared" ca="1" si="159"/>
        <v>-3809524450041.5791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-3809524450041.5791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-15873018541.839912</v>
      </c>
      <c r="L3970" s="444">
        <f t="shared" ca="1" si="159"/>
        <v>-3825397468583.4189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-3825397468583.4189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-15939156119.09758</v>
      </c>
      <c r="L3971" s="444">
        <f t="shared" ca="1" si="159"/>
        <v>-3841336624702.5166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-3841336624702.5166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-16005569269.593821</v>
      </c>
      <c r="L3972" s="444">
        <f t="shared" ca="1" si="159"/>
        <v>-3857342193972.1104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-3857342193972.1104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-16072259141.550457</v>
      </c>
      <c r="L3973" s="444">
        <f t="shared" ca="1" si="159"/>
        <v>-3873414453113.6606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-3873414453113.6606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-16139226887.973585</v>
      </c>
      <c r="L3974" s="444">
        <f t="shared" ca="1" si="159"/>
        <v>-3889553680001.6343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-3889553680001.6343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-16206473666.673475</v>
      </c>
      <c r="L3975" s="444">
        <f t="shared" ca="1" si="159"/>
        <v>-3905760153668.3076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-3905760153668.3076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-16274000640.284615</v>
      </c>
      <c r="L3976" s="444">
        <f t="shared" ca="1" si="159"/>
        <v>-3922034154308.5923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-3922034154308.5923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-16341808976.285801</v>
      </c>
      <c r="L3977" s="444">
        <f t="shared" ca="1" si="159"/>
        <v>-3938375963284.8779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-3938375963284.8779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-16409899847.020325</v>
      </c>
      <c r="L3978" s="444">
        <f t="shared" ca="1" si="159"/>
        <v>-3954785863131.8984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-3954785863131.8984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-16478274429.716244</v>
      </c>
      <c r="L3979" s="444">
        <f t="shared" ca="1" si="159"/>
        <v>-3971264137561.6147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-3971264137561.6147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-16546933906.506727</v>
      </c>
      <c r="L3980" s="444">
        <f t="shared" ca="1" si="159"/>
        <v>-3987811071468.1216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-3987811071468.1216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-16615879464.450506</v>
      </c>
      <c r="L3981" s="444">
        <f t="shared" ca="1" si="159"/>
        <v>-4004426950932.5723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-4004426950932.5723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-16685112295.552385</v>
      </c>
      <c r="L3982" s="444">
        <f t="shared" ca="1" si="159"/>
        <v>-4021112063228.1245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-4021112063228.1245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-16754633596.783854</v>
      </c>
      <c r="L3983" s="444">
        <f t="shared" ca="1" si="159"/>
        <v>-4037866696824.9082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-4037866696824.9082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-16824444570.103783</v>
      </c>
      <c r="L3984" s="444">
        <f t="shared" ca="1" si="159"/>
        <v>-4054691141395.0122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-4054691141395.0122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-16894546422.479218</v>
      </c>
      <c r="L3985" s="444">
        <f t="shared" ca="1" si="159"/>
        <v>-4071585687817.4912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-4071585687817.4912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-16964940365.906214</v>
      </c>
      <c r="L3986" s="444">
        <f t="shared" ca="1" si="159"/>
        <v>-4088550628183.3975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-4088550628183.3975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-17035627617.430824</v>
      </c>
      <c r="L3987" s="444">
        <f t="shared" ca="1" si="159"/>
        <v>-4105586255800.8281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-4105586255800.8281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-17106609399.170116</v>
      </c>
      <c r="L3988" s="444">
        <f t="shared" ca="1" si="159"/>
        <v>-4122692865199.998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-4122692865199.998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-17177886938.333324</v>
      </c>
      <c r="L3989" s="444">
        <f t="shared" ca="1" si="159"/>
        <v>-4139870752138.3315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-4139870752138.3315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-17249461467.243046</v>
      </c>
      <c r="L3990" s="444">
        <f t="shared" ca="1" si="159"/>
        <v>-4157120213605.5747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-4157120213605.5747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-17321334223.35656</v>
      </c>
      <c r="L3991" s="444">
        <f t="shared" ca="1" si="159"/>
        <v>-4174441547828.9312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-4174441547828.9312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-17393506449.287212</v>
      </c>
      <c r="L3992" s="444">
        <f t="shared" ca="1" si="159"/>
        <v>-4191835054278.2183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-4191835054278.2183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-17465979392.825909</v>
      </c>
      <c r="L3993" s="444">
        <f t="shared" ca="1" si="159"/>
        <v>-4209301033671.0439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-4209301033671.0439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-17538754306.962681</v>
      </c>
      <c r="L3994" s="444">
        <f t="shared" ca="1" si="159"/>
        <v>-4226839787978.0068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-4226839787978.0068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-17611832449.908363</v>
      </c>
      <c r="L3995" s="444">
        <f t="shared" ca="1" si="159"/>
        <v>-4244451620427.915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-4244451620427.915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-17685215085.116314</v>
      </c>
      <c r="L3996" s="444">
        <f t="shared" ca="1" si="159"/>
        <v>-4262136835513.0313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-4262136835513.0313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-17758903481.304295</v>
      </c>
      <c r="L3997" s="444">
        <f t="shared" ca="1" si="159"/>
        <v>-4279895738994.3354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-4279895738994.3354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-17832898912.476398</v>
      </c>
      <c r="L3998" s="444">
        <f t="shared" ca="1" si="159"/>
        <v>-4297728637906.812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-4297728637906.812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-17907202657.945049</v>
      </c>
      <c r="L3999" s="444">
        <f t="shared" ca="1" si="159"/>
        <v>-4315635840564.7568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-4315635840564.7568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-17981816002.353153</v>
      </c>
      <c r="L4000" s="444">
        <f t="shared" ca="1" si="159"/>
        <v>-4333617656567.1099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-4333617656567.1099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-18056740235.696289</v>
      </c>
      <c r="L4001" s="444">
        <f t="shared" ca="1" si="159"/>
        <v>-4351674396802.8062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-4351674396802.8062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-18131976653.345024</v>
      </c>
      <c r="L4002" s="444">
        <f t="shared" ca="1" si="159"/>
        <v>-4369806373456.1514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-4369806373456.1514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-18207526556.067299</v>
      </c>
      <c r="L4003" s="444">
        <f t="shared" ca="1" si="159"/>
        <v>-4388013900012.2188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-4388013900012.2188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-18283391250.050911</v>
      </c>
      <c r="L4004" s="444">
        <f t="shared" ca="1" si="159"/>
        <v>-4406297291262.2695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-4406297291262.2695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-18359572046.926125</v>
      </c>
      <c r="L4005" s="444">
        <f t="shared" ca="1" si="159"/>
        <v>-4424656863309.1953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-4424656863309.1953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-18436070263.788315</v>
      </c>
      <c r="L4006" s="444">
        <f t="shared" ca="1" si="159"/>
        <v>-4443092933572.9834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-4443092933572.9834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-18512887223.220764</v>
      </c>
      <c r="L4007" s="444">
        <f t="shared" ca="1" si="159"/>
        <v>-4461605820796.2041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-4461605820796.2041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-18590024253.317516</v>
      </c>
      <c r="L4008" s="444">
        <f t="shared" ca="1" si="159"/>
        <v>-4480195845049.5215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-4480195845049.5215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-18667482687.706341</v>
      </c>
      <c r="L4009" s="444">
        <f t="shared" ca="1" si="159"/>
        <v>-4498863327737.2275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-4498863327737.2275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-18745263865.571781</v>
      </c>
      <c r="L4010" s="444">
        <f t="shared" ca="1" si="159"/>
        <v>-4517608591602.7998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-4517608591602.7998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-18823369131.678333</v>
      </c>
      <c r="L4011" s="444">
        <f t="shared" ca="1" si="159"/>
        <v>-4536431960734.4785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-4536431960734.4785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-18901799836.393661</v>
      </c>
      <c r="L4012" s="444">
        <f t="shared" ca="1" si="159"/>
        <v>-4555333760570.8721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-4555333760570.8721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-18980557335.711967</v>
      </c>
      <c r="L4013" s="444">
        <f t="shared" ca="1" si="159"/>
        <v>-4574314317906.584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-4574314317906.584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-19059642991.277431</v>
      </c>
      <c r="L4014" s="444">
        <f t="shared" ca="1" si="159"/>
        <v>-4593373960897.8613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-4593373960897.8613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-19139058170.407757</v>
      </c>
      <c r="L4015" s="444">
        <f t="shared" ca="1" si="159"/>
        <v>-4612513019068.2695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-4612513019068.2695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-19218804246.11779</v>
      </c>
      <c r="L4016" s="444">
        <f t="shared" ca="1" si="159"/>
        <v>-4631731823314.3877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-4631731823314.3877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-19298882597.14328</v>
      </c>
      <c r="L4017" s="444">
        <f t="shared" ca="1" si="159"/>
        <v>-4651030705911.5313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-4651030705911.5313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-19379294607.964714</v>
      </c>
      <c r="L4018" s="444">
        <f t="shared" ca="1" si="159"/>
        <v>-4670410000519.4961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-4670410000519.4961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-19460041668.831234</v>
      </c>
      <c r="L4019" s="444">
        <f t="shared" ca="1" si="159"/>
        <v>-4689870042188.3271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-4689870042188.3271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-19541125175.784695</v>
      </c>
      <c r="L4020" s="444">
        <f t="shared" ca="1" si="159"/>
        <v>-4709411167364.1123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-4709411167364.1123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-19622546530.6838</v>
      </c>
      <c r="L4021" s="444">
        <f t="shared" ca="1" si="159"/>
        <v>-4729033713894.7959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-4729033713894.7959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-19704307141.228317</v>
      </c>
      <c r="L4022" s="444">
        <f t="shared" ca="1" si="159"/>
        <v>-4748738021036.0244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-4748738021036.0244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-19786408420.983437</v>
      </c>
      <c r="L4023" s="444">
        <f t="shared" ca="1" si="159"/>
        <v>-4768524429457.0078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-4768524429457.0078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-19868851789.404198</v>
      </c>
      <c r="L4024" s="444">
        <f t="shared" ca="1" si="159"/>
        <v>-4788393281246.4121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-4788393281246.4121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-19951638671.86005</v>
      </c>
      <c r="L4025" s="444">
        <f t="shared" ca="1" si="159"/>
        <v>-4808344919918.2725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-4808344919918.2725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-20034770499.65947</v>
      </c>
      <c r="L4026" s="444">
        <f t="shared" ca="1" si="159"/>
        <v>-4828379690417.9316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-4828379690417.9316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-20118248710.074715</v>
      </c>
      <c r="L4027" s="444">
        <f t="shared" ca="1" si="159"/>
        <v>-4848497939128.0068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-4848497939128.0068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-20202074746.366695</v>
      </c>
      <c r="L4028" s="444">
        <f t="shared" ca="1" si="159"/>
        <v>-4868700013874.373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-4868700013874.373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-20286250057.809887</v>
      </c>
      <c r="L4029" s="444">
        <f t="shared" ca="1" si="159"/>
        <v>-4888986263932.1826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-4888986263932.1826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-20370776099.717426</v>
      </c>
      <c r="L4030" s="444">
        <f t="shared" ca="1" si="159"/>
        <v>-4909357040031.9004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-4909357040031.9004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-20455654333.466251</v>
      </c>
      <c r="L4031" s="444">
        <f t="shared" ca="1" si="159"/>
        <v>-4929812694365.3662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-4929812694365.3662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-20540886226.522358</v>
      </c>
      <c r="L4032" s="444">
        <f t="shared" ca="1" si="159"/>
        <v>-4950353580591.8887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-4950353580591.8887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-20626473252.466202</v>
      </c>
      <c r="L4033" s="444">
        <f t="shared" ca="1" si="159"/>
        <v>-4970980053844.3545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-4970980053844.3545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-20712416891.018143</v>
      </c>
      <c r="L4034" s="444">
        <f t="shared" ca="1" si="159"/>
        <v>-4991692470735.373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-4991692470735.373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-20798718628.064053</v>
      </c>
      <c r="L4035" s="444">
        <f t="shared" ca="1" si="159"/>
        <v>-5012491189363.4375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-5012491189363.4375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-20885379955.680988</v>
      </c>
      <c r="L4036" s="444">
        <f t="shared" ca="1" si="159"/>
        <v>-5033376569319.1182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-5033376569319.1182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-20972402372.162991</v>
      </c>
      <c r="L4037" s="444">
        <f t="shared" ca="1" si="159"/>
        <v>-5054348971691.2813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-5054348971691.2813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-21059787382.047005</v>
      </c>
      <c r="L4038" s="444">
        <f t="shared" ca="1" si="159"/>
        <v>-5075408759073.3281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-5075408759073.3281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-21147536496.138866</v>
      </c>
      <c r="L4039" s="444">
        <f t="shared" ca="1" si="159"/>
        <v>-5096556295569.4668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-5096556295569.4668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-21235651231.539444</v>
      </c>
      <c r="L4040" s="444">
        <f t="shared" ca="1" si="159"/>
        <v>-5117791946801.0059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-5117791946801.0059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-21324133111.670856</v>
      </c>
      <c r="L4041" s="444">
        <f t="shared" ca="1" si="159"/>
        <v>-5139116079912.6768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-5139116079912.6768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-21412983666.302818</v>
      </c>
      <c r="L4042" s="444">
        <f t="shared" ca="1" si="159"/>
        <v>-5160529063578.9795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-5160529063578.9795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-21502204431.579082</v>
      </c>
      <c r="L4043" s="444">
        <f t="shared" ca="1" si="159"/>
        <v>-5182031268010.5586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-5182031268010.5586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-21591796950.043995</v>
      </c>
      <c r="L4044" s="444">
        <f t="shared" ca="1" si="159"/>
        <v>-5203623064960.6025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-5203623064960.6025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-21681762770.669178</v>
      </c>
      <c r="L4045" s="444">
        <f t="shared" ca="1" si="159"/>
        <v>-5225304827731.2715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-5225304827731.2715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-21772103448.880299</v>
      </c>
      <c r="L4046" s="444">
        <f t="shared" ca="1" si="159"/>
        <v>-5247076931180.1514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-5247076931180.1514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-21862820546.583965</v>
      </c>
      <c r="L4047" s="444">
        <f t="shared" ca="1" si="159"/>
        <v>-5268939751726.7354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-5268939751726.7354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-21953915632.194729</v>
      </c>
      <c r="L4048" s="444">
        <f t="shared" ca="1" si="159"/>
        <v>-5290893667358.9297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-5290893667358.9297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-22045390280.662209</v>
      </c>
      <c r="L4049" s="444">
        <f t="shared" ca="1" si="159"/>
        <v>-5312939057639.5918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-5312939057639.5918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-22137246073.498299</v>
      </c>
      <c r="L4050" s="444">
        <f t="shared" ca="1" si="159"/>
        <v>-5335076303713.0898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-5335076303713.0898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-22229484598.804543</v>
      </c>
      <c r="L4051" s="444">
        <f t="shared" ca="1" si="159"/>
        <v>-5357305788311.8945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-5357305788311.8945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-22322107451.299561</v>
      </c>
      <c r="L4052" s="444">
        <f t="shared" ca="1" si="159"/>
        <v>-5379627895763.1943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-5379627895763.1943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-22415116232.346642</v>
      </c>
      <c r="L4053" s="444">
        <f t="shared" ca="1" si="159"/>
        <v>-5402043011995.541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-5402043011995.541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-22508512549.981422</v>
      </c>
      <c r="L4054" s="444">
        <f t="shared" ca="1" si="159"/>
        <v>-5424551524545.5225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-5424551524545.5225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-22602298018.939678</v>
      </c>
      <c r="L4055" s="444">
        <f t="shared" ca="1" si="159"/>
        <v>-5447153822564.4619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-5447153822564.4619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-22696474260.685257</v>
      </c>
      <c r="L4056" s="444">
        <f t="shared" ca="1" si="159"/>
        <v>-5469850296825.1475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-5469850296825.1475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-22791042903.438114</v>
      </c>
      <c r="L4057" s="444">
        <f t="shared" ca="1" si="159"/>
        <v>-5492641339728.5859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-5492641339728.5859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-22886005582.202442</v>
      </c>
      <c r="L4058" s="444">
        <f t="shared" ca="1" si="159"/>
        <v>-5515527345310.7881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-5515527345310.7881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-22981363938.794949</v>
      </c>
      <c r="L4059" s="444">
        <f t="shared" ca="1" si="159"/>
        <v>-5538508709249.583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-5538508709249.583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-23077119621.87326</v>
      </c>
      <c r="L4060" s="444">
        <f t="shared" ca="1" si="159"/>
        <v>-5561585828871.4561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-5561585828871.4561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-23173274286.964401</v>
      </c>
      <c r="L4061" s="444">
        <f t="shared" ca="1" si="159"/>
        <v>-5584759103158.4209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-5584759103158.4209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-23269829596.49342</v>
      </c>
      <c r="L4062" s="444">
        <f t="shared" ca="1" si="159"/>
        <v>-5608028932754.9141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-5608028932754.9141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-23366787219.812141</v>
      </c>
      <c r="L4063" s="444">
        <f t="shared" ca="1" si="159"/>
        <v>-5631395719974.7266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-5631395719974.7266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-23464148833.228027</v>
      </c>
      <c r="L4064" s="444">
        <f t="shared" ca="1" si="159"/>
        <v>-5654859868807.9551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-5654859868807.9551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-23561916120.033146</v>
      </c>
      <c r="L4065" s="444">
        <f t="shared" ca="1" si="159"/>
        <v>-5678421784927.9883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-5678421784927.9883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-23660090770.533283</v>
      </c>
      <c r="L4066" s="444">
        <f t="shared" ca="1" si="159"/>
        <v>-5702081875698.5215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-5702081875698.5215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-23758674482.077171</v>
      </c>
      <c r="L4067" s="444">
        <f t="shared" ca="1" si="159"/>
        <v>-5725840550180.5986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-5725840550180.5986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-23857668959.085827</v>
      </c>
      <c r="L4068" s="444">
        <f t="shared" ca="1" si="159"/>
        <v>-5749698219139.6846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-5749698219139.6846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-23957075913.08202</v>
      </c>
      <c r="L4069" s="444">
        <f t="shared" ca="1" si="159"/>
        <v>-5773655295052.7666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-5773655295052.7666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-24056897062.71986</v>
      </c>
      <c r="L4070" s="444">
        <f t="shared" ca="1" si="159"/>
        <v>-5797712192115.4863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-5797712192115.4863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-24157134133.814526</v>
      </c>
      <c r="L4071" s="444">
        <f t="shared" ca="1" si="159"/>
        <v>-5821869326249.3008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-5821869326249.3008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-24257788859.372086</v>
      </c>
      <c r="L4072" s="444">
        <f t="shared" ca="1" si="159"/>
        <v>-5846127115108.6729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-5846127115108.6729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-24358862979.619469</v>
      </c>
      <c r="L4073" s="444">
        <f t="shared" ca="1" si="159"/>
        <v>-5870485978088.292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-5870485978088.292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-24460358242.03455</v>
      </c>
      <c r="L4074" s="444">
        <f t="shared" ca="1" si="159"/>
        <v>-5894946336330.3262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-5894946336330.3262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-24562276401.376358</v>
      </c>
      <c r="L4075" s="444">
        <f t="shared" ca="1" si="159"/>
        <v>-5919508612731.7021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-5919508612731.7021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-24664619219.715424</v>
      </c>
      <c r="L4076" s="444">
        <f t="shared" ca="1" si="159"/>
        <v>-5944173231951.418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-5944173231951.418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-24767388466.464241</v>
      </c>
      <c r="L4077" s="444">
        <f t="shared" ca="1" si="159"/>
        <v>-5968940620417.8818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-5968940620417.8818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-24870585918.407841</v>
      </c>
      <c r="L4078" s="444">
        <f t="shared" ca="1" si="159"/>
        <v>-5993811206336.29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-5993811206336.29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-24974213359.734543</v>
      </c>
      <c r="L4079" s="444">
        <f t="shared" ca="1" si="159"/>
        <v>-6018785419696.0244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-6018785419696.0244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-25078272582.066769</v>
      </c>
      <c r="L4080" s="444">
        <f t="shared" ca="1" si="159"/>
        <v>-6043863692278.0908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-6043863692278.0908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-25182765384.492046</v>
      </c>
      <c r="L4081" s="444">
        <f t="shared" ca="1" si="159"/>
        <v>-6069046457662.583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-6069046457662.583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-25287693573.594097</v>
      </c>
      <c r="L4082" s="444">
        <f t="shared" ca="1" si="159"/>
        <v>-6094334151236.1768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-6094334151236.1768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-25393058963.48407</v>
      </c>
      <c r="L4083" s="444">
        <f t="shared" ca="1" si="159"/>
        <v>-6119727210199.6611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-6119727210199.6611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-25498863375.831921</v>
      </c>
      <c r="L4084" s="444">
        <f t="shared" ca="1" si="159"/>
        <v>-6145226073575.4932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-6145226073575.4932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-25605108639.897888</v>
      </c>
      <c r="L4085" s="444">
        <f t="shared" ca="1" si="159"/>
        <v>-6170831182215.3906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-6170831182215.3906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-25711796592.564129</v>
      </c>
      <c r="L4086" s="444">
        <f t="shared" ca="1" si="159"/>
        <v>-6196542978807.9551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-6196542978807.9551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-25818929078.366478</v>
      </c>
      <c r="L4087" s="444">
        <f t="shared" ca="1" si="159"/>
        <v>-6222361907886.3213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-6222361907886.3213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-25926507949.526337</v>
      </c>
      <c r="L4088" s="444">
        <f t="shared" ref="L4088:L4342" ca="1" si="164">I4088-J4088+K4088</f>
        <v>-6248288415835.8477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-6248288415835.8477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-26034535065.982697</v>
      </c>
      <c r="L4089" s="444">
        <f t="shared" ca="1" si="164"/>
        <v>-6274322950901.8301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-6274322950901.8301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-26143012295.424294</v>
      </c>
      <c r="L4090" s="444">
        <f t="shared" ca="1" si="164"/>
        <v>-6300465963197.2539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-6300465963197.2539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-26251941513.321892</v>
      </c>
      <c r="L4091" s="444">
        <f t="shared" ca="1" si="164"/>
        <v>-6326717904710.5762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-6326717904710.5762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-26361324602.960735</v>
      </c>
      <c r="L4092" s="444">
        <f t="shared" ca="1" si="164"/>
        <v>-6353079229313.5371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-6353079229313.5371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-26471163455.473072</v>
      </c>
      <c r="L4093" s="444">
        <f t="shared" ca="1" si="164"/>
        <v>-6379550392769.0098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-6379550392769.0098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-26581459969.870872</v>
      </c>
      <c r="L4094" s="444">
        <f t="shared" ca="1" si="164"/>
        <v>-6406131852738.8809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-6406131852738.8809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-26692216053.078671</v>
      </c>
      <c r="L4095" s="444">
        <f t="shared" ca="1" si="164"/>
        <v>-6432824068791.96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-6432824068791.96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-26803433619.966499</v>
      </c>
      <c r="L4096" s="444">
        <f t="shared" ca="1" si="164"/>
        <v>-6459627502411.9268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-6459627502411.9268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-26915114593.383026</v>
      </c>
      <c r="L4097" s="444">
        <f t="shared" ca="1" si="164"/>
        <v>-6486542617005.3096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-6486542617005.3096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-27027260904.188789</v>
      </c>
      <c r="L4098" s="444">
        <f t="shared" ca="1" si="164"/>
        <v>-6513569877909.498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-6513569877909.498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-27139874491.289574</v>
      </c>
      <c r="L4099" s="444">
        <f t="shared" ca="1" si="164"/>
        <v>-6540709752400.7881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-6540709752400.7881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-27252957301.669949</v>
      </c>
      <c r="L4100" s="444">
        <f t="shared" ca="1" si="164"/>
        <v>-6567962709702.458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-6567962709702.458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-27366511290.426907</v>
      </c>
      <c r="L4101" s="444">
        <f t="shared" ca="1" si="164"/>
        <v>-6595329220992.8848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-6595329220992.8848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-27480538420.803688</v>
      </c>
      <c r="L4102" s="444">
        <f t="shared" ca="1" si="164"/>
        <v>-6622809759413.6885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-6622809759413.6885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-27595040664.223701</v>
      </c>
      <c r="L4103" s="444">
        <f t="shared" ca="1" si="164"/>
        <v>-6650404800077.9121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-6650404800077.9121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-27710020000.324635</v>
      </c>
      <c r="L4104" s="444">
        <f t="shared" ca="1" si="164"/>
        <v>-6678114820078.2363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-6678114820078.2363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-27825478416.992649</v>
      </c>
      <c r="L4105" s="444">
        <f t="shared" ca="1" si="164"/>
        <v>-6705940298495.2285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-6705940298495.2285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-27941417910.396786</v>
      </c>
      <c r="L4106" s="444">
        <f t="shared" ca="1" si="164"/>
        <v>-6733881716405.625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-6733881716405.625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-28057840485.023438</v>
      </c>
      <c r="L4107" s="444">
        <f t="shared" ca="1" si="164"/>
        <v>-6761939556890.6484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-6761939556890.6484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-28174748153.711033</v>
      </c>
      <c r="L4108" s="444">
        <f t="shared" ca="1" si="164"/>
        <v>-6790114305044.3594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-6790114305044.3594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-28292142937.68483</v>
      </c>
      <c r="L4109" s="444">
        <f t="shared" ca="1" si="164"/>
        <v>-6818406447982.0439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-6818406447982.0439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-28410026866.59185</v>
      </c>
      <c r="L4110" s="444">
        <f t="shared" ca="1" si="164"/>
        <v>-6846816474848.6357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-6846816474848.6357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-28528401978.53598</v>
      </c>
      <c r="L4111" s="444">
        <f t="shared" ca="1" si="164"/>
        <v>-6875344876827.1719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-6875344876827.1719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-28647270320.113216</v>
      </c>
      <c r="L4112" s="444">
        <f t="shared" ca="1" si="164"/>
        <v>-6903992147147.2852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-6903992147147.2852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-28766633946.447021</v>
      </c>
      <c r="L4113" s="444">
        <f t="shared" ca="1" si="164"/>
        <v>-6932758781093.7324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-6932758781093.7324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-28886494921.223888</v>
      </c>
      <c r="L4114" s="444">
        <f t="shared" ca="1" si="164"/>
        <v>-6961645276014.9561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-6961645276014.9561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-29006855316.728989</v>
      </c>
      <c r="L4115" s="444">
        <f t="shared" ca="1" si="164"/>
        <v>-6990652131331.6846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-6990652131331.6846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-29127717213.882015</v>
      </c>
      <c r="L4116" s="444">
        <f t="shared" ca="1" si="164"/>
        <v>-7019779848545.5664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-7019779848545.5664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-29249082702.273193</v>
      </c>
      <c r="L4117" s="444">
        <f t="shared" ca="1" si="164"/>
        <v>-7049028931247.8398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-7049028931247.8398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-29370953880.199333</v>
      </c>
      <c r="L4118" s="444">
        <f t="shared" ca="1" si="164"/>
        <v>-7078399885128.0391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-7078399885128.0391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-29493332854.700161</v>
      </c>
      <c r="L4119" s="444">
        <f t="shared" ca="1" si="164"/>
        <v>-7107893217982.7393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-7107893217982.7393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-29616221741.594749</v>
      </c>
      <c r="L4120" s="444">
        <f t="shared" ca="1" si="164"/>
        <v>-7137509439724.334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-7137509439724.334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-29739622665.518059</v>
      </c>
      <c r="L4121" s="444">
        <f t="shared" ca="1" si="164"/>
        <v>-7167249062389.8516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-7167249062389.8516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-29863537759.95771</v>
      </c>
      <c r="L4122" s="444">
        <f t="shared" ca="1" si="164"/>
        <v>-7197112600149.8096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-7197112600149.8096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-29987969167.290874</v>
      </c>
      <c r="L4123" s="444">
        <f t="shared" ca="1" si="164"/>
        <v>-7227100569317.1006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-7227100569317.1006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-30112919038.821251</v>
      </c>
      <c r="L4124" s="444">
        <f t="shared" ca="1" si="164"/>
        <v>-7257213488355.9219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-7257213488355.9219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-30238389534.816338</v>
      </c>
      <c r="L4125" s="444">
        <f t="shared" ca="1" si="164"/>
        <v>-7287451877890.7383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-7287451877890.7383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-30364382824.544743</v>
      </c>
      <c r="L4126" s="444">
        <f t="shared" ca="1" si="164"/>
        <v>-7317816260715.2832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-7317816260715.2832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-30490901086.313683</v>
      </c>
      <c r="L4127" s="444">
        <f t="shared" ca="1" si="164"/>
        <v>-7348307161801.5967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-7348307161801.5967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-30617946507.506649</v>
      </c>
      <c r="L4128" s="444">
        <f t="shared" ca="1" si="164"/>
        <v>-7378925108309.1035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-7378925108309.1035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-30745521284.621262</v>
      </c>
      <c r="L4129" s="444">
        <f t="shared" ca="1" si="164"/>
        <v>-7409670629593.7246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-7409670629593.7246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-30873627623.307182</v>
      </c>
      <c r="L4130" s="444">
        <f t="shared" ca="1" si="164"/>
        <v>-7440544257217.0322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-7440544257217.0322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-31002267738.404301</v>
      </c>
      <c r="L4131" s="444">
        <f t="shared" ca="1" si="164"/>
        <v>-7471546524955.4365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-7471546524955.4365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-31131443853.980984</v>
      </c>
      <c r="L4132" s="444">
        <f t="shared" ca="1" si="164"/>
        <v>-7502677968809.418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-7502677968809.418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-31261158203.372574</v>
      </c>
      <c r="L4133" s="444">
        <f t="shared" ca="1" si="164"/>
        <v>-7533939127012.791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-7533939127012.791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-31391413029.219963</v>
      </c>
      <c r="L4134" s="444">
        <f t="shared" ca="1" si="164"/>
        <v>-7565330540042.0107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-7565330540042.0107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-31522210583.508377</v>
      </c>
      <c r="L4135" s="444">
        <f t="shared" ca="1" si="164"/>
        <v>-7596852750625.5195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-7596852750625.5195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-31653553127.606335</v>
      </c>
      <c r="L4136" s="444">
        <f t="shared" ca="1" si="164"/>
        <v>-7628506303753.126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-7628506303753.126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-31785442932.304695</v>
      </c>
      <c r="L4137" s="444">
        <f t="shared" ca="1" si="164"/>
        <v>-7660291746685.4307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-7660291746685.4307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-31917882277.855961</v>
      </c>
      <c r="L4138" s="444">
        <f t="shared" ca="1" si="164"/>
        <v>-7692209628963.2871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-7692209628963.2871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-32050873454.013695</v>
      </c>
      <c r="L4139" s="444">
        <f t="shared" ca="1" si="164"/>
        <v>-7724260502417.3008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-7724260502417.3008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-32184418760.072083</v>
      </c>
      <c r="L4140" s="444">
        <f t="shared" ca="1" si="164"/>
        <v>-7756444921177.373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-7756444921177.373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-32318520504.905724</v>
      </c>
      <c r="L4141" s="444">
        <f t="shared" ca="1" si="164"/>
        <v>-7788763441682.2783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-7788763441682.2783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-32453181007.009487</v>
      </c>
      <c r="L4142" s="444">
        <f t="shared" ca="1" si="164"/>
        <v>-7821216622689.2881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-7821216622689.2881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-32588402594.538696</v>
      </c>
      <c r="L4143" s="444">
        <f t="shared" ca="1" si="164"/>
        <v>-7853805025283.8271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-7853805025283.8271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-32724187605.349285</v>
      </c>
      <c r="L4144" s="444">
        <f t="shared" ca="1" si="164"/>
        <v>-7886529212889.1768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-7886529212889.1768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-32860538387.038235</v>
      </c>
      <c r="L4145" s="444">
        <f t="shared" ca="1" si="164"/>
        <v>-7919389751276.2148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-7919389751276.2148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-32997457296.984226</v>
      </c>
      <c r="L4146" s="444">
        <f t="shared" ca="1" si="164"/>
        <v>-7952387208573.1992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-7952387208573.1992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-33134946702.388329</v>
      </c>
      <c r="L4147" s="444">
        <f t="shared" ca="1" si="164"/>
        <v>-7985522155275.5879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-7985522155275.5879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-33273008980.314953</v>
      </c>
      <c r="L4148" s="444">
        <f t="shared" ca="1" si="164"/>
        <v>-8018795164255.9033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-8018795164255.9033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-33411646517.732929</v>
      </c>
      <c r="L4149" s="444">
        <f t="shared" ca="1" si="164"/>
        <v>-8052206810773.6367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-8052206810773.6367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-33550861711.55682</v>
      </c>
      <c r="L4150" s="444">
        <f t="shared" ca="1" si="164"/>
        <v>-8085757672485.1934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-8085757672485.1934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-33690656968.688301</v>
      </c>
      <c r="L4151" s="444">
        <f t="shared" ca="1" si="164"/>
        <v>-8119448329453.8818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-8119448329453.8818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-33831034706.057842</v>
      </c>
      <c r="L4152" s="444">
        <f t="shared" ca="1" si="164"/>
        <v>-8153279364159.9395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-8153279364159.9395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-33971997350.666412</v>
      </c>
      <c r="L4153" s="444">
        <f t="shared" ca="1" si="164"/>
        <v>-8187251361510.6055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-8187251361510.6055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-34113547339.627522</v>
      </c>
      <c r="L4154" s="444">
        <f t="shared" ca="1" si="164"/>
        <v>-8221364908850.2334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-8221364908850.2334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-34255687120.209305</v>
      </c>
      <c r="L4155" s="444">
        <f t="shared" ca="1" si="164"/>
        <v>-8255620595970.4424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-8255620595970.4424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-34398419149.876846</v>
      </c>
      <c r="L4156" s="444">
        <f t="shared" ca="1" si="164"/>
        <v>-8290019015120.3193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-8290019015120.3193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-34541745896.334663</v>
      </c>
      <c r="L4157" s="444">
        <f t="shared" ca="1" si="164"/>
        <v>-8324560761016.6543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-8324560761016.6543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-34685669837.569397</v>
      </c>
      <c r="L4158" s="444">
        <f t="shared" ca="1" si="164"/>
        <v>-8359246430854.2236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-8359246430854.2236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-34830193461.892601</v>
      </c>
      <c r="L4159" s="444">
        <f t="shared" ca="1" si="164"/>
        <v>-8394076624316.1162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-8394076624316.1162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-34975319267.983818</v>
      </c>
      <c r="L4160" s="444">
        <f t="shared" ca="1" si="164"/>
        <v>-8429051943584.0996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-8429051943584.0996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-35121049764.933746</v>
      </c>
      <c r="L4161" s="444">
        <f t="shared" ca="1" si="164"/>
        <v>-8464172993349.0332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-8464172993349.0332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-35267387472.287636</v>
      </c>
      <c r="L4162" s="444">
        <f t="shared" ca="1" si="164"/>
        <v>-8499440380821.3213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-8499440380821.3213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-35414334920.088844</v>
      </c>
      <c r="L4163" s="444">
        <f t="shared" ca="1" si="164"/>
        <v>-8534854715741.4102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-8534854715741.4102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-35561894648.922539</v>
      </c>
      <c r="L4164" s="444">
        <f t="shared" ca="1" si="164"/>
        <v>-8570416610390.333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-8570416610390.333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-35710069209.959724</v>
      </c>
      <c r="L4165" s="444">
        <f t="shared" ca="1" si="164"/>
        <v>-8606126679600.293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-8606126679600.293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-35858861165.001221</v>
      </c>
      <c r="L4166" s="444">
        <f t="shared" ca="1" si="164"/>
        <v>-8641985540765.2939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-8641985540765.2939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-36008273086.522057</v>
      </c>
      <c r="L4167" s="444">
        <f t="shared" ca="1" si="164"/>
        <v>-8677993813851.8164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-8677993813851.8164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-36158307557.715897</v>
      </c>
      <c r="L4168" s="444">
        <f t="shared" ca="1" si="164"/>
        <v>-8714152121409.5322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-8714152121409.5322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-36308967172.539719</v>
      </c>
      <c r="L4169" s="444">
        <f t="shared" ca="1" si="164"/>
        <v>-8750461088582.0723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-8750461088582.0723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-36460254535.758629</v>
      </c>
      <c r="L4170" s="444">
        <f t="shared" ca="1" si="164"/>
        <v>-8786921343117.8311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-8786921343117.8311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-36612172262.990959</v>
      </c>
      <c r="L4171" s="444">
        <f t="shared" ca="1" si="164"/>
        <v>-8823533515380.8223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-8823533515380.8223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-36764722980.753426</v>
      </c>
      <c r="L4172" s="444">
        <f t="shared" ca="1" si="164"/>
        <v>-8860298238361.5762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-8860298238361.5762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-36917909326.506569</v>
      </c>
      <c r="L4173" s="444">
        <f t="shared" ca="1" si="164"/>
        <v>-8897216147688.082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-8897216147688.082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-37071733948.70034</v>
      </c>
      <c r="L4174" s="444">
        <f t="shared" ca="1" si="164"/>
        <v>-8934287881636.7832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-8934287881636.7832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-37226199506.819931</v>
      </c>
      <c r="L4175" s="444">
        <f t="shared" ca="1" si="164"/>
        <v>-8971514081143.6035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-8971514081143.6035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-37381308671.431679</v>
      </c>
      <c r="L4176" s="444">
        <f t="shared" ca="1" si="164"/>
        <v>-9008895389815.0352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-9008895389815.0352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-37537064124.229309</v>
      </c>
      <c r="L4177" s="444">
        <f t="shared" ca="1" si="164"/>
        <v>-9046432453939.2637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-9046432453939.2637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-37693468558.080261</v>
      </c>
      <c r="L4178" s="444">
        <f t="shared" ca="1" si="164"/>
        <v>-9084125922497.3438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-9084125922497.3438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-37850524677.072266</v>
      </c>
      <c r="L4179" s="444">
        <f t="shared" ca="1" si="164"/>
        <v>-9121976447174.416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-9121976447174.416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-38008235196.560066</v>
      </c>
      <c r="L4180" s="444">
        <f t="shared" ca="1" si="164"/>
        <v>-9159984682370.9766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-9159984682370.9766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-38166602843.212402</v>
      </c>
      <c r="L4181" s="444">
        <f t="shared" ca="1" si="164"/>
        <v>-9198151285214.1895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-9198151285214.1895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-38325630355.05912</v>
      </c>
      <c r="L4182" s="444">
        <f t="shared" ca="1" si="164"/>
        <v>-9236476915569.248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-9236476915569.248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-38485320481.538536</v>
      </c>
      <c r="L4183" s="444">
        <f t="shared" ca="1" si="164"/>
        <v>-9274962236050.7871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-9274962236050.7871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-38645675983.544945</v>
      </c>
      <c r="L4184" s="444">
        <f t="shared" ca="1" si="164"/>
        <v>-9313607912034.332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-9313607912034.332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-38806699633.476379</v>
      </c>
      <c r="L4185" s="444">
        <f t="shared" ca="1" si="164"/>
        <v>-9352414611667.8086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-9352414611667.8086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-38968394215.282532</v>
      </c>
      <c r="L4186" s="444">
        <f t="shared" ca="1" si="164"/>
        <v>-9391383005883.0918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-9391383005883.0918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-39130762524.512878</v>
      </c>
      <c r="L4187" s="444">
        <f t="shared" ca="1" si="164"/>
        <v>-9430513768407.6055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-9430513768407.6055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-39293807368.365021</v>
      </c>
      <c r="L4188" s="444">
        <f t="shared" ca="1" si="164"/>
        <v>-9469807575775.9707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-9469807575775.9707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-39457531565.733208</v>
      </c>
      <c r="L4189" s="444">
        <f t="shared" ca="1" si="164"/>
        <v>-9509265107341.7031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-9509265107341.7031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-39621937947.257095</v>
      </c>
      <c r="L4190" s="444">
        <f t="shared" ca="1" si="164"/>
        <v>-9548887045288.9609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-9548887045288.9609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-39787029355.370667</v>
      </c>
      <c r="L4191" s="444">
        <f t="shared" ca="1" si="164"/>
        <v>-9588674074644.332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-9588674074644.332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-39952808644.351379</v>
      </c>
      <c r="L4192" s="444">
        <f t="shared" ca="1" si="164"/>
        <v>-9628626883288.6836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-9628626883288.6836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-40119278680.369514</v>
      </c>
      <c r="L4193" s="444">
        <f t="shared" ca="1" si="164"/>
        <v>-9668746161969.0527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-9668746161969.0527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-40286442341.53772</v>
      </c>
      <c r="L4194" s="444">
        <f t="shared" ca="1" si="164"/>
        <v>-9709032604310.5898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-9709032604310.5898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-40454302517.960793</v>
      </c>
      <c r="L4195" s="444">
        <f t="shared" ca="1" si="164"/>
        <v>-9749486906828.5508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-9749486906828.5508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-40622862111.785629</v>
      </c>
      <c r="L4196" s="444">
        <f t="shared" ca="1" si="164"/>
        <v>-9790109768940.3359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-9790109768940.3359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-40792124037.251396</v>
      </c>
      <c r="L4197" s="444">
        <f t="shared" ca="1" si="164"/>
        <v>-9830901892977.5879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-9830901892977.5879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-40962091220.739952</v>
      </c>
      <c r="L4198" s="444">
        <f t="shared" ca="1" si="164"/>
        <v>-9871863984198.3281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-9871863984198.3281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-41132766600.82637</v>
      </c>
      <c r="L4199" s="444">
        <f t="shared" ca="1" si="164"/>
        <v>-9912996750799.1543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-9912996750799.1543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-41304153128.329811</v>
      </c>
      <c r="L4200" s="444">
        <f t="shared" ca="1" si="164"/>
        <v>-9954300903927.4844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-9954300903927.4844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-41476253766.364517</v>
      </c>
      <c r="L4201" s="444">
        <f t="shared" ca="1" si="164"/>
        <v>-9995777157693.8496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-9995777157693.8496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-41649071490.391037</v>
      </c>
      <c r="L4202" s="444">
        <f t="shared" ca="1" si="164"/>
        <v>-10037426229184.24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-10037426229184.24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-41822609288.26767</v>
      </c>
      <c r="L4203" s="444">
        <f t="shared" ca="1" si="164"/>
        <v>-10079248838472.508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-10079248838472.508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-41996870160.302116</v>
      </c>
      <c r="L4204" s="444">
        <f t="shared" ca="1" si="164"/>
        <v>-10121245708632.811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-10121245708632.811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-42171857119.303375</v>
      </c>
      <c r="L4205" s="444">
        <f t="shared" ca="1" si="164"/>
        <v>-10163417565752.113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-10163417565752.113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-42347573190.633804</v>
      </c>
      <c r="L4206" s="444">
        <f t="shared" ca="1" si="164"/>
        <v>-10205765138942.748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-10205765138942.748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-42524021412.261452</v>
      </c>
      <c r="L4207" s="444">
        <f t="shared" ca="1" si="164"/>
        <v>-10248289160355.01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-10248289160355.01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-42701204834.812538</v>
      </c>
      <c r="L4208" s="444">
        <f t="shared" ca="1" si="164"/>
        <v>-10290990365189.822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-10290990365189.822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-42879126521.62426</v>
      </c>
      <c r="L4209" s="444">
        <f t="shared" ca="1" si="164"/>
        <v>-10333869491711.447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-10333869491711.447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-43057789548.797699</v>
      </c>
      <c r="L4210" s="444">
        <f t="shared" ca="1" si="164"/>
        <v>-10376927281260.244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-10376927281260.244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-43237197005.251015</v>
      </c>
      <c r="L4211" s="444">
        <f t="shared" ca="1" si="164"/>
        <v>-10420164478265.496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-10420164478265.496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-43417351992.772903</v>
      </c>
      <c r="L4212" s="444">
        <f t="shared" ca="1" si="164"/>
        <v>-10463581830258.27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-10463581830258.27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-43598257626.076126</v>
      </c>
      <c r="L4213" s="444">
        <f t="shared" ca="1" si="164"/>
        <v>-10507180087884.346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-10507180087884.346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-43779917032.85144</v>
      </c>
      <c r="L4214" s="444">
        <f t="shared" ca="1" si="164"/>
        <v>-10550960004917.197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-10550960004917.197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-43962333353.821655</v>
      </c>
      <c r="L4215" s="444">
        <f t="shared" ca="1" si="164"/>
        <v>-10594922338271.02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-10594922338271.02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-44145509742.795914</v>
      </c>
      <c r="L4216" s="444">
        <f t="shared" ca="1" si="164"/>
        <v>-10639067848013.816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-10639067848013.816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-44329449366.724236</v>
      </c>
      <c r="L4217" s="444">
        <f t="shared" ca="1" si="164"/>
        <v>-10683397297380.541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-10683397297380.541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-44514155405.752251</v>
      </c>
      <c r="L4218" s="444">
        <f t="shared" ca="1" si="164"/>
        <v>-10727911452786.293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-10727911452786.293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-44699631053.276222</v>
      </c>
      <c r="L4219" s="444">
        <f t="shared" ca="1" si="164"/>
        <v>-10772611083839.568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-10772611083839.568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-44885879515.998199</v>
      </c>
      <c r="L4220" s="444">
        <f t="shared" ca="1" si="164"/>
        <v>-10817496963355.566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-10817496963355.566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-45072904013.981529</v>
      </c>
      <c r="L4221" s="444">
        <f t="shared" ca="1" si="164"/>
        <v>-10862569867369.549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-10862569867369.549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-45260707780.706451</v>
      </c>
      <c r="L4222" s="444">
        <f t="shared" ca="1" si="164"/>
        <v>-10907830575150.256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-10907830575150.256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-45449294063.126068</v>
      </c>
      <c r="L4223" s="444">
        <f t="shared" ca="1" si="164"/>
        <v>-10953279869213.383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-10953279869213.383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-45638666121.722427</v>
      </c>
      <c r="L4224" s="444">
        <f t="shared" ca="1" si="164"/>
        <v>-10998918535335.105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-10998918535335.105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-45828827230.562943</v>
      </c>
      <c r="L4225" s="444">
        <f t="shared" ca="1" si="164"/>
        <v>-11044747362565.668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-11044747362565.668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-46019780677.356949</v>
      </c>
      <c r="L4226" s="444">
        <f t="shared" ca="1" si="164"/>
        <v>-11090767143243.025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-11090767143243.025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-46211529763.512604</v>
      </c>
      <c r="L4227" s="444">
        <f t="shared" ca="1" si="164"/>
        <v>-11136978673006.537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-11136978673006.537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-46404077804.193901</v>
      </c>
      <c r="L4228" s="444">
        <f t="shared" ca="1" si="164"/>
        <v>-11183382750810.73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-11183382750810.73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-46597428128.378044</v>
      </c>
      <c r="L4229" s="444">
        <f t="shared" ca="1" si="164"/>
        <v>-11229980178939.109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-11229980178939.109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-46791584078.912956</v>
      </c>
      <c r="L4230" s="444">
        <f t="shared" ca="1" si="164"/>
        <v>-11276771763018.021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-11276771763018.021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-46986549012.575089</v>
      </c>
      <c r="L4231" s="444">
        <f t="shared" ca="1" si="164"/>
        <v>-11323758312030.596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-11323758312030.596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-47182326300.12748</v>
      </c>
      <c r="L4232" s="444">
        <f t="shared" ca="1" si="164"/>
        <v>-11370940638330.723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-11370940638330.723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-47378919326.378014</v>
      </c>
      <c r="L4233" s="444">
        <f t="shared" ca="1" si="164"/>
        <v>-11418319557657.102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-11418319557657.102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-47576331490.237923</v>
      </c>
      <c r="L4234" s="444">
        <f t="shared" ca="1" si="164"/>
        <v>-11465895889147.34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-11465895889147.34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-47774566204.780579</v>
      </c>
      <c r="L4235" s="444">
        <f t="shared" ca="1" si="164"/>
        <v>-11513670455352.121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-11513670455352.121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-47973626897.300507</v>
      </c>
      <c r="L4236" s="444">
        <f t="shared" ca="1" si="164"/>
        <v>-11561644082249.422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-11561644082249.422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-48173517009.372589</v>
      </c>
      <c r="L4237" s="444">
        <f t="shared" ca="1" si="164"/>
        <v>-11609817599258.795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-11609817599258.795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-48374239996.911644</v>
      </c>
      <c r="L4238" s="444">
        <f t="shared" ca="1" si="164"/>
        <v>-11658191839255.707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-11658191839255.707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-48575799330.232109</v>
      </c>
      <c r="L4239" s="444">
        <f t="shared" ca="1" si="164"/>
        <v>-11706767638585.939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-11706767638585.939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-48778198494.108078</v>
      </c>
      <c r="L4240" s="444">
        <f t="shared" ca="1" si="164"/>
        <v>-11755545837080.047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-11755545837080.047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-48981440987.833527</v>
      </c>
      <c r="L4241" s="444">
        <f t="shared" ca="1" si="164"/>
        <v>-11804527278067.881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-11804527278067.881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-49185530325.282837</v>
      </c>
      <c r="L4242" s="444">
        <f t="shared" ca="1" si="164"/>
        <v>-11853712808393.164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-11853712808393.164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-49390470034.971519</v>
      </c>
      <c r="L4243" s="444">
        <f t="shared" ca="1" si="164"/>
        <v>-11903103278428.135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-11903103278428.135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-49596263660.117226</v>
      </c>
      <c r="L4244" s="444">
        <f t="shared" ca="1" si="164"/>
        <v>-11952699542088.252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-11952699542088.252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-49802914758.70105</v>
      </c>
      <c r="L4245" s="444">
        <f t="shared" ca="1" si="164"/>
        <v>-12002502456846.953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-12002502456846.953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-50010426903.528969</v>
      </c>
      <c r="L4246" s="444">
        <f t="shared" ca="1" si="164"/>
        <v>-12052512883750.482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-12052512883750.482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-50218803682.293678</v>
      </c>
      <c r="L4247" s="444">
        <f t="shared" ca="1" si="164"/>
        <v>-12102731687432.775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-12102731687432.775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-50428048697.636566</v>
      </c>
      <c r="L4248" s="444">
        <f t="shared" ca="1" si="164"/>
        <v>-12153159736130.412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-12153159736130.412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-50638165567.210052</v>
      </c>
      <c r="L4249" s="444">
        <f t="shared" ca="1" si="164"/>
        <v>-12203797901697.623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-12203797901697.623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-50849157923.740097</v>
      </c>
      <c r="L4250" s="444">
        <f t="shared" ca="1" si="164"/>
        <v>-12254647059621.363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-12254647059621.363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-51061029415.089012</v>
      </c>
      <c r="L4251" s="444">
        <f t="shared" ca="1" si="164"/>
        <v>-12305708089036.453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-12305708089036.453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-51273783704.318558</v>
      </c>
      <c r="L4252" s="444">
        <f t="shared" ca="1" si="164"/>
        <v>-12356981872740.771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-12356981872740.771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-51487424469.753212</v>
      </c>
      <c r="L4253" s="444">
        <f t="shared" ca="1" si="164"/>
        <v>-12408469297210.525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-12408469297210.525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-51701955405.043854</v>
      </c>
      <c r="L4254" s="444">
        <f t="shared" ca="1" si="164"/>
        <v>-12460171252615.568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-12460171252615.568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-51917380219.231537</v>
      </c>
      <c r="L4255" s="444">
        <f t="shared" ca="1" si="164"/>
        <v>-12512088632834.801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-12512088632834.801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-52133702636.811668</v>
      </c>
      <c r="L4256" s="444">
        <f t="shared" ca="1" si="164"/>
        <v>-12564222335471.613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-12564222335471.613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-52350926397.798386</v>
      </c>
      <c r="L4257" s="444">
        <f t="shared" ca="1" si="164"/>
        <v>-12616573261869.412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-12616573261869.412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-52569055257.789215</v>
      </c>
      <c r="L4258" s="444">
        <f t="shared" ca="1" si="164"/>
        <v>-12669142317127.201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-12669142317127.201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-52788092988.030006</v>
      </c>
      <c r="L4259" s="444">
        <f t="shared" ca="1" si="164"/>
        <v>-12721930410115.23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-12721930410115.23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-53008043375.480125</v>
      </c>
      <c r="L4260" s="444">
        <f t="shared" ca="1" si="164"/>
        <v>-12774938453490.711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-12774938453490.711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-53228910222.87796</v>
      </c>
      <c r="L4261" s="444">
        <f t="shared" ca="1" si="164"/>
        <v>-12828167363713.59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-12828167363713.59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-53450697348.806625</v>
      </c>
      <c r="L4262" s="444">
        <f t="shared" ca="1" si="164"/>
        <v>-12881618061062.396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-12881618061062.396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-53673408587.759987</v>
      </c>
      <c r="L4263" s="444">
        <f t="shared" ca="1" si="164"/>
        <v>-12935291469650.156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-12935291469650.156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-53897047790.208984</v>
      </c>
      <c r="L4264" s="444">
        <f t="shared" ca="1" si="164"/>
        <v>-12989188517440.365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-12989188517440.365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-54121618822.66819</v>
      </c>
      <c r="L4265" s="444">
        <f t="shared" ca="1" si="164"/>
        <v>-13043310136263.033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-13043310136263.033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-54347125567.762634</v>
      </c>
      <c r="L4266" s="444">
        <f t="shared" ca="1" si="164"/>
        <v>-13097657261830.795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-13097657261830.795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-54573571924.294975</v>
      </c>
      <c r="L4267" s="444">
        <f t="shared" ca="1" si="164"/>
        <v>-13152230833755.09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-13152230833755.09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-54800961807.312874</v>
      </c>
      <c r="L4268" s="444">
        <f t="shared" ca="1" si="164"/>
        <v>-13207031795562.402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-13207031795562.402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-55029299148.176674</v>
      </c>
      <c r="L4269" s="444">
        <f t="shared" ca="1" si="164"/>
        <v>-13262061094710.578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-13262061094710.578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-55258587894.627411</v>
      </c>
      <c r="L4270" s="444">
        <f t="shared" ca="1" si="164"/>
        <v>-13317319682605.205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-13317319682605.205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-55488832010.855019</v>
      </c>
      <c r="L4271" s="444">
        <f t="shared" ca="1" si="164"/>
        <v>-13372808514616.061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-13372808514616.061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-55720035477.566917</v>
      </c>
      <c r="L4272" s="444">
        <f t="shared" ca="1" si="164"/>
        <v>-13428528550093.627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-13428528550093.627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-55952202292.056778</v>
      </c>
      <c r="L4273" s="444">
        <f t="shared" ca="1" si="164"/>
        <v>-13484480752385.684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-13484480752385.684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-56185336468.273682</v>
      </c>
      <c r="L4274" s="444">
        <f t="shared" ca="1" si="164"/>
        <v>-13540666088853.957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-13540666088853.957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-56419442036.891487</v>
      </c>
      <c r="L4275" s="444">
        <f t="shared" ca="1" si="164"/>
        <v>-13597085530890.848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-13597085530890.848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-56654523045.378532</v>
      </c>
      <c r="L4276" s="444">
        <f t="shared" ca="1" si="164"/>
        <v>-13653740053936.227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-13653740053936.227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-56890583558.067612</v>
      </c>
      <c r="L4277" s="444">
        <f t="shared" ca="1" si="164"/>
        <v>-13710630637494.295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-13710630637494.295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-57127627656.226234</v>
      </c>
      <c r="L4278" s="444">
        <f t="shared" ca="1" si="164"/>
        <v>-13767758265150.521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-13767758265150.521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-57365659438.127174</v>
      </c>
      <c r="L4279" s="444">
        <f t="shared" ca="1" si="164"/>
        <v>-13825123924588.648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-13825123924588.648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-57604683019.11937</v>
      </c>
      <c r="L4280" s="444">
        <f t="shared" ca="1" si="164"/>
        <v>-13882728607607.768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-13882728607607.768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-57844702531.699028</v>
      </c>
      <c r="L4281" s="444">
        <f t="shared" ca="1" si="164"/>
        <v>-13940573310139.467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-13940573310139.467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-58085722125.5811</v>
      </c>
      <c r="L4282" s="444">
        <f t="shared" ca="1" si="164"/>
        <v>-13998659032265.049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-13998659032265.049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-58327745967.771042</v>
      </c>
      <c r="L4283" s="444">
        <f t="shared" ca="1" si="164"/>
        <v>-14056986778232.82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-14056986778232.82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-58570778242.636749</v>
      </c>
      <c r="L4284" s="444">
        <f t="shared" ca="1" si="164"/>
        <v>-14115557556475.457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-14115557556475.457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-58814823151.981071</v>
      </c>
      <c r="L4285" s="444">
        <f t="shared" ca="1" si="164"/>
        <v>-14174372379627.438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-14174372379627.438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-59059884915.114319</v>
      </c>
      <c r="L4286" s="444">
        <f t="shared" ca="1" si="164"/>
        <v>-14233432264542.553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-14233432264542.553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-59305967768.927299</v>
      </c>
      <c r="L4287" s="444">
        <f t="shared" ca="1" si="164"/>
        <v>-14292738232311.48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-14292738232311.48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-59553075967.964493</v>
      </c>
      <c r="L4288" s="444">
        <f t="shared" ca="1" si="164"/>
        <v>-14352291308279.445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-14352291308279.445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-59801213784.497696</v>
      </c>
      <c r="L4289" s="444">
        <f t="shared" ca="1" si="164"/>
        <v>-14412092522063.943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-14412092522063.943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-60050385508.59977</v>
      </c>
      <c r="L4290" s="444">
        <f t="shared" ca="1" si="164"/>
        <v>-14472142907572.543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-14472142907572.543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-60300595448.218925</v>
      </c>
      <c r="L4291" s="444">
        <f t="shared" ca="1" si="164"/>
        <v>-14532443503020.762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-14532443503020.762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-60551847929.253174</v>
      </c>
      <c r="L4292" s="444">
        <f t="shared" ca="1" si="164"/>
        <v>-14592995350950.016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-14592995350950.016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-60804147295.625069</v>
      </c>
      <c r="L4293" s="444">
        <f t="shared" ca="1" si="164"/>
        <v>-14653799498245.641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-14653799498245.641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-61057497909.356834</v>
      </c>
      <c r="L4294" s="444">
        <f t="shared" ca="1" si="164"/>
        <v>-14714856996154.998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-14714856996154.998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-61311904150.645836</v>
      </c>
      <c r="L4295" s="444">
        <f t="shared" ca="1" si="164"/>
        <v>-14776168900305.645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-14776168900305.645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-61567370417.940193</v>
      </c>
      <c r="L4296" s="444">
        <f t="shared" ca="1" si="164"/>
        <v>-14837736270723.584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-14837736270723.584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-61823901128.014931</v>
      </c>
      <c r="L4297" s="444">
        <f t="shared" ca="1" si="164"/>
        <v>-14899560171851.6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-14899560171851.6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-62081500716.048332</v>
      </c>
      <c r="L4298" s="444">
        <f t="shared" ca="1" si="164"/>
        <v>-14961641672567.648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-14961641672567.648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-62340173635.698524</v>
      </c>
      <c r="L4299" s="444">
        <f t="shared" ca="1" si="164"/>
        <v>-15023981846203.348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-15023981846203.348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-62599924359.180611</v>
      </c>
      <c r="L4300" s="444">
        <f t="shared" ca="1" si="164"/>
        <v>-15086581770562.527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-15086581770562.527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-62860757377.343864</v>
      </c>
      <c r="L4301" s="444">
        <f t="shared" ca="1" si="164"/>
        <v>-15149442527939.871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-15149442527939.871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-63122677199.749458</v>
      </c>
      <c r="L4302" s="444">
        <f t="shared" ca="1" si="164"/>
        <v>-15212565205139.621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-15212565205139.621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-63385688354.748421</v>
      </c>
      <c r="L4303" s="444">
        <f t="shared" ca="1" si="164"/>
        <v>-15275950893494.369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-15275950893494.369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-63649795389.559875</v>
      </c>
      <c r="L4304" s="444">
        <f t="shared" ca="1" si="164"/>
        <v>-15339600688883.93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-15339600688883.93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-63915002870.349709</v>
      </c>
      <c r="L4305" s="444">
        <f t="shared" ca="1" si="164"/>
        <v>-15403515691754.279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-15403515691754.279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-64181315382.309494</v>
      </c>
      <c r="L4306" s="444">
        <f t="shared" ca="1" si="164"/>
        <v>-15467697007136.588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-15467697007136.588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-64448737529.735779</v>
      </c>
      <c r="L4307" s="444">
        <f t="shared" ca="1" si="164"/>
        <v>-15532145744666.324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-15532145744666.324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-64717273936.10968</v>
      </c>
      <c r="L4308" s="444">
        <f t="shared" ca="1" si="164"/>
        <v>-15596863018602.434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-15596863018602.434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-64986929244.176804</v>
      </c>
      <c r="L4309" s="444">
        <f t="shared" ca="1" si="164"/>
        <v>-15661849947846.611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-15661849947846.611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-65257708116.02755</v>
      </c>
      <c r="L4310" s="444">
        <f t="shared" ca="1" si="164"/>
        <v>-15727107655962.639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-15727107655962.639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-65529615233.177658</v>
      </c>
      <c r="L4311" s="444">
        <f t="shared" ca="1" si="164"/>
        <v>-15792637271195.816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-15792637271195.816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-65802655296.649231</v>
      </c>
      <c r="L4312" s="444">
        <f t="shared" ca="1" si="164"/>
        <v>-15858439926492.465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-15858439926492.465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-66076833027.051933</v>
      </c>
      <c r="L4313" s="444">
        <f t="shared" ca="1" si="164"/>
        <v>-15924516759519.518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-15924516759519.518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-66352153164.664665</v>
      </c>
      <c r="L4314" s="444">
        <f t="shared" ca="1" si="164"/>
        <v>-15990868912684.182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-15990868912684.182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-66628620469.517426</v>
      </c>
      <c r="L4315" s="444">
        <f t="shared" ca="1" si="164"/>
        <v>-16057497533153.699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-16057497533153.699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-66906239721.473747</v>
      </c>
      <c r="L4316" s="444">
        <f t="shared" ca="1" si="164"/>
        <v>-16124403772875.174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-16124403772875.174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-67185015720.313225</v>
      </c>
      <c r="L4317" s="444">
        <f t="shared" ca="1" si="164"/>
        <v>-16191588788595.486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-16191588788595.486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-67464953285.814522</v>
      </c>
      <c r="L4318" s="444">
        <f t="shared" ca="1" si="164"/>
        <v>-16259053741881.301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-16259053741881.301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-67746057257.838753</v>
      </c>
      <c r="L4319" s="444">
        <f t="shared" ca="1" si="164"/>
        <v>-16326799799139.139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-16326799799139.139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-68028332496.413078</v>
      </c>
      <c r="L4320" s="444">
        <f t="shared" ca="1" si="164"/>
        <v>-16394828131635.551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-16394828131635.551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-68311783881.814796</v>
      </c>
      <c r="L4321" s="444">
        <f t="shared" ca="1" si="164"/>
        <v>-16463139915517.365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-16463139915517.365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-68596416314.655685</v>
      </c>
      <c r="L4322" s="444">
        <f t="shared" ca="1" si="164"/>
        <v>-16531736331832.021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-16531736331832.021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-68882234715.966766</v>
      </c>
      <c r="L4323" s="444">
        <f t="shared" ca="1" si="164"/>
        <v>-16600618566547.988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-16600618566547.988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-69169244027.283279</v>
      </c>
      <c r="L4324" s="444">
        <f t="shared" ca="1" si="164"/>
        <v>-16669787810575.271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-16669787810575.271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-69457449210.730301</v>
      </c>
      <c r="L4325" s="444">
        <f t="shared" ca="1" si="164"/>
        <v>-16739245259786.002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-16739245259786.002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-69746855249.108337</v>
      </c>
      <c r="L4326" s="444">
        <f t="shared" ca="1" si="164"/>
        <v>-16808992115035.109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-16808992115035.109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-70037467145.979614</v>
      </c>
      <c r="L4327" s="444">
        <f t="shared" ca="1" si="164"/>
        <v>-16879029582181.09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-16879029582181.09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-70329289925.754547</v>
      </c>
      <c r="L4328" s="444">
        <f t="shared" ca="1" si="164"/>
        <v>-16949358872106.844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-16949358872106.844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-70622328633.778519</v>
      </c>
      <c r="L4329" s="444">
        <f t="shared" ca="1" si="164"/>
        <v>-17019981200740.623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-17019981200740.623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-70916588336.419266</v>
      </c>
      <c r="L4330" s="444">
        <f t="shared" ca="1" si="164"/>
        <v>-17090897789077.043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-17090897789077.043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-71212074121.154343</v>
      </c>
      <c r="L4331" s="444">
        <f t="shared" ca="1" si="164"/>
        <v>-17162109863198.197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-17162109863198.197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-71508791096.659149</v>
      </c>
      <c r="L4332" s="444">
        <f t="shared" ca="1" si="164"/>
        <v>-17233618654294.855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-17233618654294.855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-71806744392.895218</v>
      </c>
      <c r="L4333" s="444">
        <f t="shared" ca="1" si="164"/>
        <v>-17305425398687.75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-17305425398687.75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-72105939161.198959</v>
      </c>
      <c r="L4334" s="444">
        <f t="shared" ca="1" si="164"/>
        <v>-17377531337848.949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-17377531337848.949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-72406380574.370621</v>
      </c>
      <c r="L4335" s="444">
        <f t="shared" ca="1" si="164"/>
        <v>-17449937718423.32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-17449937718423.32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-72708073826.76384</v>
      </c>
      <c r="L4336" s="444">
        <f t="shared" ca="1" si="164"/>
        <v>-17522645792250.084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-17522645792250.084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-73011024134.375336</v>
      </c>
      <c r="L4337" s="444">
        <f t="shared" ca="1" si="164"/>
        <v>-17595656816384.461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-17595656816384.461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-73315236734.935257</v>
      </c>
      <c r="L4338" s="444">
        <f t="shared" ca="1" si="164"/>
        <v>-17668972053119.395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-17668972053119.395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-73620716887.997482</v>
      </c>
      <c r="L4339" s="444">
        <f t="shared" ca="1" si="164"/>
        <v>-17742592770007.391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-17742592770007.391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-73927469875.030792</v>
      </c>
      <c r="L4340" s="444">
        <f t="shared" ca="1" si="164"/>
        <v>-17816520239882.422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-17816520239882.422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-74235500999.510086</v>
      </c>
      <c r="L4341" s="444">
        <f t="shared" ca="1" si="164"/>
        <v>-17890755740881.934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-17890755740881.934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-74544815587.008057</v>
      </c>
      <c r="L4342" s="444">
        <f t="shared" ca="1" si="164"/>
        <v>-17965300556468.941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-17965300556468.941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-74855418985.287262</v>
      </c>
      <c r="L4343" s="444">
        <f t="shared" ref="L4343:L4597" ca="1" si="169">I4343-J4343+K4343</f>
        <v>-18040155975454.23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-18040155975454.23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-75167316564.392624</v>
      </c>
      <c r="L4344" s="444">
        <f t="shared" ca="1" si="169"/>
        <v>-18115323292018.625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-18115323292018.625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-75480513716.744263</v>
      </c>
      <c r="L4345" s="444">
        <f t="shared" ca="1" si="169"/>
        <v>-18190803805735.371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-18190803805735.371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-75795015857.230713</v>
      </c>
      <c r="L4346" s="444">
        <f t="shared" ca="1" si="169"/>
        <v>-18266598821592.602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-18266598821592.602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-76110828423.302505</v>
      </c>
      <c r="L4347" s="444">
        <f t="shared" ca="1" si="169"/>
        <v>-18342709650015.902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-18342709650015.902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-76427956875.066254</v>
      </c>
      <c r="L4348" s="444">
        <f t="shared" ca="1" si="169"/>
        <v>-18419137606890.969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-18419137606890.969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-76746406695.379028</v>
      </c>
      <c r="L4349" s="444">
        <f t="shared" ca="1" si="169"/>
        <v>-18495884013586.348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-18495884013586.348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-77066183389.943115</v>
      </c>
      <c r="L4350" s="444">
        <f t="shared" ca="1" si="169"/>
        <v>-18572950196976.289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-18572950196976.289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-77387292487.401199</v>
      </c>
      <c r="L4351" s="444">
        <f t="shared" ca="1" si="169"/>
        <v>-18650337489463.691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-18650337489463.691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-77709739539.432053</v>
      </c>
      <c r="L4352" s="444">
        <f t="shared" ca="1" si="169"/>
        <v>-18728047229003.125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-18728047229003.125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-78033530120.846359</v>
      </c>
      <c r="L4353" s="444">
        <f t="shared" ca="1" si="169"/>
        <v>-18806080759123.973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-18806080759123.973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-78358669829.683212</v>
      </c>
      <c r="L4354" s="444">
        <f t="shared" ca="1" si="169"/>
        <v>-18884439428953.656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-18884439428953.656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-78685164287.3069</v>
      </c>
      <c r="L4355" s="444">
        <f t="shared" ca="1" si="169"/>
        <v>-18963124593240.965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-18963124593240.965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-79013019138.504013</v>
      </c>
      <c r="L4356" s="444">
        <f t="shared" ca="1" si="169"/>
        <v>-19042137612379.469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-19042137612379.469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-79342240051.581116</v>
      </c>
      <c r="L4357" s="444">
        <f t="shared" ca="1" si="169"/>
        <v>-19121479852431.051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-19121479852431.051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-79672832718.462708</v>
      </c>
      <c r="L4358" s="444">
        <f t="shared" ca="1" si="169"/>
        <v>-19201152685149.512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-19201152685149.512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-80004802854.789627</v>
      </c>
      <c r="L4359" s="444">
        <f t="shared" ca="1" si="169"/>
        <v>-19281157488004.301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-19281157488004.301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-80338156200.017914</v>
      </c>
      <c r="L4360" s="444">
        <f t="shared" ca="1" si="169"/>
        <v>-19361495644204.32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-19361495644204.32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-80672898517.518005</v>
      </c>
      <c r="L4361" s="444">
        <f t="shared" ca="1" si="169"/>
        <v>-19442168542721.84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-19442168542721.84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-81009035594.674332</v>
      </c>
      <c r="L4362" s="444">
        <f t="shared" ca="1" si="169"/>
        <v>-19523177578316.516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-19523177578316.516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-81346573242.985474</v>
      </c>
      <c r="L4363" s="444">
        <f t="shared" ca="1" si="169"/>
        <v>-19604524151559.5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-19604524151559.5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-81685517298.164581</v>
      </c>
      <c r="L4364" s="444">
        <f t="shared" ca="1" si="169"/>
        <v>-19686209668857.664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-19686209668857.664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-82025873620.240265</v>
      </c>
      <c r="L4365" s="444">
        <f t="shared" ca="1" si="169"/>
        <v>-19768235542477.906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-19768235542477.906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-82367648093.657944</v>
      </c>
      <c r="L4366" s="444">
        <f t="shared" ca="1" si="169"/>
        <v>-19850603190571.563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-19850603190571.563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-82710846627.381516</v>
      </c>
      <c r="L4367" s="444">
        <f t="shared" ca="1" si="169"/>
        <v>-19933314037198.945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-19933314037198.945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-83055475154.995605</v>
      </c>
      <c r="L4368" s="444">
        <f t="shared" ca="1" si="169"/>
        <v>-20016369512353.941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-20016369512353.941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-83401539634.80809</v>
      </c>
      <c r="L4369" s="444">
        <f t="shared" ca="1" si="169"/>
        <v>-20099771051988.75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-20099771051988.75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-83749046049.953125</v>
      </c>
      <c r="L4370" s="444">
        <f t="shared" ca="1" si="169"/>
        <v>-20183520098038.703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-20183520098038.703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-84098000408.494598</v>
      </c>
      <c r="L4371" s="444">
        <f t="shared" ca="1" si="169"/>
        <v>-20267618098447.199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-20267618098447.199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-84448408743.529999</v>
      </c>
      <c r="L4372" s="444">
        <f t="shared" ca="1" si="169"/>
        <v>-20352066507190.73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-20352066507190.73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-84800277113.294708</v>
      </c>
      <c r="L4373" s="444">
        <f t="shared" ca="1" si="169"/>
        <v>-20436866784304.023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-20436866784304.023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-85153611601.266769</v>
      </c>
      <c r="L4374" s="444">
        <f t="shared" ca="1" si="169"/>
        <v>-20522020395905.289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-20522020395905.289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-85508418316.272034</v>
      </c>
      <c r="L4375" s="444">
        <f t="shared" ca="1" si="169"/>
        <v>-20607528814221.563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-20607528814221.563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-85864703392.589844</v>
      </c>
      <c r="L4376" s="444">
        <f t="shared" ca="1" si="169"/>
        <v>-20693393517614.152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-20693393517614.152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-86222472990.05896</v>
      </c>
      <c r="L4377" s="444">
        <f t="shared" ca="1" si="169"/>
        <v>-20779615990604.211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-20779615990604.211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-86581733294.184204</v>
      </c>
      <c r="L4378" s="444">
        <f t="shared" ca="1" si="169"/>
        <v>-20866197723898.395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-20866197723898.395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-86942490516.243317</v>
      </c>
      <c r="L4379" s="444">
        <f t="shared" ca="1" si="169"/>
        <v>-20953140214414.637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-20953140214414.637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-87304750893.394318</v>
      </c>
      <c r="L4380" s="444">
        <f t="shared" ca="1" si="169"/>
        <v>-21040444965308.031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-21040444965308.031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-87668520688.783463</v>
      </c>
      <c r="L4381" s="444">
        <f t="shared" ca="1" si="169"/>
        <v>-21128113485996.816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-21128113485996.816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-88033806191.653397</v>
      </c>
      <c r="L4382" s="444">
        <f t="shared" ca="1" si="169"/>
        <v>-21216147292188.469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-21216147292188.469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-88400613717.45195</v>
      </c>
      <c r="L4383" s="444">
        <f t="shared" ca="1" si="169"/>
        <v>-21304547905905.922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-21304547905905.922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-88768949607.941345</v>
      </c>
      <c r="L4384" s="444">
        <f t="shared" ca="1" si="169"/>
        <v>-21393316855513.863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-21393316855513.863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-89138820231.30777</v>
      </c>
      <c r="L4385" s="444">
        <f t="shared" ca="1" si="169"/>
        <v>-21482455675745.172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-21482455675745.172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-89510231982.271545</v>
      </c>
      <c r="L4386" s="444">
        <f t="shared" ca="1" si="169"/>
        <v>-21571965907727.445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-21571965907727.445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-89883191282.197693</v>
      </c>
      <c r="L4387" s="444">
        <f t="shared" ca="1" si="169"/>
        <v>-21661849099009.645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-21661849099009.645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-90257704579.206848</v>
      </c>
      <c r="L4388" s="444">
        <f t="shared" ca="1" si="169"/>
        <v>-21752106803588.852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-21752106803588.852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-90633778348.28688</v>
      </c>
      <c r="L4389" s="444">
        <f t="shared" ca="1" si="169"/>
        <v>-21842740581937.137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-21842740581937.137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-91011419091.404739</v>
      </c>
      <c r="L4390" s="444">
        <f t="shared" ca="1" si="169"/>
        <v>-21933752001028.543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-21933752001028.543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-91390633337.618927</v>
      </c>
      <c r="L4391" s="444">
        <f t="shared" ca="1" si="169"/>
        <v>-22025142634366.16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-22025142634366.16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-91771427643.192337</v>
      </c>
      <c r="L4392" s="444">
        <f t="shared" ca="1" si="169"/>
        <v>-22116914062009.352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-22116914062009.352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-92153808591.705627</v>
      </c>
      <c r="L4393" s="444">
        <f t="shared" ca="1" si="169"/>
        <v>-22209067870601.059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-22209067870601.059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-92537782794.171082</v>
      </c>
      <c r="L4394" s="444">
        <f t="shared" ca="1" si="169"/>
        <v>-22301605653395.23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-22301605653395.23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-92923356889.14679</v>
      </c>
      <c r="L4395" s="444">
        <f t="shared" ca="1" si="169"/>
        <v>-22394529010284.379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-22394529010284.379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-93310537542.851578</v>
      </c>
      <c r="L4396" s="444">
        <f t="shared" ca="1" si="169"/>
        <v>-22487839547827.23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-22487839547827.23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-93699331449.280121</v>
      </c>
      <c r="L4397" s="444">
        <f t="shared" ca="1" si="169"/>
        <v>-22581538879276.512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-22581538879276.512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-94089745330.318802</v>
      </c>
      <c r="L4398" s="444">
        <f t="shared" ca="1" si="169"/>
        <v>-22675628624606.832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-22675628624606.832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-94481785935.861801</v>
      </c>
      <c r="L4399" s="444">
        <f t="shared" ca="1" si="169"/>
        <v>-22770110410542.695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-22770110410542.695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-94875460043.927902</v>
      </c>
      <c r="L4400" s="444">
        <f t="shared" ca="1" si="169"/>
        <v>-22864985870586.625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-22864985870586.625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-95270774460.777603</v>
      </c>
      <c r="L4401" s="444">
        <f t="shared" ca="1" si="169"/>
        <v>-22960256645047.402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-22960256645047.402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-95667736021.030838</v>
      </c>
      <c r="L4402" s="444">
        <f t="shared" ca="1" si="169"/>
        <v>-23055924381068.434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-23055924381068.434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-96066351587.785141</v>
      </c>
      <c r="L4403" s="444">
        <f t="shared" ca="1" si="169"/>
        <v>-23151990732656.219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-23151990732656.219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-96466628052.734238</v>
      </c>
      <c r="L4404" s="444">
        <f t="shared" ca="1" si="169"/>
        <v>-23248457360708.953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-23248457360708.953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-96868572336.287308</v>
      </c>
      <c r="L4405" s="444">
        <f t="shared" ca="1" si="169"/>
        <v>-23345325933045.242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-23345325933045.242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-97272191387.688507</v>
      </c>
      <c r="L4406" s="444">
        <f t="shared" ca="1" si="169"/>
        <v>-23442598124432.93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-23442598124432.93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-97677492185.137207</v>
      </c>
      <c r="L4407" s="444">
        <f t="shared" ca="1" si="169"/>
        <v>-23540275616618.066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-23540275616618.066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-98084481735.908615</v>
      </c>
      <c r="L4408" s="444">
        <f t="shared" ca="1" si="169"/>
        <v>-23638360098353.977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-23638360098353.977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-98493167076.474899</v>
      </c>
      <c r="L4409" s="444">
        <f t="shared" ca="1" si="169"/>
        <v>-23736853265430.453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-23736853265430.453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-98903555272.626892</v>
      </c>
      <c r="L4410" s="444">
        <f t="shared" ca="1" si="169"/>
        <v>-23835756820703.078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-23835756820703.078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-99315653419.596161</v>
      </c>
      <c r="L4411" s="444">
        <f t="shared" ca="1" si="169"/>
        <v>-23935072474122.676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-23935072474122.676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-99729468642.177811</v>
      </c>
      <c r="L4412" s="444">
        <f t="shared" ca="1" si="169"/>
        <v>-24034801942764.855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-24034801942764.855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-100145008094.85356</v>
      </c>
      <c r="L4413" s="444">
        <f t="shared" ca="1" si="169"/>
        <v>-24134946950859.711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-24134946950859.711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-100562278961.91547</v>
      </c>
      <c r="L4414" s="444">
        <f t="shared" ca="1" si="169"/>
        <v>-24235509229821.625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-24235509229821.625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-100981288457.5901</v>
      </c>
      <c r="L4415" s="444">
        <f t="shared" ca="1" si="169"/>
        <v>-24336490518279.215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-24336490518279.215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-101402043826.16339</v>
      </c>
      <c r="L4416" s="444">
        <f t="shared" ca="1" si="169"/>
        <v>-24437892562105.379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-24437892562105.379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-101824552342.10574</v>
      </c>
      <c r="L4417" s="444">
        <f t="shared" ca="1" si="169"/>
        <v>-24539717114447.484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-24539717114447.484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-102248821310.19785</v>
      </c>
      <c r="L4418" s="444">
        <f t="shared" ca="1" si="169"/>
        <v>-24641965935757.684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-24641965935757.684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-102674858065.65701</v>
      </c>
      <c r="L4419" s="444">
        <f t="shared" ca="1" si="169"/>
        <v>-24744640793823.34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-24744640793823.34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-103102669974.26392</v>
      </c>
      <c r="L4420" s="444">
        <f t="shared" ca="1" si="169"/>
        <v>-24847743463797.605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-24847743463797.605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-103532264432.49002</v>
      </c>
      <c r="L4421" s="444">
        <f t="shared" ca="1" si="169"/>
        <v>-24951275728230.094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-24951275728230.094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-103963648867.6254</v>
      </c>
      <c r="L4422" s="444">
        <f t="shared" ca="1" si="169"/>
        <v>-25055239377097.719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-25055239377097.719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-104396830737.90717</v>
      </c>
      <c r="L4423" s="444">
        <f t="shared" ca="1" si="169"/>
        <v>-25159636207835.625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-25159636207835.625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-104831817532.64844</v>
      </c>
      <c r="L4424" s="444">
        <f t="shared" ca="1" si="169"/>
        <v>-25264468025368.273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-25264468025368.273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-105268616772.3678</v>
      </c>
      <c r="L4425" s="444">
        <f t="shared" ca="1" si="169"/>
        <v>-25369736642140.641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-25369736642140.641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-105707236008.91934</v>
      </c>
      <c r="L4426" s="444">
        <f t="shared" ca="1" si="169"/>
        <v>-25475443878149.559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-25475443878149.559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-106147682825.62315</v>
      </c>
      <c r="L4427" s="444">
        <f t="shared" ca="1" si="169"/>
        <v>-25581591560975.184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-25581591560975.184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-106589964837.39659</v>
      </c>
      <c r="L4428" s="444">
        <f t="shared" ca="1" si="169"/>
        <v>-25688181525812.582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-25688181525812.582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-107034089690.88576</v>
      </c>
      <c r="L4429" s="444">
        <f t="shared" ca="1" si="169"/>
        <v>-25795215615503.469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-25795215615503.469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-107480065064.59778</v>
      </c>
      <c r="L4430" s="444">
        <f t="shared" ca="1" si="169"/>
        <v>-25902695680568.066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-25902695680568.066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-107927898669.03362</v>
      </c>
      <c r="L4431" s="444">
        <f t="shared" ca="1" si="169"/>
        <v>-26010623579237.102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-26010623579237.102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-108377598246.82126</v>
      </c>
      <c r="L4432" s="444">
        <f t="shared" ca="1" si="169"/>
        <v>-26119001177483.922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-26119001177483.922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-108829171572.84967</v>
      </c>
      <c r="L4433" s="444">
        <f t="shared" ca="1" si="169"/>
        <v>-26227830349056.773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-26227830349056.773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-109282626454.40323</v>
      </c>
      <c r="L4434" s="444">
        <f t="shared" ca="1" si="169"/>
        <v>-26337112975511.176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-26337112975511.176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-109737970731.29657</v>
      </c>
      <c r="L4435" s="444">
        <f t="shared" ca="1" si="169"/>
        <v>-26446850946242.473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-26446850946242.473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-110195212276.0103</v>
      </c>
      <c r="L4436" s="444">
        <f t="shared" ca="1" si="169"/>
        <v>-26557046158518.484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-26557046158518.484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-110654358993.82701</v>
      </c>
      <c r="L4437" s="444">
        <f t="shared" ca="1" si="169"/>
        <v>-26667700517512.313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-26667700517512.313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-111115418822.96797</v>
      </c>
      <c r="L4438" s="444">
        <f t="shared" ca="1" si="169"/>
        <v>-26778815936335.281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-26778815936335.281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-111578399734.73033</v>
      </c>
      <c r="L4439" s="444">
        <f t="shared" ca="1" si="169"/>
        <v>-26890394336070.012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-26890394336070.012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-112043309733.62505</v>
      </c>
      <c r="L4440" s="444">
        <f t="shared" ca="1" si="169"/>
        <v>-27002437645803.637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-27002437645803.637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-112510156857.51515</v>
      </c>
      <c r="L4441" s="444">
        <f t="shared" ca="1" si="169"/>
        <v>-27114947802661.152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-27114947802661.152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-112978949177.75481</v>
      </c>
      <c r="L4442" s="444">
        <f t="shared" ca="1" si="169"/>
        <v>-27227926751838.906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-27227926751838.906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-113449694799.32878</v>
      </c>
      <c r="L4443" s="444">
        <f t="shared" ca="1" si="169"/>
        <v>-27341376446638.234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-27341376446638.234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-113922401860.99265</v>
      </c>
      <c r="L4444" s="444">
        <f t="shared" ca="1" si="169"/>
        <v>-27455298848499.227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-27455298848499.227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-114397078535.41345</v>
      </c>
      <c r="L4445" s="444">
        <f t="shared" ca="1" si="169"/>
        <v>-27569695927034.641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-27569695927034.641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-114873733029.311</v>
      </c>
      <c r="L4446" s="444">
        <f t="shared" ca="1" si="169"/>
        <v>-27684569660063.953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-27684569660063.953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-115352373583.59981</v>
      </c>
      <c r="L4447" s="444">
        <f t="shared" ca="1" si="169"/>
        <v>-27799922033647.555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-27799922033647.555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-115833008473.53148</v>
      </c>
      <c r="L4448" s="444">
        <f t="shared" ca="1" si="169"/>
        <v>-27915755042121.086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-27915755042121.086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-116315646008.83784</v>
      </c>
      <c r="L4449" s="444">
        <f t="shared" ca="1" si="169"/>
        <v>-28032070688129.922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-28032070688129.922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-116800294533.87469</v>
      </c>
      <c r="L4450" s="444">
        <f t="shared" ca="1" si="169"/>
        <v>-28148870982663.797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-28148870982663.797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-117286962427.76581</v>
      </c>
      <c r="L4451" s="444">
        <f t="shared" ca="1" si="169"/>
        <v>-28266157945091.563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-28266157945091.563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-117775658104.54817</v>
      </c>
      <c r="L4452" s="444">
        <f t="shared" ca="1" si="169"/>
        <v>-28383933603196.109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-28383933603196.109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-118266390013.31714</v>
      </c>
      <c r="L4453" s="444">
        <f t="shared" ca="1" si="169"/>
        <v>-28502199993209.426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-28502199993209.426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-118759166638.3726</v>
      </c>
      <c r="L4454" s="444">
        <f t="shared" ca="1" si="169"/>
        <v>-28620959159847.797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-28620959159847.797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-119253996499.36581</v>
      </c>
      <c r="L4455" s="444">
        <f t="shared" ca="1" si="169"/>
        <v>-28740213156347.164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-28740213156347.164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-119750888151.44652</v>
      </c>
      <c r="L4456" s="444">
        <f t="shared" ca="1" si="169"/>
        <v>-28859964044498.609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-28859964044498.609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-120249850185.41087</v>
      </c>
      <c r="L4457" s="444">
        <f t="shared" ca="1" si="169"/>
        <v>-28980213894684.02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-28980213894684.02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-120750891227.85008</v>
      </c>
      <c r="L4458" s="444">
        <f t="shared" ca="1" si="169"/>
        <v>-29100964785911.871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-29100964785911.871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-121254019941.29948</v>
      </c>
      <c r="L4459" s="444">
        <f t="shared" ca="1" si="169"/>
        <v>-29222218805853.172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-29222218805853.172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-121759245024.38821</v>
      </c>
      <c r="L4460" s="444">
        <f t="shared" ca="1" si="169"/>
        <v>-29343978050877.559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-29343978050877.559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-122266575211.98982</v>
      </c>
      <c r="L4461" s="444">
        <f t="shared" ca="1" si="169"/>
        <v>-29466244626089.547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-29466244626089.547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-122776019275.37309</v>
      </c>
      <c r="L4462" s="444">
        <f t="shared" ca="1" si="169"/>
        <v>-29589020645364.922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-29589020645364.922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-123287586022.35382</v>
      </c>
      <c r="L4463" s="444">
        <f t="shared" ca="1" si="169"/>
        <v>-29712308231387.277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-29712308231387.277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-123801284297.44699</v>
      </c>
      <c r="L4464" s="444">
        <f t="shared" ca="1" si="169"/>
        <v>-29836109515684.723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-29836109515684.723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-124317122982.01967</v>
      </c>
      <c r="L4465" s="444">
        <f t="shared" ca="1" si="169"/>
        <v>-29960426638666.742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-29960426638666.742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-124835110994.44476</v>
      </c>
      <c r="L4466" s="444">
        <f t="shared" ca="1" si="169"/>
        <v>-30085261749661.188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-30085261749661.188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-125355257290.25494</v>
      </c>
      <c r="L4467" s="444">
        <f t="shared" ca="1" si="169"/>
        <v>-30210617006951.441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-30210617006951.441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-125877570862.29768</v>
      </c>
      <c r="L4468" s="444">
        <f t="shared" ca="1" si="169"/>
        <v>-30336494577813.738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-30336494577813.738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-126402060740.89058</v>
      </c>
      <c r="L4469" s="444">
        <f t="shared" ca="1" si="169"/>
        <v>-30462896638554.629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-30462896638554.629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-126928735993.97762</v>
      </c>
      <c r="L4470" s="444">
        <f t="shared" ca="1" si="169"/>
        <v>-30589825374548.605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-30589825374548.605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-127457605727.28586</v>
      </c>
      <c r="L4471" s="444">
        <f t="shared" ca="1" si="169"/>
        <v>-30717282980275.891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-30717282980275.891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-127988679084.48286</v>
      </c>
      <c r="L4472" s="444">
        <f t="shared" ca="1" si="169"/>
        <v>-30845271659360.375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-30845271659360.375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-128521965247.3349</v>
      </c>
      <c r="L4473" s="444">
        <f t="shared" ca="1" si="169"/>
        <v>-30973793624607.711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-30973793624607.711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-129057473435.86546</v>
      </c>
      <c r="L4474" s="444">
        <f t="shared" ca="1" si="169"/>
        <v>-31102851098043.578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-31102851098043.578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-129595212908.51491</v>
      </c>
      <c r="L4475" s="444">
        <f t="shared" ca="1" si="169"/>
        <v>-31232446310952.094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-31232446310952.094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-130135192962.30038</v>
      </c>
      <c r="L4476" s="444">
        <f t="shared" ca="1" si="169"/>
        <v>-31362581503914.395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-31362581503914.395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-130677422932.97664</v>
      </c>
      <c r="L4477" s="444">
        <f t="shared" ca="1" si="169"/>
        <v>-31493258926847.371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-31493258926847.371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-131221912195.19737</v>
      </c>
      <c r="L4478" s="444">
        <f t="shared" ca="1" si="169"/>
        <v>-31624480839042.57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-31624480839042.57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-131768670162.67737</v>
      </c>
      <c r="L4479" s="444">
        <f t="shared" ca="1" si="169"/>
        <v>-31756249509205.246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-31756249509205.246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-132317706288.35519</v>
      </c>
      <c r="L4480" s="444">
        <f t="shared" ca="1" si="169"/>
        <v>-31888567215493.602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-31888567215493.602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-132869030064.55669</v>
      </c>
      <c r="L4481" s="444">
        <f t="shared" ca="1" si="169"/>
        <v>-32021436245558.16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-32021436245558.16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-133422651023.15898</v>
      </c>
      <c r="L4482" s="444">
        <f t="shared" ca="1" si="169"/>
        <v>-32154858896581.32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-32154858896581.32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-133978578735.75549</v>
      </c>
      <c r="L4483" s="444">
        <f t="shared" ca="1" si="169"/>
        <v>-32288837475317.074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-32288837475317.074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-134536822813.82114</v>
      </c>
      <c r="L4484" s="444">
        <f t="shared" ca="1" si="169"/>
        <v>-32423374298130.895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-32423374298130.895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-135097392908.87872</v>
      </c>
      <c r="L4485" s="444">
        <f t="shared" ca="1" si="169"/>
        <v>-32558471691039.773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-32558471691039.773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-135660298712.66573</v>
      </c>
      <c r="L4486" s="444">
        <f t="shared" ca="1" si="169"/>
        <v>-32694131989752.438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-32694131989752.438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-136225549957.30182</v>
      </c>
      <c r="L4487" s="444">
        <f t="shared" ca="1" si="169"/>
        <v>-32830357539709.738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-32830357539709.738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-136793156415.45726</v>
      </c>
      <c r="L4488" s="444">
        <f t="shared" ca="1" si="169"/>
        <v>-32967150696125.195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-32967150696125.195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-137363127900.52165</v>
      </c>
      <c r="L4489" s="444">
        <f t="shared" ca="1" si="169"/>
        <v>-33104513824025.719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-33104513824025.719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-137935474266.77383</v>
      </c>
      <c r="L4490" s="444">
        <f t="shared" ca="1" si="169"/>
        <v>-33242449298292.492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-33242449298292.492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-138510205409.55206</v>
      </c>
      <c r="L4491" s="444">
        <f t="shared" ca="1" si="169"/>
        <v>-33380959503702.043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-33380959503702.043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-139087331265.42517</v>
      </c>
      <c r="L4492" s="444">
        <f t="shared" ca="1" si="169"/>
        <v>-33520046834967.469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-33520046834967.469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-139666861812.36444</v>
      </c>
      <c r="L4493" s="444">
        <f t="shared" ca="1" si="169"/>
        <v>-33659713696779.832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-33659713696779.832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-140248807069.91595</v>
      </c>
      <c r="L4494" s="444">
        <f t="shared" ca="1" si="169"/>
        <v>-33799962503849.746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-33799962503849.746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-140833177099.37393</v>
      </c>
      <c r="L4495" s="444">
        <f t="shared" ca="1" si="169"/>
        <v>-33940795680949.121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-33940795680949.121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-141419982003.95468</v>
      </c>
      <c r="L4496" s="444">
        <f t="shared" ca="1" si="169"/>
        <v>-34082215662953.074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-34082215662953.074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-142009231928.97113</v>
      </c>
      <c r="L4497" s="444">
        <f t="shared" ca="1" si="169"/>
        <v>-34224224894882.047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-34224224894882.047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-142600937062.00851</v>
      </c>
      <c r="L4498" s="444">
        <f t="shared" ca="1" si="169"/>
        <v>-34366825831944.055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-34366825831944.055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-143195107633.10022</v>
      </c>
      <c r="L4499" s="444">
        <f t="shared" ca="1" si="169"/>
        <v>-34510020939577.156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-34510020939577.156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-143791753914.90482</v>
      </c>
      <c r="L4500" s="444">
        <f t="shared" ca="1" si="169"/>
        <v>-34653812693492.063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-34653812693492.063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-144390886222.88361</v>
      </c>
      <c r="L4501" s="444">
        <f t="shared" ca="1" si="169"/>
        <v>-34798203579714.945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-34798203579714.945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-144992514915.47894</v>
      </c>
      <c r="L4502" s="444">
        <f t="shared" ca="1" si="169"/>
        <v>-34943196094630.426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-34943196094630.426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-145596650394.29343</v>
      </c>
      <c r="L4503" s="444">
        <f t="shared" ca="1" si="169"/>
        <v>-35088792745024.719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-35088792745024.719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-146203303104.26965</v>
      </c>
      <c r="L4504" s="444">
        <f t="shared" ca="1" si="169"/>
        <v>-35234996048128.992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-35234996048128.992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-146812483533.87079</v>
      </c>
      <c r="L4505" s="444">
        <f t="shared" ca="1" si="169"/>
        <v>-35381808531662.859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-35381808531662.859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-147424202215.2619</v>
      </c>
      <c r="L4506" s="444">
        <f t="shared" ca="1" si="169"/>
        <v>-35529232733878.125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-35529232733878.125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-148038469724.49219</v>
      </c>
      <c r="L4507" s="444">
        <f t="shared" ca="1" si="169"/>
        <v>-35677271203602.617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-35677271203602.617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-148655296681.67758</v>
      </c>
      <c r="L4508" s="444">
        <f t="shared" ca="1" si="169"/>
        <v>-35825926500284.297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-35825926500284.297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-149274693751.18457</v>
      </c>
      <c r="L4509" s="444">
        <f t="shared" ca="1" si="169"/>
        <v>-35975201194035.484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-35975201194035.484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-149896671641.81451</v>
      </c>
      <c r="L4510" s="444">
        <f t="shared" ca="1" si="169"/>
        <v>-36125097865677.297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-36125097865677.297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-150521241106.98874</v>
      </c>
      <c r="L4511" s="444">
        <f t="shared" ca="1" si="169"/>
        <v>-36275619106784.289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-36275619106784.289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-151148412944.93454</v>
      </c>
      <c r="L4512" s="444">
        <f t="shared" ca="1" si="169"/>
        <v>-36426767519729.227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-36426767519729.227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-151778197998.87177</v>
      </c>
      <c r="L4513" s="444">
        <f t="shared" ca="1" si="169"/>
        <v>-36578545717728.102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-36578545717728.102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-152410607157.20041</v>
      </c>
      <c r="L4514" s="444">
        <f t="shared" ca="1" si="169"/>
        <v>-36730956324885.305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-36730956324885.305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-153045651353.68878</v>
      </c>
      <c r="L4515" s="444">
        <f t="shared" ca="1" si="169"/>
        <v>-36884001976238.992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-36884001976238.992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-153683341567.66248</v>
      </c>
      <c r="L4516" s="444">
        <f t="shared" ca="1" si="169"/>
        <v>-37037685317806.656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-37037685317806.656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-154323688824.1944</v>
      </c>
      <c r="L4517" s="444">
        <f t="shared" ca="1" si="169"/>
        <v>-37192009006630.852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-37192009006630.852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-154966704194.29523</v>
      </c>
      <c r="L4518" s="444">
        <f t="shared" ca="1" si="169"/>
        <v>-37346975710825.148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-37346975710825.148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-155612398795.1048</v>
      </c>
      <c r="L4519" s="444">
        <f t="shared" ca="1" si="169"/>
        <v>-37502588109620.25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-37502588109620.25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-156260783790.08438</v>
      </c>
      <c r="L4520" s="444">
        <f t="shared" ca="1" si="169"/>
        <v>-37658848893410.336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-37658848893410.336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-156911870389.20972</v>
      </c>
      <c r="L4521" s="444">
        <f t="shared" ca="1" si="169"/>
        <v>-37815760763799.547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-37815760763799.547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-157565669849.16476</v>
      </c>
      <c r="L4522" s="444">
        <f t="shared" ca="1" si="169"/>
        <v>-37973326433648.711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-37973326433648.711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-158222193473.53629</v>
      </c>
      <c r="L4523" s="444">
        <f t="shared" ca="1" si="169"/>
        <v>-38131548627122.25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-38131548627122.25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-158881452613.00937</v>
      </c>
      <c r="L4524" s="444">
        <f t="shared" ca="1" si="169"/>
        <v>-38290430079735.258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-38290430079735.258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-159543458665.56357</v>
      </c>
      <c r="L4525" s="444">
        <f t="shared" ca="1" si="169"/>
        <v>-38449973538400.82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-38449973538400.82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-160208223076.67007</v>
      </c>
      <c r="L4526" s="444">
        <f t="shared" ca="1" si="169"/>
        <v>-38610181761477.492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-38610181761477.492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-160875757339.48956</v>
      </c>
      <c r="L4527" s="444">
        <f t="shared" ca="1" si="169"/>
        <v>-38771057518816.984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-38771057518816.984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-161546072995.07077</v>
      </c>
      <c r="L4528" s="444">
        <f t="shared" ca="1" si="169"/>
        <v>-38932603591812.055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-38932603591812.055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-162219181632.55023</v>
      </c>
      <c r="L4529" s="444">
        <f t="shared" ca="1" si="169"/>
        <v>-39094822773444.602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-39094822773444.602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-162895094889.35251</v>
      </c>
      <c r="L4530" s="444">
        <f t="shared" ca="1" si="169"/>
        <v>-39257717868333.953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-39257717868333.953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-163573824451.39148</v>
      </c>
      <c r="L4531" s="444">
        <f t="shared" ca="1" si="169"/>
        <v>-39421291692785.344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-39421291692785.344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-164255382053.27228</v>
      </c>
      <c r="L4532" s="444">
        <f t="shared" ca="1" si="169"/>
        <v>-39585547074838.617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-39585547074838.617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-164939779478.49423</v>
      </c>
      <c r="L4533" s="444">
        <f t="shared" ca="1" si="169"/>
        <v>-39750486854317.109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-39750486854317.109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-165627028559.65463</v>
      </c>
      <c r="L4534" s="444">
        <f t="shared" ca="1" si="169"/>
        <v>-39916113882876.766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-39916113882876.766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-166317141178.6532</v>
      </c>
      <c r="L4535" s="444">
        <f t="shared" ca="1" si="169"/>
        <v>-40082431024055.422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-40082431024055.422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-167010129266.89758</v>
      </c>
      <c r="L4536" s="444">
        <f t="shared" ca="1" si="169"/>
        <v>-40249441153322.32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-40249441153322.32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-167706004805.50967</v>
      </c>
      <c r="L4537" s="444">
        <f t="shared" ca="1" si="169"/>
        <v>-40417147158127.828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-40417147158127.828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-168404779825.53262</v>
      </c>
      <c r="L4538" s="444">
        <f t="shared" ca="1" si="169"/>
        <v>-40585551937953.359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-40585551937953.359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-169106466408.13901</v>
      </c>
      <c r="L4539" s="444">
        <f t="shared" ca="1" si="169"/>
        <v>-40754658404361.5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-40754658404361.5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-169811076684.83957</v>
      </c>
      <c r="L4540" s="444">
        <f t="shared" ca="1" si="169"/>
        <v>-40924469481046.336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-40924469481046.336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-170518622837.69305</v>
      </c>
      <c r="L4541" s="444">
        <f t="shared" ca="1" si="169"/>
        <v>-41094988103884.031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-41094988103884.031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-171229117099.51678</v>
      </c>
      <c r="L4542" s="444">
        <f t="shared" ca="1" si="169"/>
        <v>-41266217220983.547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-41266217220983.547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-171942571754.09811</v>
      </c>
      <c r="L4543" s="444">
        <f t="shared" ca="1" si="169"/>
        <v>-41438159792737.648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-41438159792737.648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-172658999136.40686</v>
      </c>
      <c r="L4544" s="444">
        <f t="shared" ca="1" si="169"/>
        <v>-41610818791874.055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-41610818791874.055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-173378411632.80856</v>
      </c>
      <c r="L4545" s="444">
        <f t="shared" ca="1" si="169"/>
        <v>-41784197203506.859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-41784197203506.859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-174100821681.27856</v>
      </c>
      <c r="L4546" s="444">
        <f t="shared" ca="1" si="169"/>
        <v>-41958298025188.141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-41958298025188.141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-174826241771.61725</v>
      </c>
      <c r="L4547" s="444">
        <f t="shared" ca="1" si="169"/>
        <v>-42133124266959.758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-42133124266959.758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-175554684445.66565</v>
      </c>
      <c r="L4548" s="444">
        <f t="shared" ca="1" si="169"/>
        <v>-42308678951405.422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-42308678951405.422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-176286162297.52258</v>
      </c>
      <c r="L4549" s="444">
        <f t="shared" ca="1" si="169"/>
        <v>-42484965113702.945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-42484965113702.945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-177020687973.76227</v>
      </c>
      <c r="L4550" s="444">
        <f t="shared" ca="1" si="169"/>
        <v>-42661985801676.711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-42661985801676.711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-177758274173.65295</v>
      </c>
      <c r="L4551" s="444">
        <f t="shared" ca="1" si="169"/>
        <v>-42839744075850.367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-42839744075850.367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-178498933649.37653</v>
      </c>
      <c r="L4552" s="444">
        <f t="shared" ca="1" si="169"/>
        <v>-43018243009499.742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-43018243009499.742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-179242679206.24893</v>
      </c>
      <c r="L4553" s="444">
        <f t="shared" ca="1" si="169"/>
        <v>-43197485688705.992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-43197485688705.992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-179989523702.94162</v>
      </c>
      <c r="L4554" s="444">
        <f t="shared" ca="1" si="169"/>
        <v>-43377475212408.938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-43377475212408.938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-180739480051.70392</v>
      </c>
      <c r="L4555" s="444">
        <f t="shared" ca="1" si="169"/>
        <v>-43558214692460.641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-43558214692460.641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-181492561218.586</v>
      </c>
      <c r="L4556" s="444">
        <f t="shared" ca="1" si="169"/>
        <v>-43739707253679.227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-43739707253679.227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-182248780223.66345</v>
      </c>
      <c r="L4557" s="444">
        <f t="shared" ca="1" si="169"/>
        <v>-43921956033902.891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-43921956033902.891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-183008150141.26205</v>
      </c>
      <c r="L4558" s="444">
        <f t="shared" ca="1" si="169"/>
        <v>-44104964184044.156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-44104964184044.156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-183770684100.18399</v>
      </c>
      <c r="L4559" s="444">
        <f t="shared" ca="1" si="169"/>
        <v>-44288734868144.344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-44288734868144.344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-184536395283.93475</v>
      </c>
      <c r="L4560" s="444">
        <f t="shared" ca="1" si="169"/>
        <v>-44473271263428.281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-44473271263428.281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-185305296930.95117</v>
      </c>
      <c r="L4561" s="444">
        <f t="shared" ca="1" si="169"/>
        <v>-44658576560359.234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-44658576560359.234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-186077402334.83014</v>
      </c>
      <c r="L4562" s="444">
        <f t="shared" ca="1" si="169"/>
        <v>-44844653962694.063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-44844653962694.063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-186852724844.55859</v>
      </c>
      <c r="L4563" s="444">
        <f t="shared" ca="1" si="169"/>
        <v>-45031506687538.625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-45031506687538.625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-187631277864.74426</v>
      </c>
      <c r="L4564" s="444">
        <f t="shared" ca="1" si="169"/>
        <v>-45219137965403.367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-45219137965403.367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-188413074855.84735</v>
      </c>
      <c r="L4565" s="444">
        <f t="shared" ca="1" si="169"/>
        <v>-45407551040259.211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-45407551040259.211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-189198129334.41339</v>
      </c>
      <c r="L4566" s="444">
        <f t="shared" ca="1" si="169"/>
        <v>-45596749169593.625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-45596749169593.625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-189986454873.30676</v>
      </c>
      <c r="L4567" s="444">
        <f t="shared" ca="1" si="169"/>
        <v>-45786735624466.93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-45786735624466.93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-190778065101.94553</v>
      </c>
      <c r="L4568" s="444">
        <f t="shared" ca="1" si="169"/>
        <v>-45977513689568.875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-45977513689568.875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-191572973706.53699</v>
      </c>
      <c r="L4569" s="444">
        <f t="shared" ca="1" si="169"/>
        <v>-46169086663275.414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-46169086663275.414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-192371194430.31421</v>
      </c>
      <c r="L4570" s="444">
        <f t="shared" ca="1" si="169"/>
        <v>-46361457857705.727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-46361457857705.727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-193172741073.77386</v>
      </c>
      <c r="L4571" s="444">
        <f t="shared" ca="1" si="169"/>
        <v>-46554630598779.5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-46554630598779.5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-193977627494.91458</v>
      </c>
      <c r="L4572" s="444">
        <f t="shared" ca="1" si="169"/>
        <v>-46748608226274.414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-46748608226274.414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-194785867609.47672</v>
      </c>
      <c r="L4573" s="444">
        <f t="shared" ca="1" si="169"/>
        <v>-46943394093883.891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-46943394093883.891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-195597475391.18286</v>
      </c>
      <c r="L4574" s="444">
        <f t="shared" ca="1" si="169"/>
        <v>-47138991569275.07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-47138991569275.07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-196412464871.97946</v>
      </c>
      <c r="L4575" s="444">
        <f t="shared" ca="1" si="169"/>
        <v>-47335404034147.047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-47335404034147.047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-197230850142.27936</v>
      </c>
      <c r="L4576" s="444">
        <f t="shared" ca="1" si="169"/>
        <v>-47532634884289.328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-47532634884289.328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-198052645351.20554</v>
      </c>
      <c r="L4577" s="444">
        <f t="shared" ca="1" si="169"/>
        <v>-47730687529640.531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-47730687529640.531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-198877864706.83554</v>
      </c>
      <c r="L4578" s="444">
        <f t="shared" ca="1" si="169"/>
        <v>-47929565394347.367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-47929565394347.367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-199706522476.44736</v>
      </c>
      <c r="L4579" s="444">
        <f t="shared" ca="1" si="169"/>
        <v>-48129271916823.813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-48129271916823.813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-200538632986.76587</v>
      </c>
      <c r="L4580" s="444">
        <f t="shared" ca="1" si="169"/>
        <v>-48329810549810.578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-48329810549810.578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-201374210624.21075</v>
      </c>
      <c r="L4581" s="444">
        <f t="shared" ca="1" si="169"/>
        <v>-48531184760434.789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-48531184760434.789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-202213269835.14496</v>
      </c>
      <c r="L4582" s="444">
        <f t="shared" ca="1" si="169"/>
        <v>-48733398030269.938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-48733398030269.938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-203055825126.12473</v>
      </c>
      <c r="L4583" s="444">
        <f t="shared" ca="1" si="169"/>
        <v>-48936453855396.063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-48936453855396.063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-203901891064.15027</v>
      </c>
      <c r="L4584" s="444">
        <f t="shared" ca="1" si="169"/>
        <v>-49140355746460.211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-49140355746460.211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-204751482276.91754</v>
      </c>
      <c r="L4585" s="444">
        <f t="shared" ca="1" si="169"/>
        <v>-49345107228737.125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-49345107228737.125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-205604613453.07135</v>
      </c>
      <c r="L4586" s="444">
        <f t="shared" ca="1" si="169"/>
        <v>-49550711842190.195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-49550711842190.195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-206461299342.45914</v>
      </c>
      <c r="L4587" s="444">
        <f t="shared" ca="1" si="169"/>
        <v>-49757173141532.656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-49757173141532.656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-207321554756.38608</v>
      </c>
      <c r="L4588" s="444">
        <f t="shared" ca="1" si="169"/>
        <v>-49964494696289.039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-49964494696289.039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-208185394567.871</v>
      </c>
      <c r="L4589" s="444">
        <f t="shared" ca="1" si="169"/>
        <v>-50172680090856.906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-50172680090856.906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-209052833711.90378</v>
      </c>
      <c r="L4590" s="444">
        <f t="shared" ca="1" si="169"/>
        <v>-50381732924568.813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-50381732924568.813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-209923887185.70337</v>
      </c>
      <c r="L4591" s="444">
        <f t="shared" ca="1" si="169"/>
        <v>-50591656811754.516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-50591656811754.516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-210798570048.97714</v>
      </c>
      <c r="L4592" s="444">
        <f t="shared" ca="1" si="169"/>
        <v>-50802455381803.492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-50802455381803.492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-211676897424.18121</v>
      </c>
      <c r="L4593" s="444">
        <f t="shared" ca="1" si="169"/>
        <v>-51014132279227.672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-51014132279227.672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-212558884496.78195</v>
      </c>
      <c r="L4594" s="444">
        <f t="shared" ca="1" si="169"/>
        <v>-51226691163724.453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-51226691163724.453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-213444546515.51855</v>
      </c>
      <c r="L4595" s="444">
        <f t="shared" ca="1" si="169"/>
        <v>-51440135710239.969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-51440135710239.969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-214333898792.66653</v>
      </c>
      <c r="L4596" s="444">
        <f t="shared" ca="1" si="169"/>
        <v>-51654469609032.633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-51654469609032.633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-215226956704.30264</v>
      </c>
      <c r="L4597" s="444">
        <f t="shared" ca="1" si="169"/>
        <v>-51869696565736.938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-51869696565736.938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-216123735690.57056</v>
      </c>
      <c r="L4598" s="444">
        <f t="shared" ref="L4598:L4852" ca="1" si="174">I4598-J4598+K4598</f>
        <v>-52085820301427.508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-52085820301427.508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-217024251255.94794</v>
      </c>
      <c r="L4599" s="444">
        <f t="shared" ca="1" si="174"/>
        <v>-52302844552683.453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-52302844552683.453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-217928518969.51437</v>
      </c>
      <c r="L4600" s="444">
        <f t="shared" ca="1" si="174"/>
        <v>-52520773071652.969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-52520773071652.969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-218836554465.2207</v>
      </c>
      <c r="L4601" s="444">
        <f t="shared" ca="1" si="174"/>
        <v>-52739609626118.188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-52739609626118.188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-219748373442.15912</v>
      </c>
      <c r="L4602" s="444">
        <f t="shared" ca="1" si="174"/>
        <v>-52959357999560.344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-52959357999560.344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-220663991664.83475</v>
      </c>
      <c r="L4603" s="444">
        <f t="shared" ca="1" si="174"/>
        <v>-53180021991225.18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-53180021991225.18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-221583424963.43823</v>
      </c>
      <c r="L4604" s="444">
        <f t="shared" ca="1" si="174"/>
        <v>-53401605416188.617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-53401605416188.617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-222506689234.11923</v>
      </c>
      <c r="L4605" s="444">
        <f t="shared" ca="1" si="174"/>
        <v>-53624112105422.734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-53624112105422.734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-223433800439.26138</v>
      </c>
      <c r="L4606" s="444">
        <f t="shared" ca="1" si="174"/>
        <v>-53847545905861.992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-53847545905861.992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-224364774607.7583</v>
      </c>
      <c r="L4607" s="444">
        <f t="shared" ca="1" si="174"/>
        <v>-54071910680469.75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-54071910680469.75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-225299627835.29062</v>
      </c>
      <c r="L4608" s="444">
        <f t="shared" ca="1" si="174"/>
        <v>-54297210308305.039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-54297210308305.039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-226238376284.60434</v>
      </c>
      <c r="L4609" s="444">
        <f t="shared" ca="1" si="174"/>
        <v>-54523448684589.641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-54523448684589.641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-227181036185.79016</v>
      </c>
      <c r="L4610" s="444">
        <f t="shared" ca="1" si="174"/>
        <v>-54750629720775.43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-54750629720775.43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-228127623836.5643</v>
      </c>
      <c r="L4611" s="444">
        <f t="shared" ca="1" si="174"/>
        <v>-54978757344611.992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-54978757344611.992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-229078155602.54999</v>
      </c>
      <c r="L4612" s="444">
        <f t="shared" ca="1" si="174"/>
        <v>-55207835500214.539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-55207835500214.539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-230032647917.56058</v>
      </c>
      <c r="L4613" s="444">
        <f t="shared" ca="1" si="174"/>
        <v>-55437868148132.102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-55437868148132.102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-230991117283.88373</v>
      </c>
      <c r="L4614" s="444">
        <f t="shared" ca="1" si="174"/>
        <v>-55668859265415.984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-55668859265415.984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-231953580272.56659</v>
      </c>
      <c r="L4615" s="444">
        <f t="shared" ca="1" si="174"/>
        <v>-55900812845688.555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-55900812845688.555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-232920053523.70233</v>
      </c>
      <c r="L4616" s="444">
        <f t="shared" ca="1" si="174"/>
        <v>-56133732899212.258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-56133732899212.258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-233890553746.71774</v>
      </c>
      <c r="L4617" s="444">
        <f t="shared" ca="1" si="174"/>
        <v>-56367623452958.977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-56367623452958.977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-234865097720.66238</v>
      </c>
      <c r="L4618" s="444">
        <f t="shared" ca="1" si="174"/>
        <v>-56602488550679.641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-56602488550679.641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-235843702294.49847</v>
      </c>
      <c r="L4619" s="444">
        <f t="shared" ca="1" si="174"/>
        <v>-56838332252974.141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-56838332252974.141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-236826384387.39227</v>
      </c>
      <c r="L4620" s="444">
        <f t="shared" ca="1" si="174"/>
        <v>-57075158637361.531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-57075158637361.531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-237813160989.00638</v>
      </c>
      <c r="L4621" s="444">
        <f t="shared" ca="1" si="174"/>
        <v>-57312971798350.539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-57312971798350.539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-238804049159.79391</v>
      </c>
      <c r="L4622" s="444">
        <f t="shared" ca="1" si="174"/>
        <v>-57551775847510.336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-57551775847510.336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-239799066031.29306</v>
      </c>
      <c r="L4623" s="444">
        <f t="shared" ca="1" si="174"/>
        <v>-57791574913541.633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-57791574913541.633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-240798228806.42346</v>
      </c>
      <c r="L4624" s="444">
        <f t="shared" ca="1" si="174"/>
        <v>-58032373142348.055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-58032373142348.055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-241801554759.78354</v>
      </c>
      <c r="L4625" s="444">
        <f t="shared" ca="1" si="174"/>
        <v>-58274174697107.836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-58274174697107.836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-242809061237.94934</v>
      </c>
      <c r="L4626" s="444">
        <f t="shared" ca="1" si="174"/>
        <v>-58516983758345.789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-58516983758345.789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-243820765659.77408</v>
      </c>
      <c r="L4627" s="444">
        <f t="shared" ca="1" si="174"/>
        <v>-58760804524005.563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-58760804524005.563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-244836685516.68985</v>
      </c>
      <c r="L4628" s="444">
        <f t="shared" ca="1" si="174"/>
        <v>-59005641209522.25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-59005641209522.25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-245856838373.0094</v>
      </c>
      <c r="L4629" s="444">
        <f t="shared" ca="1" si="174"/>
        <v>-59251498047895.258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-59251498047895.258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-246881241866.23019</v>
      </c>
      <c r="L4630" s="444">
        <f t="shared" ca="1" si="174"/>
        <v>-59498379289761.484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-59498379289761.484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-247909913707.33948</v>
      </c>
      <c r="L4631" s="444">
        <f t="shared" ca="1" si="174"/>
        <v>-59746289203468.82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-59746289203468.82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-248942871681.12006</v>
      </c>
      <c r="L4632" s="444">
        <f t="shared" ca="1" si="174"/>
        <v>-59995232075149.938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-59995232075149.938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-249980133646.45807</v>
      </c>
      <c r="L4633" s="444">
        <f t="shared" ca="1" si="174"/>
        <v>-60245212208796.398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-60245212208796.398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-251021717536.65164</v>
      </c>
      <c r="L4634" s="444">
        <f t="shared" ca="1" si="174"/>
        <v>-60496233926333.047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-60496233926333.047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-252067641359.72098</v>
      </c>
      <c r="L4635" s="444">
        <f t="shared" ca="1" si="174"/>
        <v>-60748301567692.766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-60748301567692.766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-253117923198.71985</v>
      </c>
      <c r="L4636" s="444">
        <f t="shared" ca="1" si="174"/>
        <v>-61001419490891.484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-61001419490891.484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-254172581212.04785</v>
      </c>
      <c r="L4637" s="444">
        <f t="shared" ca="1" si="174"/>
        <v>-61255592072103.531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-61255592072103.531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-255231633633.76474</v>
      </c>
      <c r="L4638" s="444">
        <f t="shared" ca="1" si="174"/>
        <v>-61510823705737.297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-61510823705737.297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-256295098773.9054</v>
      </c>
      <c r="L4639" s="444">
        <f t="shared" ca="1" si="174"/>
        <v>-61767118804511.203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-61767118804511.203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-257362995018.79666</v>
      </c>
      <c r="L4640" s="444">
        <f t="shared" ca="1" si="174"/>
        <v>-62024481799530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-62024481799530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-258435340831.37497</v>
      </c>
      <c r="L4641" s="444">
        <f t="shared" ca="1" si="174"/>
        <v>-62282917140361.375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-62282917140361.375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-259512154751.50574</v>
      </c>
      <c r="L4642" s="444">
        <f t="shared" ca="1" si="174"/>
        <v>-62542429295112.883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-62542429295112.883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-260593455396.30365</v>
      </c>
      <c r="L4643" s="444">
        <f t="shared" ca="1" si="174"/>
        <v>-62803022750509.188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-62803022750509.188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-261679261460.45496</v>
      </c>
      <c r="L4644" s="444">
        <f t="shared" ca="1" si="174"/>
        <v>-63064702011969.641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-63064702011969.641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-262769591716.54013</v>
      </c>
      <c r="L4645" s="444">
        <f t="shared" ca="1" si="174"/>
        <v>-63327471603686.18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-63327471603686.18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-263864465015.3591</v>
      </c>
      <c r="L4646" s="444">
        <f t="shared" ca="1" si="174"/>
        <v>-63591336068701.539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-63591336068701.539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-264963900286.25644</v>
      </c>
      <c r="L4647" s="444">
        <f t="shared" ca="1" si="174"/>
        <v>-63856299968987.797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-63856299968987.797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-266067916537.44916</v>
      </c>
      <c r="L4648" s="444">
        <f t="shared" ca="1" si="174"/>
        <v>-64122367885525.242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-64122367885525.242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-267176532856.35516</v>
      </c>
      <c r="L4649" s="444">
        <f t="shared" ca="1" si="174"/>
        <v>-64389544418381.594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-64389544418381.594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-268289768409.92331</v>
      </c>
      <c r="L4650" s="444">
        <f t="shared" ca="1" si="174"/>
        <v>-64657834186791.516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-64657834186791.516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-269407642444.96463</v>
      </c>
      <c r="L4651" s="444">
        <f t="shared" ca="1" si="174"/>
        <v>-64927241829236.477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-64927241829236.477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-270530174288.48529</v>
      </c>
      <c r="L4652" s="444">
        <f t="shared" ca="1" si="174"/>
        <v>-65197772003524.961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-65197772003524.961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-271657383348.02063</v>
      </c>
      <c r="L4653" s="444">
        <f t="shared" ca="1" si="174"/>
        <v>-65469429386872.984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-65469429386872.984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-272789289111.97076</v>
      </c>
      <c r="L4654" s="444">
        <f t="shared" ca="1" si="174"/>
        <v>-65742218675984.953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-65742218675984.953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-273925911149.93729</v>
      </c>
      <c r="L4655" s="444">
        <f t="shared" ca="1" si="174"/>
        <v>-66016144587134.891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-66016144587134.891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-275067269113.06201</v>
      </c>
      <c r="L4656" s="444">
        <f t="shared" ca="1" si="174"/>
        <v>-66291211856247.953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-66291211856247.953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-276213382734.36646</v>
      </c>
      <c r="L4657" s="444">
        <f t="shared" ca="1" si="174"/>
        <v>-66567425238982.32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-66567425238982.32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-277364271829.09302</v>
      </c>
      <c r="L4658" s="444">
        <f t="shared" ca="1" si="174"/>
        <v>-66844789510811.414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-66844789510811.414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-278519956295.04755</v>
      </c>
      <c r="L4659" s="444">
        <f t="shared" ca="1" si="174"/>
        <v>-67123309467106.461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-67123309467106.461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-279680456112.9436</v>
      </c>
      <c r="L4660" s="444">
        <f t="shared" ca="1" si="174"/>
        <v>-67402989923219.406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-67402989923219.406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-280845791346.7475</v>
      </c>
      <c r="L4661" s="444">
        <f t="shared" ca="1" si="174"/>
        <v>-67683835714566.156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-67683835714566.156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-282015982144.02563</v>
      </c>
      <c r="L4662" s="444">
        <f t="shared" ca="1" si="174"/>
        <v>-67965851696710.18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-67965851696710.18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-283191048736.29236</v>
      </c>
      <c r="L4663" s="444">
        <f t="shared" ca="1" si="174"/>
        <v>-68249042745446.469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-68249042745446.469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-284371011439.36029</v>
      </c>
      <c r="L4664" s="444">
        <f t="shared" ca="1" si="174"/>
        <v>-68533413756885.828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-68533413756885.828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-285555890653.69092</v>
      </c>
      <c r="L4665" s="444">
        <f t="shared" ca="1" si="174"/>
        <v>-68818969647539.516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-68818969647539.516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-286745706864.74799</v>
      </c>
      <c r="L4666" s="444">
        <f t="shared" ca="1" si="174"/>
        <v>-69105715354404.266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-69105715354404.266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-287940480643.35107</v>
      </c>
      <c r="L4667" s="444">
        <f t="shared" ca="1" si="174"/>
        <v>-69393655835047.617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-69393655835047.617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-289140232646.03174</v>
      </c>
      <c r="L4668" s="444">
        <f t="shared" ca="1" si="174"/>
        <v>-69682796067693.648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-69682796067693.648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-290344983615.3902</v>
      </c>
      <c r="L4669" s="444">
        <f t="shared" ca="1" si="174"/>
        <v>-69973141051309.039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-69973141051309.039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-291554754380.45435</v>
      </c>
      <c r="L4670" s="444">
        <f t="shared" ca="1" si="174"/>
        <v>-70264695805689.492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-70264695805689.492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-292769565857.03955</v>
      </c>
      <c r="L4671" s="444">
        <f t="shared" ca="1" si="174"/>
        <v>-70557465371546.531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-70557465371546.531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-293989439048.11053</v>
      </c>
      <c r="L4672" s="444">
        <f t="shared" ca="1" si="174"/>
        <v>-70851454810594.641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-70851454810594.641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-295214395044.14435</v>
      </c>
      <c r="L4673" s="444">
        <f t="shared" ca="1" si="174"/>
        <v>-71146669205638.781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-71146669205638.781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-296444455023.49493</v>
      </c>
      <c r="L4674" s="444">
        <f t="shared" ca="1" si="174"/>
        <v>-71443113660662.281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-71443113660662.281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-297679640252.75952</v>
      </c>
      <c r="L4675" s="444">
        <f t="shared" ca="1" si="174"/>
        <v>-71740793300915.047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-71740793300915.047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-298919972087.146</v>
      </c>
      <c r="L4676" s="444">
        <f t="shared" ca="1" si="174"/>
        <v>-72039713273002.188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-72039713273002.188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-300165471970.84247</v>
      </c>
      <c r="L4677" s="444">
        <f t="shared" ca="1" si="174"/>
        <v>-72339878744973.031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-72339878744973.031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-301416161437.38763</v>
      </c>
      <c r="L4678" s="444">
        <f t="shared" ca="1" si="174"/>
        <v>-72641294906410.422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-72641294906410.422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-302672062110.0434</v>
      </c>
      <c r="L4679" s="444">
        <f t="shared" ca="1" si="174"/>
        <v>-72943966968520.469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-72943966968520.469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-303933195702.16864</v>
      </c>
      <c r="L4680" s="444">
        <f t="shared" ca="1" si="174"/>
        <v>-73247900164222.641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-73247900164222.641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-305199584017.59436</v>
      </c>
      <c r="L4681" s="444">
        <f t="shared" ca="1" si="174"/>
        <v>-73553099748240.234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-73553099748240.234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-306471248951.00098</v>
      </c>
      <c r="L4682" s="444">
        <f t="shared" ca="1" si="174"/>
        <v>-73859570997191.234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-73859570997191.234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-307748212488.29681</v>
      </c>
      <c r="L4683" s="444">
        <f t="shared" ca="1" si="174"/>
        <v>-74167319209679.531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-74167319209679.531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-309030496706.99805</v>
      </c>
      <c r="L4684" s="444">
        <f t="shared" ca="1" si="174"/>
        <v>-74476349706386.531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-74476349706386.531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-310318123776.61053</v>
      </c>
      <c r="L4685" s="444">
        <f t="shared" ca="1" si="174"/>
        <v>-74786667830163.141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-74786667830163.141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-311611115959.01306</v>
      </c>
      <c r="L4686" s="444">
        <f t="shared" ca="1" si="174"/>
        <v>-75098278946122.156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-75098278946122.156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-312909495608.84229</v>
      </c>
      <c r="L4687" s="444">
        <f t="shared" ca="1" si="174"/>
        <v>-75411188441731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-75411188441731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-314213285173.87915</v>
      </c>
      <c r="L4688" s="444">
        <f t="shared" ca="1" si="174"/>
        <v>-75725401726904.875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-75725401726904.875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-315522507195.43695</v>
      </c>
      <c r="L4689" s="444">
        <f t="shared" ca="1" si="174"/>
        <v>-76040924234100.313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-76040924234100.313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-316837184308.75128</v>
      </c>
      <c r="L4690" s="444">
        <f t="shared" ca="1" si="174"/>
        <v>-76357761418409.063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-76357761418409.063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-318157339243.37109</v>
      </c>
      <c r="L4691" s="444">
        <f t="shared" ca="1" si="174"/>
        <v>-76675918757652.438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-76675918757652.438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-319482994823.55182</v>
      </c>
      <c r="L4692" s="444">
        <f t="shared" ca="1" si="174"/>
        <v>-76995401752475.984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-76995401752475.984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-320814173968.6499</v>
      </c>
      <c r="L4693" s="444">
        <f t="shared" ca="1" si="174"/>
        <v>-77316215926444.641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-77316215926444.641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-322150899693.51935</v>
      </c>
      <c r="L4694" s="444">
        <f t="shared" ca="1" si="174"/>
        <v>-77638366826138.156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-77638366826138.156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-323493195108.909</v>
      </c>
      <c r="L4695" s="444">
        <f t="shared" ca="1" si="174"/>
        <v>-77961860021247.063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-77961860021247.063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-324841083421.86273</v>
      </c>
      <c r="L4696" s="444">
        <f t="shared" ca="1" si="174"/>
        <v>-78286701104668.922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-78286701104668.922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-326194587936.12048</v>
      </c>
      <c r="L4697" s="444">
        <f t="shared" ca="1" si="174"/>
        <v>-78612895692605.047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-78612895692605.047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-327553732052.521</v>
      </c>
      <c r="L4698" s="444">
        <f t="shared" ca="1" si="174"/>
        <v>-78940449424657.563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-78940449424657.563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-328918539269.40649</v>
      </c>
      <c r="L4699" s="444">
        <f t="shared" ca="1" si="174"/>
        <v>-79269367963926.969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-79269367963926.969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-330289033183.02905</v>
      </c>
      <c r="L4700" s="444">
        <f t="shared" ca="1" si="174"/>
        <v>-79599656997110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-79599656997110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-331665237487.95831</v>
      </c>
      <c r="L4701" s="444">
        <f t="shared" ca="1" si="174"/>
        <v>-79931322234597.953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-79931322234597.953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-333047175977.49146</v>
      </c>
      <c r="L4702" s="444">
        <f t="shared" ca="1" si="174"/>
        <v>-80264369410575.438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-80264369410575.438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-334434872544.06433</v>
      </c>
      <c r="L4703" s="444">
        <f t="shared" ca="1" si="174"/>
        <v>-80598804283119.5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-80598804283119.5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-335828351179.66455</v>
      </c>
      <c r="L4704" s="444">
        <f t="shared" ca="1" si="174"/>
        <v>-80934632634299.172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-80934632634299.172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-337227635976.24652</v>
      </c>
      <c r="L4705" s="444">
        <f t="shared" ca="1" si="174"/>
        <v>-81271860270275.422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-81271860270275.422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-338632751126.14758</v>
      </c>
      <c r="L4706" s="444">
        <f t="shared" ca="1" si="174"/>
        <v>-81610493021401.563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-81610493021401.563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-340043720922.50653</v>
      </c>
      <c r="L4707" s="444">
        <f t="shared" ca="1" si="174"/>
        <v>-81950536742324.063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-81950536742324.063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-341460569759.68359</v>
      </c>
      <c r="L4708" s="444">
        <f t="shared" ca="1" si="174"/>
        <v>-82291997312083.75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-82291997312083.75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-342883322133.68231</v>
      </c>
      <c r="L4709" s="444">
        <f t="shared" ca="1" si="174"/>
        <v>-82634880634217.438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-82634880634217.438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-344312002642.57263</v>
      </c>
      <c r="L4710" s="444">
        <f t="shared" ca="1" si="174"/>
        <v>-82979192636860.016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-82979192636860.016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-345746635986.91675</v>
      </c>
      <c r="L4711" s="444">
        <f t="shared" ca="1" si="174"/>
        <v>-83324939272846.938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-83324939272846.938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-347187246970.19556</v>
      </c>
      <c r="L4712" s="444">
        <f t="shared" ca="1" si="174"/>
        <v>-83672126519817.141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-83672126519817.141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-348633860499.2381</v>
      </c>
      <c r="L4713" s="444">
        <f t="shared" ca="1" si="174"/>
        <v>-84020760380316.375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-84020760380316.375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-350086501584.65155</v>
      </c>
      <c r="L4714" s="444">
        <f t="shared" ca="1" si="174"/>
        <v>-84370846881901.031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-84370846881901.031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-351545195341.25427</v>
      </c>
      <c r="L4715" s="444">
        <f t="shared" ca="1" si="174"/>
        <v>-84722392077242.281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-84722392077242.281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-353009966988.50952</v>
      </c>
      <c r="L4716" s="444">
        <f t="shared" ca="1" si="174"/>
        <v>-85075402044230.797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-85075402044230.797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-354480841850.96167</v>
      </c>
      <c r="L4717" s="444">
        <f t="shared" ca="1" si="174"/>
        <v>-85429882886081.766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-85429882886081.766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-355957845358.67401</v>
      </c>
      <c r="L4718" s="444">
        <f t="shared" ca="1" si="174"/>
        <v>-85785840731440.438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-85785840731440.438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-357441003047.66846</v>
      </c>
      <c r="L4719" s="444">
        <f t="shared" ca="1" si="174"/>
        <v>-86143281734488.109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-86143281734488.109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-358930340560.36713</v>
      </c>
      <c r="L4720" s="444">
        <f t="shared" ca="1" si="174"/>
        <v>-86502212075048.469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-86502212075048.469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-360425883646.03528</v>
      </c>
      <c r="L4721" s="444">
        <f t="shared" ca="1" si="174"/>
        <v>-86862637958694.5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-86862637958694.5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-361927658161.22705</v>
      </c>
      <c r="L4722" s="444">
        <f t="shared" ca="1" si="174"/>
        <v>-87224565616855.734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-87224565616855.734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-363435690070.23224</v>
      </c>
      <c r="L4723" s="444">
        <f t="shared" ca="1" si="174"/>
        <v>-87588001306925.969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-87588001306925.969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-364950005445.52484</v>
      </c>
      <c r="L4724" s="444">
        <f t="shared" ca="1" si="174"/>
        <v>-87952951312371.5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-87952951312371.5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-366470630468.2146</v>
      </c>
      <c r="L4725" s="444">
        <f t="shared" ca="1" si="174"/>
        <v>-88319421942839.719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-88319421942839.719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-367997591428.49884</v>
      </c>
      <c r="L4726" s="444">
        <f t="shared" ca="1" si="174"/>
        <v>-88687419534268.219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-88687419534268.219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-369530914726.11755</v>
      </c>
      <c r="L4727" s="444">
        <f t="shared" ca="1" si="174"/>
        <v>-89056950448994.344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-89056950448994.344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-371070626870.80975</v>
      </c>
      <c r="L4728" s="444">
        <f t="shared" ca="1" si="174"/>
        <v>-89428021075865.156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-89428021075865.156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-372616754482.77148</v>
      </c>
      <c r="L4729" s="444">
        <f t="shared" ca="1" si="174"/>
        <v>-89800637830347.922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-89800637830347.922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-374169324293.11633</v>
      </c>
      <c r="L4730" s="444">
        <f t="shared" ca="1" si="174"/>
        <v>-90174807154641.031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-90174807154641.031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-375728363144.33765</v>
      </c>
      <c r="L4731" s="444">
        <f t="shared" ca="1" si="174"/>
        <v>-90550535517785.375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-90550535517785.375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-377293897990.7724</v>
      </c>
      <c r="L4732" s="444">
        <f t="shared" ca="1" si="174"/>
        <v>-90927829415776.141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-90927829415776.141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-378865955899.06726</v>
      </c>
      <c r="L4733" s="444">
        <f t="shared" ca="1" si="174"/>
        <v>-91306695371675.203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-91306695371675.203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-380444564048.64667</v>
      </c>
      <c r="L4734" s="444">
        <f t="shared" ca="1" si="174"/>
        <v>-91687139935723.844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-91687139935723.844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-382029749732.18268</v>
      </c>
      <c r="L4735" s="444">
        <f t="shared" ca="1" si="174"/>
        <v>-92069169685456.031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-92069169685456.031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-383621540356.06677</v>
      </c>
      <c r="L4736" s="444">
        <f t="shared" ca="1" si="174"/>
        <v>-92452791225812.094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-92452791225812.094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-385219963440.88373</v>
      </c>
      <c r="L4737" s="444">
        <f t="shared" ca="1" si="174"/>
        <v>-92838011189252.984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-92838011189252.984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-386825046621.88745</v>
      </c>
      <c r="L4738" s="444">
        <f t="shared" ca="1" si="174"/>
        <v>-93224836235874.875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-93224836235874.875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-388436817649.47864</v>
      </c>
      <c r="L4739" s="444">
        <f t="shared" ca="1" si="174"/>
        <v>-93613273053524.359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-93613273053524.359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-390055304389.68481</v>
      </c>
      <c r="L4740" s="444">
        <f t="shared" ca="1" si="174"/>
        <v>-94003328357914.047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-94003328357914.047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-391680534824.64185</v>
      </c>
      <c r="L4741" s="444">
        <f t="shared" ca="1" si="174"/>
        <v>-94395008892738.688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-94395008892738.688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-393312537053.07788</v>
      </c>
      <c r="L4742" s="444">
        <f t="shared" ca="1" si="174"/>
        <v>-94788321429791.766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-94788321429791.766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-394951339290.79901</v>
      </c>
      <c r="L4743" s="444">
        <f t="shared" ca="1" si="174"/>
        <v>-95183272769082.563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-95183272769082.563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-396596969871.17737</v>
      </c>
      <c r="L4744" s="444">
        <f t="shared" ca="1" si="174"/>
        <v>-95579869738953.734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-95579869738953.734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-398249457245.64056</v>
      </c>
      <c r="L4745" s="444">
        <f t="shared" ca="1" si="174"/>
        <v>-95978119196199.375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-95978119196199.375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-399908829984.16406</v>
      </c>
      <c r="L4746" s="444">
        <f t="shared" ca="1" si="174"/>
        <v>-96378028026183.531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-96378028026183.531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-401575116775.76471</v>
      </c>
      <c r="L4747" s="444">
        <f t="shared" ca="1" si="174"/>
        <v>-96779603142959.297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-96779603142959.297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-403248346428.99707</v>
      </c>
      <c r="L4748" s="444">
        <f t="shared" ca="1" si="174"/>
        <v>-97182851489388.297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-97182851489388.297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-404928547872.45123</v>
      </c>
      <c r="L4749" s="444">
        <f t="shared" ca="1" si="174"/>
        <v>-97587780037260.75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-97587780037260.75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-406615750155.25311</v>
      </c>
      <c r="L4750" s="444">
        <f t="shared" ca="1" si="174"/>
        <v>-97994395787416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-97994395787416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-408309982447.56665</v>
      </c>
      <c r="L4751" s="444">
        <f t="shared" ca="1" si="174"/>
        <v>-98402705769863.563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-98402705769863.563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-410011274041.09814</v>
      </c>
      <c r="L4752" s="444">
        <f t="shared" ca="1" si="174"/>
        <v>-98812717043904.656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-98812717043904.656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-411719654349.60272</v>
      </c>
      <c r="L4753" s="444">
        <f t="shared" ca="1" si="174"/>
        <v>-99224436698254.266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-99224436698254.266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-413435152909.39276</v>
      </c>
      <c r="L4754" s="444">
        <f t="shared" ca="1" si="174"/>
        <v>-99637871851163.656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-99637871851163.656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-415157799379.84857</v>
      </c>
      <c r="L4755" s="444">
        <f t="shared" ca="1" si="174"/>
        <v>-100053029650543.5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-100053029650543.5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-416887623543.93127</v>
      </c>
      <c r="L4756" s="444">
        <f t="shared" ca="1" si="174"/>
        <v>-100469917274087.44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-100469917274087.44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-418624655308.69763</v>
      </c>
      <c r="L4757" s="444">
        <f t="shared" ca="1" si="174"/>
        <v>-100888541929396.14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-100888541929396.14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-420368924705.81726</v>
      </c>
      <c r="L4758" s="444">
        <f t="shared" ca="1" si="174"/>
        <v>-101308910854101.95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-101308910854101.95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-422120461892.09149</v>
      </c>
      <c r="L4759" s="444">
        <f t="shared" ca="1" si="174"/>
        <v>-101731031315994.05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-101731031315994.05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-423879297149.97522</v>
      </c>
      <c r="L4760" s="444">
        <f t="shared" ca="1" si="174"/>
        <v>-102154910613144.02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-102154910613144.02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-425645460888.10004</v>
      </c>
      <c r="L4761" s="444">
        <f t="shared" ca="1" si="174"/>
        <v>-102580556074032.11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-102580556074032.11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-427418983641.80048</v>
      </c>
      <c r="L4762" s="444">
        <f t="shared" ca="1" si="174"/>
        <v>-103007975057673.91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-103007975057673.91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-429199896073.6413</v>
      </c>
      <c r="L4763" s="444">
        <f t="shared" ca="1" si="174"/>
        <v>-103437174953747.55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-103437174953747.55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-430988228973.94812</v>
      </c>
      <c r="L4764" s="444">
        <f t="shared" ca="1" si="174"/>
        <v>-103868163182721.5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-103868163182721.5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-432784013261.3396</v>
      </c>
      <c r="L4765" s="444">
        <f t="shared" ca="1" si="174"/>
        <v>-104300947195982.84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-104300947195982.84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-434587279983.26184</v>
      </c>
      <c r="L4766" s="444">
        <f t="shared" ca="1" si="174"/>
        <v>-104735534475966.11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-104735534475966.11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-436398060316.52545</v>
      </c>
      <c r="L4767" s="444">
        <f t="shared" ca="1" si="174"/>
        <v>-105171932536282.64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-105171932536282.64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-438216385567.84436</v>
      </c>
      <c r="L4768" s="444">
        <f t="shared" ca="1" si="174"/>
        <v>-105610148921850.48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-105610148921850.48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-440042287174.37701</v>
      </c>
      <c r="L4769" s="444">
        <f t="shared" ca="1" si="174"/>
        <v>-106050191209024.86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-106050191209024.86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-441875796704.27026</v>
      </c>
      <c r="L4770" s="444">
        <f t="shared" ca="1" si="174"/>
        <v>-106492067005729.13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-106492067005729.13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-443716945857.20465</v>
      </c>
      <c r="L4771" s="444">
        <f t="shared" ca="1" si="174"/>
        <v>-106935783951586.33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-106935783951586.33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-445565766464.94305</v>
      </c>
      <c r="L4772" s="444">
        <f t="shared" ca="1" si="174"/>
        <v>-107381349718051.27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-107381349718051.27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-447422290491.88025</v>
      </c>
      <c r="L4773" s="444">
        <f t="shared" ca="1" si="174"/>
        <v>-107828772008543.14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-107828772008543.14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-449286550035.59644</v>
      </c>
      <c r="L4774" s="444">
        <f t="shared" ca="1" si="174"/>
        <v>-108278058558578.73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-108278058558578.73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-451158577327.41138</v>
      </c>
      <c r="L4775" s="444">
        <f t="shared" ca="1" si="174"/>
        <v>-108729217135906.14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-108729217135906.14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-453038404732.94226</v>
      </c>
      <c r="L4776" s="444">
        <f t="shared" ca="1" si="174"/>
        <v>-109182255540639.08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-109182255540639.08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-454926064752.66284</v>
      </c>
      <c r="L4777" s="444">
        <f t="shared" ca="1" si="174"/>
        <v>-109637181605391.73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-109637181605391.73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-456821590022.46552</v>
      </c>
      <c r="L4778" s="444">
        <f t="shared" ca="1" si="174"/>
        <v>-110094003195414.2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-110094003195414.2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-458725013314.22577</v>
      </c>
      <c r="L4779" s="444">
        <f t="shared" ca="1" si="174"/>
        <v>-110552728208728.42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-110552728208728.42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-460636367536.36841</v>
      </c>
      <c r="L4780" s="444">
        <f t="shared" ca="1" si="174"/>
        <v>-111013364576264.8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-111013364576264.8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-462555685734.43665</v>
      </c>
      <c r="L4781" s="444">
        <f t="shared" ca="1" si="174"/>
        <v>-111475920261999.23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-111475920261999.23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-464483001091.66339</v>
      </c>
      <c r="L4782" s="444">
        <f t="shared" ca="1" si="174"/>
        <v>-111940403263090.89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-111940403263090.89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-466418346929.54541</v>
      </c>
      <c r="L4783" s="444">
        <f t="shared" ca="1" si="174"/>
        <v>-112406821610020.44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-112406821610020.44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-468361756708.41846</v>
      </c>
      <c r="L4784" s="444">
        <f t="shared" ca="1" si="174"/>
        <v>-112875183366728.86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-112875183366728.86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-470313264028.03693</v>
      </c>
      <c r="L4785" s="444">
        <f t="shared" ca="1" si="174"/>
        <v>-113345496630756.89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-113345496630756.89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-472272902628.15369</v>
      </c>
      <c r="L4786" s="444">
        <f t="shared" ca="1" si="174"/>
        <v>-113817769533385.05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-113817769533385.05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-474240706389.10431</v>
      </c>
      <c r="L4787" s="444">
        <f t="shared" ca="1" si="174"/>
        <v>-114292010239774.16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-114292010239774.16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-476216709332.39233</v>
      </c>
      <c r="L4788" s="444">
        <f t="shared" ca="1" si="174"/>
        <v>-114768226949106.55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-114768226949106.55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-478200945621.27734</v>
      </c>
      <c r="L4789" s="444">
        <f t="shared" ca="1" si="174"/>
        <v>-115246427894727.83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-115246427894727.83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-480193449561.36597</v>
      </c>
      <c r="L4790" s="444">
        <f t="shared" ca="1" si="174"/>
        <v>-115726621344289.19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-115726621344289.19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-482194255601.20502</v>
      </c>
      <c r="L4791" s="444">
        <f t="shared" ca="1" si="174"/>
        <v>-116208815599890.39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-116208815599890.39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-484203398332.87665</v>
      </c>
      <c r="L4792" s="444">
        <f t="shared" ca="1" si="174"/>
        <v>-116693018998223.27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-116693018998223.27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-486220912492.59698</v>
      </c>
      <c r="L4793" s="444">
        <f t="shared" ca="1" si="174"/>
        <v>-117179239910715.86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-117179239910715.86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-488246832961.3161</v>
      </c>
      <c r="L4794" s="444">
        <f t="shared" ca="1" si="174"/>
        <v>-117667486743677.17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-117667486743677.17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-490281194765.32159</v>
      </c>
      <c r="L4795" s="444">
        <f t="shared" ca="1" si="174"/>
        <v>-118157767938442.5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-118157767938442.5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-492324033076.84375</v>
      </c>
      <c r="L4796" s="444">
        <f t="shared" ca="1" si="174"/>
        <v>-118650091971519.34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-118650091971519.34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-494375383214.66394</v>
      </c>
      <c r="L4797" s="444">
        <f t="shared" ca="1" si="174"/>
        <v>-119144467354734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-119144467354734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-496435280644.72504</v>
      </c>
      <c r="L4798" s="444">
        <f t="shared" ca="1" si="174"/>
        <v>-119640902635378.72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-119640902635378.72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-498503760980.74463</v>
      </c>
      <c r="L4799" s="444">
        <f t="shared" ca="1" si="174"/>
        <v>-120139406396359.47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-120139406396359.47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-500580859984.83105</v>
      </c>
      <c r="L4800" s="444">
        <f t="shared" ca="1" si="174"/>
        <v>-120639987256344.3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-120639987256344.3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-502666613568.10114</v>
      </c>
      <c r="L4801" s="444">
        <f t="shared" ca="1" si="174"/>
        <v>-121142653869912.39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-121142653869912.39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-504761057791.30164</v>
      </c>
      <c r="L4802" s="444">
        <f t="shared" ca="1" si="174"/>
        <v>-121647414927703.69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-121647414927703.69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-506864228865.43201</v>
      </c>
      <c r="L4803" s="444">
        <f t="shared" ca="1" si="174"/>
        <v>-122154279156569.13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-122154279156569.13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-508976163152.37134</v>
      </c>
      <c r="L4804" s="444">
        <f t="shared" ca="1" si="174"/>
        <v>-122663255319721.5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-122663255319721.5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-511096897165.50623</v>
      </c>
      <c r="L4805" s="444">
        <f t="shared" ca="1" si="174"/>
        <v>-123174352216887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-123174352216887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-513226467570.36249</v>
      </c>
      <c r="L4806" s="444">
        <f t="shared" ca="1" si="174"/>
        <v>-123687578684457.36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-123687578684457.36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-515364911185.23901</v>
      </c>
      <c r="L4807" s="444">
        <f t="shared" ca="1" si="174"/>
        <v>-124202943595642.59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-124202943595642.59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-517512264981.84412</v>
      </c>
      <c r="L4808" s="444">
        <f t="shared" ca="1" si="174"/>
        <v>-124720455860624.44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-124720455860624.44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-519668566085.93512</v>
      </c>
      <c r="L4809" s="444">
        <f t="shared" ca="1" si="174"/>
        <v>-125240124426710.38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-125240124426710.38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-521833851777.95996</v>
      </c>
      <c r="L4810" s="444">
        <f t="shared" ca="1" si="174"/>
        <v>-125761958278488.33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-125761958278488.33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-524008159493.70135</v>
      </c>
      <c r="L4811" s="444">
        <f t="shared" ca="1" si="174"/>
        <v>-126285966437982.03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-126285966437982.03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-526191526824.92517</v>
      </c>
      <c r="L4812" s="444">
        <f t="shared" ca="1" si="174"/>
        <v>-126812157964806.95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-126812157964806.95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-528383991520.02887</v>
      </c>
      <c r="L4813" s="444">
        <f t="shared" ca="1" si="174"/>
        <v>-127340541956326.98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-127340541956326.98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-530585591484.69568</v>
      </c>
      <c r="L4814" s="444">
        <f t="shared" ca="1" si="174"/>
        <v>-127871127547811.69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-127871127547811.69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-532796364782.54865</v>
      </c>
      <c r="L4815" s="444">
        <f t="shared" ca="1" si="174"/>
        <v>-128403923912594.23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-128403923912594.23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-535016349635.80927</v>
      </c>
      <c r="L4816" s="444">
        <f t="shared" ca="1" si="174"/>
        <v>-128938940262230.05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-128938940262230.05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-537245584425.9585</v>
      </c>
      <c r="L4817" s="444">
        <f t="shared" ca="1" si="174"/>
        <v>-129476185846656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-129476185846656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-539484107694.39996</v>
      </c>
      <c r="L4818" s="444">
        <f t="shared" ca="1" si="174"/>
        <v>-130015669954350.41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-130015669954350.41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-541731958143.12677</v>
      </c>
      <c r="L4819" s="444">
        <f t="shared" ca="1" si="174"/>
        <v>-130557401912493.53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-130557401912493.53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-543989174635.38971</v>
      </c>
      <c r="L4820" s="444">
        <f t="shared" ca="1" si="174"/>
        <v>-131101391087128.92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-131101391087128.92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-546255796196.37048</v>
      </c>
      <c r="L4821" s="444">
        <f t="shared" ca="1" si="174"/>
        <v>-131647646883325.3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-131647646883325.3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-548531862013.85535</v>
      </c>
      <c r="L4822" s="444">
        <f t="shared" ca="1" si="174"/>
        <v>-132196178745339.16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-132196178745339.16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-550817411438.91309</v>
      </c>
      <c r="L4823" s="444">
        <f t="shared" ca="1" si="174"/>
        <v>-132746996156778.06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-132746996156778.06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-553112483986.5752</v>
      </c>
      <c r="L4824" s="444">
        <f t="shared" ca="1" si="174"/>
        <v>-133300108640764.64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-133300108640764.64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-555417119336.51929</v>
      </c>
      <c r="L4825" s="444">
        <f t="shared" ca="1" si="174"/>
        <v>-133855525760101.16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-133855525760101.16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-557731357333.75476</v>
      </c>
      <c r="L4826" s="444">
        <f t="shared" ca="1" si="174"/>
        <v>-134413257117434.91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-134413257117434.91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-560055237989.31213</v>
      </c>
      <c r="L4827" s="444">
        <f t="shared" ca="1" si="174"/>
        <v>-134973312355424.22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-134973312355424.22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-562388801480.9342</v>
      </c>
      <c r="L4828" s="444">
        <f t="shared" ca="1" si="174"/>
        <v>-135535701156905.16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-135535701156905.16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-564732088153.77148</v>
      </c>
      <c r="L4829" s="444">
        <f t="shared" ca="1" si="174"/>
        <v>-136100433245058.92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-136100433245058.92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-567085138521.07886</v>
      </c>
      <c r="L4830" s="444">
        <f t="shared" ca="1" si="174"/>
        <v>-136667518383580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-136667518383580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-569447993264.91663</v>
      </c>
      <c r="L4831" s="444">
        <f t="shared" ca="1" si="174"/>
        <v>-137236966376844.92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-137236966376844.92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-571820693236.85388</v>
      </c>
      <c r="L4832" s="444">
        <f t="shared" ca="1" si="174"/>
        <v>-137808787070081.78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-137808787070081.78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-574203279458.67407</v>
      </c>
      <c r="L4833" s="444">
        <f t="shared" ca="1" si="174"/>
        <v>-138382990349540.45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-138382990349540.45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-576595793123.08521</v>
      </c>
      <c r="L4834" s="444">
        <f t="shared" ca="1" si="174"/>
        <v>-138959586142663.53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-138959586142663.53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-578998275594.4314</v>
      </c>
      <c r="L4835" s="444">
        <f t="shared" ca="1" si="174"/>
        <v>-139538584418257.97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-139538584418257.97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-581410768409.4082</v>
      </c>
      <c r="L4836" s="444">
        <f t="shared" ca="1" si="174"/>
        <v>-140119995186667.38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-140119995186667.38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-583833313277.78076</v>
      </c>
      <c r="L4837" s="444">
        <f t="shared" ca="1" si="174"/>
        <v>-140703828499945.16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-140703828499945.16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-586265952083.10474</v>
      </c>
      <c r="L4838" s="444">
        <f t="shared" ca="1" si="174"/>
        <v>-141290094452028.25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-141290094452028.25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-588708726883.45105</v>
      </c>
      <c r="L4839" s="444">
        <f t="shared" ca="1" si="174"/>
        <v>-141878803178911.69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-141878803178911.69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-591161679912.13208</v>
      </c>
      <c r="L4840" s="444">
        <f t="shared" ca="1" si="174"/>
        <v>-142469964858823.81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-142469964858823.81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-593624853578.4325</v>
      </c>
      <c r="L4841" s="444">
        <f t="shared" ca="1" si="174"/>
        <v>-143063589712402.25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-143063589712402.25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-596098290468.34265</v>
      </c>
      <c r="L4842" s="444">
        <f t="shared" ca="1" si="174"/>
        <v>-143659688002870.59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-143659688002870.59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-598582033345.29419</v>
      </c>
      <c r="L4843" s="444">
        <f t="shared" ca="1" si="174"/>
        <v>-144258270036215.88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-144258270036215.88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-601076125150.89941</v>
      </c>
      <c r="L4844" s="444">
        <f t="shared" ca="1" si="174"/>
        <v>-144859346161366.78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-144859346161366.78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-603580609005.69495</v>
      </c>
      <c r="L4845" s="444">
        <f t="shared" ca="1" si="174"/>
        <v>-145462926770372.47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-145462926770372.47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-606095528209.88525</v>
      </c>
      <c r="L4846" s="444">
        <f t="shared" ca="1" si="174"/>
        <v>-146069022298582.34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-146069022298582.34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-608620926244.09314</v>
      </c>
      <c r="L4847" s="444">
        <f t="shared" ca="1" si="174"/>
        <v>-146677643224826.44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-146677643224826.44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-611156846770.11011</v>
      </c>
      <c r="L4848" s="444">
        <f t="shared" ca="1" si="174"/>
        <v>-147288800071596.56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-147288800071596.56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-613703333631.65234</v>
      </c>
      <c r="L4849" s="444">
        <f t="shared" ca="1" si="174"/>
        <v>-147902503405228.22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-147902503405228.22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-616260430855.11755</v>
      </c>
      <c r="L4850" s="444">
        <f t="shared" ca="1" si="174"/>
        <v>-148518763836083.34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-148518763836083.34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-618828182650.34729</v>
      </c>
      <c r="L4851" s="444">
        <f t="shared" ca="1" si="174"/>
        <v>-149137592018733.69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-149137592018733.69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-621406633411.39038</v>
      </c>
      <c r="L4852" s="444">
        <f t="shared" ca="1" si="174"/>
        <v>-149758998652145.06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-149758998652145.06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-623995827717.27112</v>
      </c>
      <c r="L4853" s="444">
        <f t="shared" ref="L4853:L5107" ca="1" si="179">I4853-J4853+K4853</f>
        <v>-150382994479862.34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-150382994479862.34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-626595810332.75977</v>
      </c>
      <c r="L4854" s="444">
        <f t="shared" ca="1" si="179"/>
        <v>-151009590290195.09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-151009590290195.09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-629206626209.14624</v>
      </c>
      <c r="L4855" s="444">
        <f t="shared" ca="1" si="179"/>
        <v>-151638796916404.25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-151638796916404.25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-631828320485.0177</v>
      </c>
      <c r="L4856" s="444">
        <f t="shared" ca="1" si="179"/>
        <v>-152270625236889.28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-152270625236889.28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-634460938487.0387</v>
      </c>
      <c r="L4857" s="444">
        <f t="shared" ca="1" si="179"/>
        <v>-152905086175376.31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-152905086175376.31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-637104525730.73462</v>
      </c>
      <c r="L4858" s="444">
        <f t="shared" ca="1" si="179"/>
        <v>-153542190701107.06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-153542190701107.06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-639759127921.27942</v>
      </c>
      <c r="L4859" s="444">
        <f t="shared" ca="1" si="179"/>
        <v>-154181949829028.34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-154181949829028.34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-642424790954.28479</v>
      </c>
      <c r="L4860" s="444">
        <f t="shared" ca="1" si="179"/>
        <v>-154824374619982.63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-154824374619982.63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-645101560916.59424</v>
      </c>
      <c r="L4861" s="444">
        <f t="shared" ca="1" si="179"/>
        <v>-155469476180899.22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-155469476180899.22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-647789484087.08008</v>
      </c>
      <c r="L4862" s="444">
        <f t="shared" ca="1" si="179"/>
        <v>-156117265664986.31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-156117265664986.31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-650488606937.44299</v>
      </c>
      <c r="L4863" s="444">
        <f t="shared" ca="1" si="179"/>
        <v>-156767754271923.75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-156767754271923.75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-653198976133.01563</v>
      </c>
      <c r="L4864" s="444">
        <f t="shared" ca="1" si="179"/>
        <v>-157420953248056.75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-157420953248056.75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-655920638533.56982</v>
      </c>
      <c r="L4865" s="444">
        <f t="shared" ca="1" si="179"/>
        <v>-158076873886590.31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-158076873886590.31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-658653641194.12634</v>
      </c>
      <c r="L4866" s="444">
        <f t="shared" ca="1" si="179"/>
        <v>-158735527527784.44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-158735527527784.44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-661398031365.76843</v>
      </c>
      <c r="L4867" s="444">
        <f t="shared" ca="1" si="179"/>
        <v>-159396925559150.22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-159396925559150.22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-664153856496.45923</v>
      </c>
      <c r="L4868" s="444">
        <f t="shared" ca="1" si="179"/>
        <v>-160061079415646.69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-160061079415646.69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-666921164231.86121</v>
      </c>
      <c r="L4869" s="444">
        <f t="shared" ca="1" si="179"/>
        <v>-160728000579878.56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-160728000579878.56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-669700002416.16064</v>
      </c>
      <c r="L4870" s="444">
        <f t="shared" ca="1" si="179"/>
        <v>-161397700582294.72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-161397700582294.72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-672490419092.89465</v>
      </c>
      <c r="L4871" s="444">
        <f t="shared" ca="1" si="179"/>
        <v>-162070191001387.63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-162070191001387.63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-675292462505.78174</v>
      </c>
      <c r="L4872" s="444">
        <f t="shared" ca="1" si="179"/>
        <v>-162745483463893.41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-162745483463893.41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-678106181099.55591</v>
      </c>
      <c r="L4873" s="444">
        <f t="shared" ca="1" si="179"/>
        <v>-163423589644992.97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-163423589644992.97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-680931623520.80408</v>
      </c>
      <c r="L4874" s="444">
        <f t="shared" ca="1" si="179"/>
        <v>-164104521268513.78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-164104521268513.78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-683768838618.80737</v>
      </c>
      <c r="L4875" s="444">
        <f t="shared" ca="1" si="179"/>
        <v>-164788290107132.59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-164788290107132.59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-686617875446.38574</v>
      </c>
      <c r="L4876" s="444">
        <f t="shared" ca="1" si="179"/>
        <v>-165474907982578.97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-165474907982578.97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-689478783260.74573</v>
      </c>
      <c r="L4877" s="444">
        <f t="shared" ca="1" si="179"/>
        <v>-166164386765839.72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-166164386765839.72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-692351611524.33215</v>
      </c>
      <c r="L4878" s="444">
        <f t="shared" ca="1" si="179"/>
        <v>-166856738377364.06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-166856738377364.06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-695236409905.68359</v>
      </c>
      <c r="L4879" s="444">
        <f t="shared" ca="1" si="179"/>
        <v>-167551974787269.75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-167551974787269.75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-698133228280.29065</v>
      </c>
      <c r="L4880" s="444">
        <f t="shared" ca="1" si="179"/>
        <v>-168250108015550.03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-168250108015550.03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-701042116731.4585</v>
      </c>
      <c r="L4881" s="444">
        <f t="shared" ca="1" si="179"/>
        <v>-168951150132281.5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-168951150132281.5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-703963125551.17285</v>
      </c>
      <c r="L4882" s="444">
        <f t="shared" ca="1" si="179"/>
        <v>-169655113257832.69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-169655113257832.69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-706896305240.96948</v>
      </c>
      <c r="L4883" s="444">
        <f t="shared" ca="1" si="179"/>
        <v>-170362009563073.66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-170362009563073.66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-709841706512.80688</v>
      </c>
      <c r="L4884" s="444">
        <f t="shared" ca="1" si="179"/>
        <v>-171071851269586.47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-171071851269586.47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-712799380289.9436</v>
      </c>
      <c r="L4885" s="444">
        <f t="shared" ca="1" si="179"/>
        <v>-171784650649876.41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-171784650649876.41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-715769377707.81836</v>
      </c>
      <c r="L4886" s="444">
        <f t="shared" ca="1" si="179"/>
        <v>-172500420027584.22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-172500420027584.22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-718751750114.9342</v>
      </c>
      <c r="L4887" s="444">
        <f t="shared" ca="1" si="179"/>
        <v>-173219171777699.16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-173219171777699.16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-721746549073.74646</v>
      </c>
      <c r="L4888" s="444">
        <f t="shared" ca="1" si="179"/>
        <v>-173940918326772.91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-173940918326772.91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-724753826361.55371</v>
      </c>
      <c r="L4889" s="444">
        <f t="shared" ca="1" si="179"/>
        <v>-174665672153134.47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-174665672153134.47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-727773633971.39355</v>
      </c>
      <c r="L4890" s="444">
        <f t="shared" ca="1" si="179"/>
        <v>-175393445787105.88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-175393445787105.88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-730806024112.94116</v>
      </c>
      <c r="L4891" s="444">
        <f t="shared" ca="1" si="179"/>
        <v>-176124251811218.81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-176124251811218.81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-733851049213.41174</v>
      </c>
      <c r="L4892" s="444">
        <f t="shared" ca="1" si="179"/>
        <v>-176858102860432.22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-176858102860432.22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-736908761918.46753</v>
      </c>
      <c r="L4893" s="444">
        <f t="shared" ca="1" si="179"/>
        <v>-177595011622350.69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-177595011622350.69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-739979215093.12781</v>
      </c>
      <c r="L4894" s="444">
        <f t="shared" ca="1" si="179"/>
        <v>-178334990837443.81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-178334990837443.81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-743062461822.6825</v>
      </c>
      <c r="L4895" s="444">
        <f t="shared" ca="1" si="179"/>
        <v>-179078053299266.5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-179078053299266.5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-746158555413.61035</v>
      </c>
      <c r="L4896" s="444">
        <f t="shared" ca="1" si="179"/>
        <v>-179824211854680.13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-179824211854680.13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-749267549394.50049</v>
      </c>
      <c r="L4897" s="444">
        <f t="shared" ca="1" si="179"/>
        <v>-180573479404074.63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-180573479404074.63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-752389497516.97754</v>
      </c>
      <c r="L4898" s="444">
        <f t="shared" ca="1" si="179"/>
        <v>-181325868901591.59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-181325868901591.59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-755524453756.63159</v>
      </c>
      <c r="L4899" s="444">
        <f t="shared" ca="1" si="179"/>
        <v>-182081393355348.22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-182081393355348.22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-758672472313.95093</v>
      </c>
      <c r="L4900" s="444">
        <f t="shared" ca="1" si="179"/>
        <v>-182840065827662.16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-182840065827662.16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-761833607615.25903</v>
      </c>
      <c r="L4901" s="444">
        <f t="shared" ca="1" si="179"/>
        <v>-183601899435277.41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-183601899435277.41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-765007914313.65588</v>
      </c>
      <c r="L4902" s="444">
        <f t="shared" ca="1" si="179"/>
        <v>-184366907349591.06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-184366907349591.06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-768195447289.96277</v>
      </c>
      <c r="L4903" s="444">
        <f t="shared" ca="1" si="179"/>
        <v>-185135102796881.03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-185135102796881.03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-771396261653.6709</v>
      </c>
      <c r="L4904" s="444">
        <f t="shared" ca="1" si="179"/>
        <v>-185906499058534.69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-185906499058534.69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-774610412743.89453</v>
      </c>
      <c r="L4905" s="444">
        <f t="shared" ca="1" si="179"/>
        <v>-186681109471278.59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-186681109471278.59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-777837956130.32751</v>
      </c>
      <c r="L4906" s="444">
        <f t="shared" ca="1" si="179"/>
        <v>-187458947427408.91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-187458947427408.91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-781078947614.20374</v>
      </c>
      <c r="L4907" s="444">
        <f t="shared" ca="1" si="179"/>
        <v>-188240026375023.13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-188240026375023.13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-784333443229.26306</v>
      </c>
      <c r="L4908" s="444">
        <f t="shared" ca="1" si="179"/>
        <v>-189024359818252.38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-189024359818252.38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-787601499242.71826</v>
      </c>
      <c r="L4909" s="444">
        <f t="shared" ca="1" si="179"/>
        <v>-189811961317495.09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-189811961317495.09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-790883172156.22949</v>
      </c>
      <c r="L4910" s="444">
        <f t="shared" ca="1" si="179"/>
        <v>-190602844489651.31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-190602844489651.31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-794178518706.88049</v>
      </c>
      <c r="L4911" s="444">
        <f t="shared" ca="1" si="179"/>
        <v>-191397023008358.19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-191397023008358.19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-797487595868.15906</v>
      </c>
      <c r="L4912" s="444">
        <f t="shared" ca="1" si="179"/>
        <v>-192194510604226.34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-192194510604226.34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-800810460850.94312</v>
      </c>
      <c r="L4913" s="444">
        <f t="shared" ca="1" si="179"/>
        <v>-192995321065077.28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-192995321065077.28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-804147171104.48865</v>
      </c>
      <c r="L4914" s="444">
        <f t="shared" ca="1" si="179"/>
        <v>-193799468236181.78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-193799468236181.78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-807497784317.42407</v>
      </c>
      <c r="L4915" s="444">
        <f t="shared" ca="1" si="179"/>
        <v>-194606966020499.22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-194606966020499.22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-810862358418.7467</v>
      </c>
      <c r="L4916" s="444">
        <f t="shared" ca="1" si="179"/>
        <v>-195417828378917.97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-195417828378917.97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-814240951578.82483</v>
      </c>
      <c r="L4917" s="444">
        <f t="shared" ca="1" si="179"/>
        <v>-196232069330496.78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-196232069330496.78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-817633622210.4032</v>
      </c>
      <c r="L4918" s="444">
        <f t="shared" ca="1" si="179"/>
        <v>-197049702952707.19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-197049702952707.19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-821040428969.61328</v>
      </c>
      <c r="L4919" s="444">
        <f t="shared" ca="1" si="179"/>
        <v>-197870743381676.81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-197870743381676.81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-824461430756.98669</v>
      </c>
      <c r="L4920" s="444">
        <f t="shared" ca="1" si="179"/>
        <v>-198695204812433.81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-198695204812433.81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-827896686718.47424</v>
      </c>
      <c r="L4921" s="444">
        <f t="shared" ca="1" si="179"/>
        <v>-199523101499152.28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-199523101499152.28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-831346256246.46777</v>
      </c>
      <c r="L4922" s="444">
        <f t="shared" ca="1" si="179"/>
        <v>-200354447755398.75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-200354447755398.75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-834810198980.82813</v>
      </c>
      <c r="L4923" s="444">
        <f t="shared" ca="1" si="179"/>
        <v>-201189257954379.56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-201189257954379.56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-838288574809.91479</v>
      </c>
      <c r="L4924" s="444">
        <f t="shared" ca="1" si="179"/>
        <v>-202027546529189.47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-202027546529189.47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-841781443871.6228</v>
      </c>
      <c r="L4925" s="444">
        <f t="shared" ca="1" si="179"/>
        <v>-202869327973061.09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-202869327973061.09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-845288866554.42126</v>
      </c>
      <c r="L4926" s="444">
        <f t="shared" ca="1" si="179"/>
        <v>-203714616839615.5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-203714616839615.5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-848810903498.39795</v>
      </c>
      <c r="L4927" s="444">
        <f t="shared" ca="1" si="179"/>
        <v>-204563427743113.91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-204563427743113.91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-852347615596.30798</v>
      </c>
      <c r="L4928" s="444">
        <f t="shared" ca="1" si="179"/>
        <v>-205415775358710.22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-205415775358710.22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-855899063994.62585</v>
      </c>
      <c r="L4929" s="444">
        <f t="shared" ca="1" si="179"/>
        <v>-206271674422704.84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-206271674422704.84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-859465310094.60352</v>
      </c>
      <c r="L4930" s="444">
        <f t="shared" ca="1" si="179"/>
        <v>-207131139732799.44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-207131139732799.44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-863046415553.33093</v>
      </c>
      <c r="L4931" s="444">
        <f t="shared" ca="1" si="179"/>
        <v>-207994186148352.78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-207994186148352.78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-866642442284.80322</v>
      </c>
      <c r="L4932" s="444">
        <f t="shared" ca="1" si="179"/>
        <v>-208860828590637.59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-208860828590637.59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-870253452460.98999</v>
      </c>
      <c r="L4933" s="444">
        <f t="shared" ca="1" si="179"/>
        <v>-209731082043098.59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-209731082043098.59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-873879508512.91077</v>
      </c>
      <c r="L4934" s="444">
        <f t="shared" ca="1" si="179"/>
        <v>-210604961551611.5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-210604961551611.5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-877520673131.7146</v>
      </c>
      <c r="L4935" s="444">
        <f t="shared" ca="1" si="179"/>
        <v>-211482482224743.22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-211482482224743.22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-881177009269.76343</v>
      </c>
      <c r="L4936" s="444">
        <f t="shared" ca="1" si="179"/>
        <v>-212363659234012.97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-212363659234012.97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-884848580141.7207</v>
      </c>
      <c r="L4937" s="444">
        <f t="shared" ca="1" si="179"/>
        <v>-213248507814154.69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-213248507814154.69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-888535449225.64453</v>
      </c>
      <c r="L4938" s="444">
        <f t="shared" ca="1" si="179"/>
        <v>-214137043263380.34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-214137043263380.34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-892237680264.08472</v>
      </c>
      <c r="L4939" s="444">
        <f t="shared" ca="1" si="179"/>
        <v>-215029280943644.44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-215029280943644.44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-895955337265.18518</v>
      </c>
      <c r="L4940" s="444">
        <f t="shared" ca="1" si="179"/>
        <v>-215925236280909.63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-215925236280909.63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-899688484503.79004</v>
      </c>
      <c r="L4941" s="444">
        <f t="shared" ca="1" si="179"/>
        <v>-216824924765413.41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-216824924765413.41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-903437186522.55579</v>
      </c>
      <c r="L4942" s="444">
        <f t="shared" ca="1" si="179"/>
        <v>-217728361951935.97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-217728361951935.97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-907201508133.06653</v>
      </c>
      <c r="L4943" s="444">
        <f t="shared" ca="1" si="179"/>
        <v>-218635563460069.03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-218635563460069.03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-910981514416.95422</v>
      </c>
      <c r="L4944" s="444">
        <f t="shared" ca="1" si="179"/>
        <v>-219546544974486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-219546544974486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-914777270727.02515</v>
      </c>
      <c r="L4945" s="444">
        <f t="shared" ca="1" si="179"/>
        <v>-220461322245213.03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-220461322245213.03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-918588842688.38757</v>
      </c>
      <c r="L4946" s="444">
        <f t="shared" ca="1" si="179"/>
        <v>-221379911087901.41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-221379911087901.41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-922416296199.58923</v>
      </c>
      <c r="L4947" s="444">
        <f t="shared" ca="1" si="179"/>
        <v>-222302327384101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-222302327384101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-926259697433.75415</v>
      </c>
      <c r="L4948" s="444">
        <f t="shared" ca="1" si="179"/>
        <v>-223228587081534.75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-223228587081534.75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-930119112839.72803</v>
      </c>
      <c r="L4949" s="444">
        <f t="shared" ca="1" si="179"/>
        <v>-224158706194374.47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-224158706194374.47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-933994609143.22693</v>
      </c>
      <c r="L4950" s="444">
        <f t="shared" ca="1" si="179"/>
        <v>-225092700803517.69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-225092700803517.69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-937886253347.99036</v>
      </c>
      <c r="L4951" s="444">
        <f t="shared" ca="1" si="179"/>
        <v>-226030587056865.69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-226030587056865.69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-941794112736.94031</v>
      </c>
      <c r="L4952" s="444">
        <f t="shared" ca="1" si="179"/>
        <v>-226972381169602.63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-226972381169602.63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-945718254873.34424</v>
      </c>
      <c r="L4953" s="444">
        <f t="shared" ca="1" si="179"/>
        <v>-227918099424475.97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-227918099424475.97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-949658747601.98315</v>
      </c>
      <c r="L4954" s="444">
        <f t="shared" ca="1" si="179"/>
        <v>-228867758172077.94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-228867758172077.94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-953615659050.32483</v>
      </c>
      <c r="L4955" s="444">
        <f t="shared" ca="1" si="179"/>
        <v>-229821373831128.25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-229821373831128.25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-957589057629.70105</v>
      </c>
      <c r="L4956" s="444">
        <f t="shared" ca="1" si="179"/>
        <v>-230778962888757.94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-230778962888757.94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-961579012036.49121</v>
      </c>
      <c r="L4957" s="444">
        <f t="shared" ca="1" si="179"/>
        <v>-231740541900794.44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-231740541900794.44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-965585591253.31018</v>
      </c>
      <c r="L4958" s="444">
        <f t="shared" ca="1" si="179"/>
        <v>-232706127492047.75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-232706127492047.75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-969608864550.19897</v>
      </c>
      <c r="L4959" s="444">
        <f t="shared" ca="1" si="179"/>
        <v>-233675736356597.94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-233675736356597.94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-973648901485.82471</v>
      </c>
      <c r="L4960" s="444">
        <f t="shared" ca="1" si="179"/>
        <v>-234649385258083.75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-234649385258083.75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-977705771908.68225</v>
      </c>
      <c r="L4961" s="444">
        <f t="shared" ca="1" si="179"/>
        <v>-235627091029992.44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-235627091029992.44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-981779545958.30164</v>
      </c>
      <c r="L4962" s="444">
        <f t="shared" ca="1" si="179"/>
        <v>-236608870575950.75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-236608870575950.75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-985870294066.46143</v>
      </c>
      <c r="L4963" s="444">
        <f t="shared" ca="1" si="179"/>
        <v>-237594740870017.22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-237594740870017.22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-989978086958.40503</v>
      </c>
      <c r="L4964" s="444">
        <f t="shared" ca="1" si="179"/>
        <v>-238584718956975.63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-238584718956975.63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-994102995654.06494</v>
      </c>
      <c r="L4965" s="444">
        <f t="shared" ca="1" si="179"/>
        <v>-239578821952629.69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-239578821952629.69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-998245091469.29041</v>
      </c>
      <c r="L4966" s="444">
        <f t="shared" ca="1" si="179"/>
        <v>-240577067044098.97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-240577067044098.97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-1002404446017.079</v>
      </c>
      <c r="L4967" s="444">
        <f t="shared" ca="1" si="179"/>
        <v>-241579471490116.06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-241579471490116.06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-1006581131208.8169</v>
      </c>
      <c r="L4968" s="444">
        <f t="shared" ca="1" si="179"/>
        <v>-242586052621324.88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-242586052621324.88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-1010775219255.5204</v>
      </c>
      <c r="L4969" s="444">
        <f t="shared" ca="1" si="179"/>
        <v>-243596827840580.41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-243596827840580.41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-1014986782669.085</v>
      </c>
      <c r="L4970" s="444">
        <f t="shared" ca="1" si="179"/>
        <v>-244611814623249.5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-244611814623249.5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-1019215894263.5396</v>
      </c>
      <c r="L4971" s="444">
        <f t="shared" ca="1" si="179"/>
        <v>-245631030517513.03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-245631030517513.03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-1023462627156.3044</v>
      </c>
      <c r="L4972" s="444">
        <f t="shared" ca="1" si="179"/>
        <v>-246654493144669.34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-246654493144669.34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-1027727054769.4556</v>
      </c>
      <c r="L4973" s="444">
        <f t="shared" ca="1" si="179"/>
        <v>-247682220199438.81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-247682220199438.81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-1032009250830.995</v>
      </c>
      <c r="L4974" s="444">
        <f t="shared" ca="1" si="179"/>
        <v>-248714229450269.81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-248714229450269.81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-1036309289376.1241</v>
      </c>
      <c r="L4975" s="444">
        <f t="shared" ca="1" si="179"/>
        <v>-249750538739645.94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-249750538739645.94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-1040627244748.5249</v>
      </c>
      <c r="L4976" s="444">
        <f t="shared" ca="1" si="179"/>
        <v>-250791165984394.47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-250791165984394.47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-1044963191601.6436</v>
      </c>
      <c r="L4977" s="444">
        <f t="shared" ca="1" si="179"/>
        <v>-251836129175996.13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-251836129175996.13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-1049317204899.984</v>
      </c>
      <c r="L4978" s="444">
        <f t="shared" ca="1" si="179"/>
        <v>-252885446380896.09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-252885446380896.09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-1053689359920.4003</v>
      </c>
      <c r="L4979" s="444">
        <f t="shared" ca="1" si="179"/>
        <v>-253939135740816.5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-253939135740816.5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-1058079732253.402</v>
      </c>
      <c r="L4980" s="444">
        <f t="shared" ca="1" si="179"/>
        <v>-254997215473069.91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-254997215473069.91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-1062488397804.458</v>
      </c>
      <c r="L4981" s="444">
        <f t="shared" ca="1" si="179"/>
        <v>-256059703870874.38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-256059703870874.38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-1066915432795.3097</v>
      </c>
      <c r="L4982" s="444">
        <f t="shared" ca="1" si="179"/>
        <v>-257126619303669.69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-257126619303669.69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-1071360913765.2905</v>
      </c>
      <c r="L4983" s="444">
        <f t="shared" ca="1" si="179"/>
        <v>-258197980217434.97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-258197980217434.97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-1075824917572.6455</v>
      </c>
      <c r="L4984" s="444">
        <f t="shared" ca="1" si="179"/>
        <v>-259273805135007.63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-259273805135007.63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-1080307521395.8651</v>
      </c>
      <c r="L4985" s="444">
        <f t="shared" ca="1" si="179"/>
        <v>-260354112656403.5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-260354112656403.5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-1084808802735.0145</v>
      </c>
      <c r="L4986" s="444">
        <f t="shared" ca="1" si="179"/>
        <v>-261438921459138.5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-261438921459138.5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-1089328839413.077</v>
      </c>
      <c r="L4987" s="444">
        <f t="shared" ca="1" si="179"/>
        <v>-262528250298551.56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-262528250298551.56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-1093867709577.298</v>
      </c>
      <c r="L4988" s="444">
        <f t="shared" ca="1" si="179"/>
        <v>-263622118008128.88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-263622118008128.88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-1098425491700.537</v>
      </c>
      <c r="L4989" s="444">
        <f t="shared" ca="1" si="179"/>
        <v>-264720543499829.41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-264720543499829.41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-1103002264582.6226</v>
      </c>
      <c r="L4990" s="444">
        <f t="shared" ca="1" si="179"/>
        <v>-265823545764412.03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-265823545764412.03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-1107598107351.7168</v>
      </c>
      <c r="L4991" s="444">
        <f t="shared" ca="1" si="179"/>
        <v>-266931143871763.75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-266931143871763.75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-1112213099465.6821</v>
      </c>
      <c r="L4992" s="444">
        <f t="shared" ca="1" si="179"/>
        <v>-268043356971229.44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-268043356971229.44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-1116847320713.4561</v>
      </c>
      <c r="L4993" s="444">
        <f t="shared" ca="1" si="179"/>
        <v>-269160204291942.91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-269160204291942.91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-1121500851216.429</v>
      </c>
      <c r="L4994" s="444">
        <f t="shared" ca="1" si="179"/>
        <v>-270281705143159.34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-270281705143159.34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-1126173771429.8306</v>
      </c>
      <c r="L4995" s="444">
        <f t="shared" ca="1" si="179"/>
        <v>-271407878914589.19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-271407878914589.19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-1130866162144.1218</v>
      </c>
      <c r="L4996" s="444">
        <f t="shared" ca="1" si="179"/>
        <v>-272538745076733.31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-272538745076733.31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-1135578104486.3887</v>
      </c>
      <c r="L4997" s="444">
        <f t="shared" ca="1" si="179"/>
        <v>-273674323181219.69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-273674323181219.69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-1140309679921.7488</v>
      </c>
      <c r="L4998" s="444">
        <f t="shared" ca="1" si="179"/>
        <v>-274814632861141.44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-274814632861141.44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-1145060970254.7559</v>
      </c>
      <c r="L4999" s="444">
        <f t="shared" ca="1" si="179"/>
        <v>-275959693831396.19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-275959693831396.19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-1149832057630.8174</v>
      </c>
      <c r="L5000" s="444">
        <f t="shared" ca="1" si="179"/>
        <v>-277109525889027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-277109525889027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-1154623024537.6123</v>
      </c>
      <c r="L5001" s="444">
        <f t="shared" ca="1" si="179"/>
        <v>-278264148913564.63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-278264148913564.63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-1159433953806.519</v>
      </c>
      <c r="L5002" s="444">
        <f t="shared" ca="1" si="179"/>
        <v>-279423582867371.16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-279423582867371.16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-1164264928614.0464</v>
      </c>
      <c r="L5003" s="444">
        <f t="shared" ca="1" si="179"/>
        <v>-280587847795985.19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-280587847795985.19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-1169116032483.2715</v>
      </c>
      <c r="L5004" s="444">
        <f t="shared" ca="1" si="179"/>
        <v>-281756963828468.44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-281756963828468.44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-1173987349285.2852</v>
      </c>
      <c r="L5005" s="444">
        <f t="shared" ca="1" si="179"/>
        <v>-282930951177753.75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-282930951177753.75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-1178878963240.6406</v>
      </c>
      <c r="L5006" s="444">
        <f t="shared" ca="1" si="179"/>
        <v>-284109830140994.38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-284109830140994.38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-1183790958920.8098</v>
      </c>
      <c r="L5007" s="444">
        <f t="shared" ca="1" si="179"/>
        <v>-285293621099915.19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-285293621099915.19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-1188723421249.6465</v>
      </c>
      <c r="L5008" s="444">
        <f t="shared" ca="1" si="179"/>
        <v>-286482344521164.81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-286482344521164.81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-1193676435504.8533</v>
      </c>
      <c r="L5009" s="444">
        <f t="shared" ca="1" si="179"/>
        <v>-287676020956669.69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-287676020956669.69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-1198650087319.457</v>
      </c>
      <c r="L5010" s="444">
        <f t="shared" ca="1" si="179"/>
        <v>-288874671043989.13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-288874671043989.13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-1203644462683.2881</v>
      </c>
      <c r="L5011" s="444">
        <f t="shared" ca="1" si="179"/>
        <v>-290078315506672.44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-290078315506672.44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-1208659647944.4685</v>
      </c>
      <c r="L5012" s="444">
        <f t="shared" ca="1" si="179"/>
        <v>-291286975154616.88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-291286975154616.88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-1213695729810.9036</v>
      </c>
      <c r="L5013" s="444">
        <f t="shared" ca="1" si="179"/>
        <v>-292500670884427.75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-292500670884427.75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-1218752795351.7822</v>
      </c>
      <c r="L5014" s="444">
        <f t="shared" ca="1" si="179"/>
        <v>-293719423679779.56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-293719423679779.56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-1223830931999.0815</v>
      </c>
      <c r="L5015" s="444">
        <f t="shared" ca="1" si="179"/>
        <v>-294943254611778.63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-294943254611778.63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-1228930227549.0776</v>
      </c>
      <c r="L5016" s="444">
        <f t="shared" ca="1" si="179"/>
        <v>-296172184839327.69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-296172184839327.69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-1234050770163.8652</v>
      </c>
      <c r="L5017" s="444">
        <f t="shared" ca="1" si="179"/>
        <v>-297406235609491.56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-297406235609491.56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-1239192648372.8816</v>
      </c>
      <c r="L5018" s="444">
        <f t="shared" ca="1" si="179"/>
        <v>-298645428257864.44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-298645428257864.44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-1244355951074.4351</v>
      </c>
      <c r="L5019" s="444">
        <f t="shared" ca="1" si="179"/>
        <v>-299889784208938.88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-299889784208938.88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-1249540767537.2454</v>
      </c>
      <c r="L5020" s="444">
        <f t="shared" ca="1" si="179"/>
        <v>-301139324976476.13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-301139324976476.13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-1254747187401.9839</v>
      </c>
      <c r="L5021" s="444">
        <f t="shared" ca="1" si="179"/>
        <v>-302394072163878.13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-302394072163878.13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-1259975300682.8254</v>
      </c>
      <c r="L5022" s="444">
        <f t="shared" ca="1" si="179"/>
        <v>-303654047464560.94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-303654047464560.94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-1265225197769.0039</v>
      </c>
      <c r="L5023" s="444">
        <f t="shared" ca="1" si="179"/>
        <v>-304919272662329.94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-304919272662329.94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-1270496969426.3748</v>
      </c>
      <c r="L5024" s="444">
        <f t="shared" ca="1" si="179"/>
        <v>-306189769631756.31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-306189769631756.31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-1275790706798.9846</v>
      </c>
      <c r="L5025" s="444">
        <f t="shared" ca="1" si="179"/>
        <v>-307465560338555.31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-307465560338555.31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-1281106501410.6472</v>
      </c>
      <c r="L5026" s="444">
        <f t="shared" ca="1" si="179"/>
        <v>-308746666839965.94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-308746666839965.94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-1286444445166.5247</v>
      </c>
      <c r="L5027" s="444">
        <f t="shared" ca="1" si="179"/>
        <v>-310033111285132.44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-310033111285132.44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-1291804630354.7185</v>
      </c>
      <c r="L5028" s="444">
        <f t="shared" ca="1" si="179"/>
        <v>-311324915915487.13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-311324915915487.13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-1297187149647.863</v>
      </c>
      <c r="L5029" s="444">
        <f t="shared" ca="1" si="179"/>
        <v>-312622103065135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-312622103065135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-1302592096104.7292</v>
      </c>
      <c r="L5030" s="444">
        <f t="shared" ca="1" si="179"/>
        <v>-313924695161239.75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-313924695161239.75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-1308019563171.8323</v>
      </c>
      <c r="L5031" s="444">
        <f t="shared" ca="1" si="179"/>
        <v>-315232714724411.56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-315232714724411.56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-1313469644685.0481</v>
      </c>
      <c r="L5032" s="444">
        <f t="shared" ca="1" si="179"/>
        <v>-316546184369096.63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-316546184369096.63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-1318942434871.2358</v>
      </c>
      <c r="L5033" s="444">
        <f t="shared" ca="1" si="179"/>
        <v>-317865126803967.88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-317865126803967.88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-1324438028349.8662</v>
      </c>
      <c r="L5034" s="444">
        <f t="shared" ca="1" si="179"/>
        <v>-319189564832317.75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-319189564832317.75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-1329956520134.6572</v>
      </c>
      <c r="L5035" s="444">
        <f t="shared" ca="1" si="179"/>
        <v>-320519521352452.44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-320519521352452.44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-1335498005635.2185</v>
      </c>
      <c r="L5036" s="444">
        <f t="shared" ca="1" si="179"/>
        <v>-321855019358087.63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-321855019358087.63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-1341062580658.6985</v>
      </c>
      <c r="L5037" s="444">
        <f t="shared" ca="1" si="179"/>
        <v>-323196081938746.31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-323196081938746.31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-1346650341411.4429</v>
      </c>
      <c r="L5038" s="444">
        <f t="shared" ca="1" si="179"/>
        <v>-324542732280157.75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-324542732280157.75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-1352261384500.6572</v>
      </c>
      <c r="L5039" s="444">
        <f t="shared" ca="1" si="179"/>
        <v>-325894993664658.44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-325894993664658.44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-1357895806936.0769</v>
      </c>
      <c r="L5040" s="444">
        <f t="shared" ca="1" si="179"/>
        <v>-327252889471594.5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-327252889471594.5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-1363553706131.6438</v>
      </c>
      <c r="L5041" s="444">
        <f t="shared" ca="1" si="179"/>
        <v>-328616443177726.13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-328616443177726.13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-1369235179907.1921</v>
      </c>
      <c r="L5042" s="444">
        <f t="shared" ca="1" si="179"/>
        <v>-329985678357633.31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-329985678357633.31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-1374940326490.1387</v>
      </c>
      <c r="L5043" s="444">
        <f t="shared" ca="1" si="179"/>
        <v>-331360618684123.44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-331360618684123.44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-1380669244517.1809</v>
      </c>
      <c r="L5044" s="444">
        <f t="shared" ca="1" si="179"/>
        <v>-332741287928640.63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-332741287928640.63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-1386422033036.0027</v>
      </c>
      <c r="L5045" s="444">
        <f t="shared" ca="1" si="179"/>
        <v>-334127709961676.63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-334127709961676.63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-1392198791506.9858</v>
      </c>
      <c r="L5046" s="444">
        <f t="shared" ca="1" si="179"/>
        <v>-335519908753183.63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-335519908753183.63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-1397999619804.9316</v>
      </c>
      <c r="L5047" s="444">
        <f t="shared" ca="1" si="179"/>
        <v>-336917908372988.56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-336917908372988.56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-1403824618220.7856</v>
      </c>
      <c r="L5048" s="444">
        <f t="shared" ca="1" si="179"/>
        <v>-338321732991209.38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-338321732991209.38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-1409673887463.3723</v>
      </c>
      <c r="L5049" s="444">
        <f t="shared" ca="1" si="179"/>
        <v>-339731406878672.75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-339731406878672.75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-1415547528661.1365</v>
      </c>
      <c r="L5050" s="444">
        <f t="shared" ca="1" si="179"/>
        <v>-341146954407333.88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-341146954407333.88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-1421445643363.8911</v>
      </c>
      <c r="L5051" s="444">
        <f t="shared" ca="1" si="179"/>
        <v>-342568400050697.75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-342568400050697.75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-1427368333544.574</v>
      </c>
      <c r="L5052" s="444">
        <f t="shared" ca="1" si="179"/>
        <v>-343995768384242.31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-343995768384242.31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-1433315701601.0095</v>
      </c>
      <c r="L5053" s="444">
        <f t="shared" ca="1" si="179"/>
        <v>-345429084085843.31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-345429084085843.31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-1439287850357.6804</v>
      </c>
      <c r="L5054" s="444">
        <f t="shared" ca="1" si="179"/>
        <v>-346868371936201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-346868371936201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-1445284883067.5042</v>
      </c>
      <c r="L5055" s="444">
        <f t="shared" ca="1" si="179"/>
        <v>-348313656819268.5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-348313656819268.5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-1451306903413.6187</v>
      </c>
      <c r="L5056" s="444">
        <f t="shared" ca="1" si="179"/>
        <v>-349764963722682.13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-349764963722682.13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-1457354015511.1755</v>
      </c>
      <c r="L5057" s="444">
        <f t="shared" ca="1" si="179"/>
        <v>-351222317738193.31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-351222317738193.31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-1463426323909.1387</v>
      </c>
      <c r="L5058" s="444">
        <f t="shared" ca="1" si="179"/>
        <v>-352685744062102.44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-352685744062102.44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-1469523933592.0935</v>
      </c>
      <c r="L5059" s="444">
        <f t="shared" ca="1" si="179"/>
        <v>-354155267995694.5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-354155267995694.5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-1475646949982.0603</v>
      </c>
      <c r="L5060" s="444">
        <f t="shared" ca="1" si="179"/>
        <v>-355630914945676.56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-355630914945676.56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-1481795478940.3191</v>
      </c>
      <c r="L5061" s="444">
        <f t="shared" ca="1" si="179"/>
        <v>-357112710424616.88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-357112710424616.88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-1487969626769.2371</v>
      </c>
      <c r="L5062" s="444">
        <f t="shared" ca="1" si="179"/>
        <v>-358600680051386.13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-358600680051386.13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-1494169500214.1089</v>
      </c>
      <c r="L5063" s="444">
        <f t="shared" ca="1" si="179"/>
        <v>-360094849551600.25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-360094849551600.25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-1500395206465.001</v>
      </c>
      <c r="L5064" s="444">
        <f t="shared" ca="1" si="179"/>
        <v>-361595244758065.25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-361595244758065.25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-1506646853158.6052</v>
      </c>
      <c r="L5065" s="444">
        <f t="shared" ca="1" si="179"/>
        <v>-363101891611223.88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-363101891611223.88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-1512924548380.0994</v>
      </c>
      <c r="L5066" s="444">
        <f t="shared" ca="1" si="179"/>
        <v>-364614816159604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-364614816159604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-1519228400665.0166</v>
      </c>
      <c r="L5067" s="444">
        <f t="shared" ca="1" si="179"/>
        <v>-366134044560269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-366134044560269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-1525558519001.1208</v>
      </c>
      <c r="L5068" s="444">
        <f t="shared" ca="1" si="179"/>
        <v>-367659603079270.13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-367659603079270.13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-1531915012830.2922</v>
      </c>
      <c r="L5069" s="444">
        <f t="shared" ca="1" si="179"/>
        <v>-369191518092100.44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-369191518092100.44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-1538297992050.4185</v>
      </c>
      <c r="L5070" s="444">
        <f t="shared" ca="1" si="179"/>
        <v>-370729816084150.88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-370729816084150.88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-1544707567017.2954</v>
      </c>
      <c r="L5071" s="444">
        <f t="shared" ca="1" si="179"/>
        <v>-372274523651168.19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-372274523651168.19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-1551143848546.5342</v>
      </c>
      <c r="L5072" s="444">
        <f t="shared" ca="1" si="179"/>
        <v>-373825667499714.75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-373825667499714.75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-1557606947915.478</v>
      </c>
      <c r="L5073" s="444">
        <f t="shared" ca="1" si="179"/>
        <v>-375383274447630.25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-375383274447630.25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-1564096976865.126</v>
      </c>
      <c r="L5074" s="444">
        <f t="shared" ca="1" si="179"/>
        <v>-376947371424495.38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-376947371424495.38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-1570614047602.064</v>
      </c>
      <c r="L5075" s="444">
        <f t="shared" ca="1" si="179"/>
        <v>-378517985472097.44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-378517985472097.44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-1577158272800.406</v>
      </c>
      <c r="L5076" s="444">
        <f t="shared" ca="1" si="179"/>
        <v>-380095143744897.81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-380095143744897.81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-1583729765603.741</v>
      </c>
      <c r="L5077" s="444">
        <f t="shared" ca="1" si="179"/>
        <v>-381678873510501.56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-381678873510501.56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-1590328639627.0898</v>
      </c>
      <c r="L5078" s="444">
        <f t="shared" ca="1" si="179"/>
        <v>-383269202150128.63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-383269202150128.63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-1596955008958.8691</v>
      </c>
      <c r="L5079" s="444">
        <f t="shared" ca="1" si="179"/>
        <v>-384866157159087.5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-384866157159087.5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-1603608988162.8645</v>
      </c>
      <c r="L5080" s="444">
        <f t="shared" ca="1" si="179"/>
        <v>-386469766147250.38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-386469766147250.38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-1610290692280.21</v>
      </c>
      <c r="L5081" s="444">
        <f t="shared" ca="1" si="179"/>
        <v>-388080056839530.56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-388080056839530.56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-1617000236831.3774</v>
      </c>
      <c r="L5082" s="444">
        <f t="shared" ca="1" si="179"/>
        <v>-389697057076361.94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-389697057076361.94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-1623737737818.1748</v>
      </c>
      <c r="L5083" s="444">
        <f t="shared" ca="1" si="179"/>
        <v>-391320794814180.13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-391320794814180.13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-1630503311725.7505</v>
      </c>
      <c r="L5084" s="444">
        <f t="shared" ca="1" si="179"/>
        <v>-392951298125905.88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-392951298125905.88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-1637297075524.6079</v>
      </c>
      <c r="L5085" s="444">
        <f t="shared" ca="1" si="179"/>
        <v>-394588595201430.5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-394588595201430.5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-1644119146672.627</v>
      </c>
      <c r="L5086" s="444">
        <f t="shared" ca="1" si="179"/>
        <v>-396232714348103.13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-396232714348103.13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-1650969643117.0964</v>
      </c>
      <c r="L5087" s="444">
        <f t="shared" ca="1" si="179"/>
        <v>-397883683991220.25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-397883683991220.25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-1657848683296.751</v>
      </c>
      <c r="L5088" s="444">
        <f t="shared" ca="1" si="179"/>
        <v>-399541532674517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-399541532674517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-1664756386143.8208</v>
      </c>
      <c r="L5089" s="444">
        <f t="shared" ca="1" si="179"/>
        <v>-401206289060660.81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-401206289060660.81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-1671692871086.0867</v>
      </c>
      <c r="L5090" s="444">
        <f t="shared" ca="1" si="179"/>
        <v>-402877981931746.88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-402877981931746.88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-1678658258048.9453</v>
      </c>
      <c r="L5091" s="444">
        <f t="shared" ca="1" si="179"/>
        <v>-404556640189795.81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-404556640189795.81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-1685652667457.4824</v>
      </c>
      <c r="L5092" s="444">
        <f t="shared" ca="1" si="179"/>
        <v>-406242292857253.31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-406242292857253.31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-1692676220238.5554</v>
      </c>
      <c r="L5093" s="444">
        <f t="shared" ca="1" si="179"/>
        <v>-407934969077491.88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-407934969077491.88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-1699729037822.8828</v>
      </c>
      <c r="L5094" s="444">
        <f t="shared" ca="1" si="179"/>
        <v>-409634698115314.75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-409634698115314.75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-1706811242147.1448</v>
      </c>
      <c r="L5095" s="444">
        <f t="shared" ca="1" si="179"/>
        <v>-411341509357461.88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-411341509357461.88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-1713922955656.0911</v>
      </c>
      <c r="L5096" s="444">
        <f t="shared" ca="1" si="179"/>
        <v>-413055432313117.94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-413055432313117.94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-1721064301304.658</v>
      </c>
      <c r="L5097" s="444">
        <f t="shared" ca="1" si="179"/>
        <v>-414776496614422.63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-414776496614422.63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-1728235402560.0942</v>
      </c>
      <c r="L5098" s="444">
        <f t="shared" ca="1" si="179"/>
        <v>-416504732016982.75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-416504732016982.75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-1735436383404.0947</v>
      </c>
      <c r="L5099" s="444">
        <f t="shared" ca="1" si="179"/>
        <v>-418240168400386.88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-418240168400386.88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-1742667368334.9453</v>
      </c>
      <c r="L5100" s="444">
        <f t="shared" ca="1" si="179"/>
        <v>-419982835768721.81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-419982835768721.81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-1749928482369.6743</v>
      </c>
      <c r="L5101" s="444">
        <f t="shared" ca="1" si="179"/>
        <v>-421732764251091.5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-421732764251091.5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-1757219851046.2146</v>
      </c>
      <c r="L5102" s="444">
        <f t="shared" ca="1" si="179"/>
        <v>-423489984102137.69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-423489984102137.69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-1764541600425.5737</v>
      </c>
      <c r="L5103" s="444">
        <f t="shared" ca="1" si="179"/>
        <v>-425254525702563.25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-425254525702563.25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-1771893857094.0134</v>
      </c>
      <c r="L5104" s="444">
        <f t="shared" ca="1" si="179"/>
        <v>-427026419559657.25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-427026419559657.25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-1779276748165.2385</v>
      </c>
      <c r="L5105" s="444">
        <f t="shared" ca="1" si="179"/>
        <v>-428805696307822.5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-428805696307822.5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-1786690401282.5938</v>
      </c>
      <c r="L5106" s="444">
        <f t="shared" ca="1" si="179"/>
        <v>-430592386709105.13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-430592386709105.13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-1794134944621.2712</v>
      </c>
      <c r="L5107" s="444">
        <f t="shared" ca="1" si="179"/>
        <v>-432386521653726.38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-432386521653726.38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-1801610506890.5266</v>
      </c>
      <c r="L5108" s="444">
        <f t="shared" ref="L5108:L5362" ca="1" si="184">I5108-J5108+K5108</f>
        <v>-434188132160616.88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-434188132160616.88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-1809117217335.9036</v>
      </c>
      <c r="L5109" s="444">
        <f t="shared" ca="1" si="184"/>
        <v>-435997249377952.75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-435997249377952.75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-1816655205741.4697</v>
      </c>
      <c r="L5110" s="444">
        <f t="shared" ca="1" si="184"/>
        <v>-437813904583694.25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-437813904583694.25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-1824224602432.0593</v>
      </c>
      <c r="L5111" s="444">
        <f t="shared" ca="1" si="184"/>
        <v>-439638129186126.31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-439638129186126.31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-1831825538275.5264</v>
      </c>
      <c r="L5112" s="444">
        <f t="shared" ca="1" si="184"/>
        <v>-441469954724401.81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-441469954724401.81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-1839458144685.0073</v>
      </c>
      <c r="L5113" s="444">
        <f t="shared" ca="1" si="184"/>
        <v>-443309412869086.81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-443309412869086.81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-1847122553621.1953</v>
      </c>
      <c r="L5114" s="444">
        <f t="shared" ca="1" si="184"/>
        <v>-445156535422708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-445156535422708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-1854818897594.6167</v>
      </c>
      <c r="L5115" s="444">
        <f t="shared" ca="1" si="184"/>
        <v>-447011354320302.63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-447011354320302.63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-1862547309667.9275</v>
      </c>
      <c r="L5116" s="444">
        <f t="shared" ca="1" si="184"/>
        <v>-448873901629970.56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-448873901629970.56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-1870307923458.2107</v>
      </c>
      <c r="L5117" s="444">
        <f t="shared" ca="1" si="184"/>
        <v>-450744209553428.75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-450744209553428.75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-1878100873139.2866</v>
      </c>
      <c r="L5118" s="444">
        <f t="shared" ca="1" si="184"/>
        <v>-452622310426568.06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-452622310426568.06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-1885926293444.0334</v>
      </c>
      <c r="L5119" s="444">
        <f t="shared" ca="1" si="184"/>
        <v>-454508236720012.13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-454508236720012.13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-1893784319666.7168</v>
      </c>
      <c r="L5120" s="444">
        <f t="shared" ca="1" si="184"/>
        <v>-456402021039678.81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-456402021039678.81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-1901675087665.3281</v>
      </c>
      <c r="L5121" s="444">
        <f t="shared" ca="1" si="184"/>
        <v>-458303696127344.13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-458303696127344.13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-1909598733863.9338</v>
      </c>
      <c r="L5122" s="444">
        <f t="shared" ca="1" si="184"/>
        <v>-460213294861208.06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-460213294861208.06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-1917555395255.0334</v>
      </c>
      <c r="L5123" s="444">
        <f t="shared" ca="1" si="184"/>
        <v>-462130850256463.13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-462130850256463.13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-1925545209401.9299</v>
      </c>
      <c r="L5124" s="444">
        <f t="shared" ca="1" si="184"/>
        <v>-464056395465865.06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-464056395465865.06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-1933568314441.1045</v>
      </c>
      <c r="L5125" s="444">
        <f t="shared" ca="1" si="184"/>
        <v>-465989963780306.19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-465989963780306.19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-1941624849084.6091</v>
      </c>
      <c r="L5126" s="444">
        <f t="shared" ca="1" si="184"/>
        <v>-467931588629390.81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-467931588629390.81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-1949714952622.4617</v>
      </c>
      <c r="L5127" s="444">
        <f t="shared" ca="1" si="184"/>
        <v>-469881303582013.25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-469881303582013.25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-1957838764925.0552</v>
      </c>
      <c r="L5128" s="444">
        <f t="shared" ca="1" si="184"/>
        <v>-471839142346938.31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-471839142346938.31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-1965996426445.5764</v>
      </c>
      <c r="L5129" s="444">
        <f t="shared" ca="1" si="184"/>
        <v>-473805138773383.88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-473805138773383.88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-1974188078222.4329</v>
      </c>
      <c r="L5130" s="444">
        <f t="shared" ca="1" si="184"/>
        <v>-475779326851606.31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-475779326851606.31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-1982413861881.6926</v>
      </c>
      <c r="L5131" s="444">
        <f t="shared" ca="1" si="184"/>
        <v>-477761740713488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-477761740713488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-1990673919639.533</v>
      </c>
      <c r="L5132" s="444">
        <f t="shared" ca="1" si="184"/>
        <v>-479752414633127.56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-479752414633127.56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-1998968394304.6982</v>
      </c>
      <c r="L5133" s="444">
        <f t="shared" ca="1" si="184"/>
        <v>-481751383027432.25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-481751383027432.25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-2007297429280.9678</v>
      </c>
      <c r="L5134" s="444">
        <f t="shared" ca="1" si="184"/>
        <v>-483758680456713.19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-483758680456713.19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-2015661168569.6384</v>
      </c>
      <c r="L5135" s="444">
        <f t="shared" ca="1" si="184"/>
        <v>-485774341625282.81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-485774341625282.81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-2024059756772.0117</v>
      </c>
      <c r="L5136" s="444">
        <f t="shared" ca="1" si="184"/>
        <v>-487798401382054.81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-487798401382054.81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-2032493339091.8948</v>
      </c>
      <c r="L5137" s="444">
        <f t="shared" ca="1" si="184"/>
        <v>-489830894721146.69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-489830894721146.69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-2040962061338.1111</v>
      </c>
      <c r="L5138" s="444">
        <f t="shared" ca="1" si="184"/>
        <v>-491871856782484.81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-491871856782484.81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-2049466069927.02</v>
      </c>
      <c r="L5139" s="444">
        <f t="shared" ca="1" si="184"/>
        <v>-493921322852411.81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-493921322852411.81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-2058005511885.0496</v>
      </c>
      <c r="L5140" s="444">
        <f t="shared" ca="1" si="184"/>
        <v>-495979328364296.88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-495979328364296.88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-2066580534851.2366</v>
      </c>
      <c r="L5141" s="444">
        <f t="shared" ca="1" si="184"/>
        <v>-498045908899148.13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-498045908899148.13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-2075191287079.7839</v>
      </c>
      <c r="L5142" s="444">
        <f t="shared" ca="1" si="184"/>
        <v>-500121100186227.94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-500121100186227.94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-2083837917442.6162</v>
      </c>
      <c r="L5143" s="444">
        <f t="shared" ca="1" si="184"/>
        <v>-502204938103670.56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-502204938103670.56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-2092520575431.9607</v>
      </c>
      <c r="L5144" s="444">
        <f t="shared" ca="1" si="184"/>
        <v>-504297458679102.5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-504297458679102.5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-2101239411162.9272</v>
      </c>
      <c r="L5145" s="444">
        <f t="shared" ca="1" si="184"/>
        <v>-506398698090265.44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-506398698090265.44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-2109994575376.1062</v>
      </c>
      <c r="L5146" s="444">
        <f t="shared" ca="1" si="184"/>
        <v>-508508692665641.56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-508508692665641.56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-2118786219440.1733</v>
      </c>
      <c r="L5147" s="444">
        <f t="shared" ca="1" si="184"/>
        <v>-510627478885081.75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-510627478885081.75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-2127614495354.5071</v>
      </c>
      <c r="L5148" s="444">
        <f t="shared" ca="1" si="184"/>
        <v>-512755093380436.25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-512755093380436.25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-2136479555751.8176</v>
      </c>
      <c r="L5149" s="444">
        <f t="shared" ca="1" si="184"/>
        <v>-514891572936188.06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-514891572936188.06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-2145381553900.7834</v>
      </c>
      <c r="L5150" s="444">
        <f t="shared" ca="1" si="184"/>
        <v>-517036954490088.88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-517036954490088.88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-2154320643708.7036</v>
      </c>
      <c r="L5151" s="444">
        <f t="shared" ca="1" si="184"/>
        <v>-519191275133797.56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-519191275133797.56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-2163296979724.1565</v>
      </c>
      <c r="L5152" s="444">
        <f t="shared" ca="1" si="184"/>
        <v>-521354572113521.75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-521354572113521.75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-2172310717139.6738</v>
      </c>
      <c r="L5153" s="444">
        <f t="shared" ca="1" si="184"/>
        <v>-523526882830661.44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-523526882830661.44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-2181362011794.4229</v>
      </c>
      <c r="L5154" s="444">
        <f t="shared" ca="1" si="184"/>
        <v>-525708244842455.88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-525708244842455.88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-2190451020176.8994</v>
      </c>
      <c r="L5155" s="444">
        <f t="shared" ca="1" si="184"/>
        <v>-527898695862632.75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-527898695862632.75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-2199577899427.6362</v>
      </c>
      <c r="L5156" s="444">
        <f t="shared" ca="1" si="184"/>
        <v>-530098273762060.38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-530098273762060.38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-2208742807341.9185</v>
      </c>
      <c r="L5157" s="444">
        <f t="shared" ca="1" si="184"/>
        <v>-532307016569402.31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-532307016569402.31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-2217945902372.5093</v>
      </c>
      <c r="L5158" s="444">
        <f t="shared" ca="1" si="184"/>
        <v>-534524962471774.81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-534524962471774.81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-2227187343632.3955</v>
      </c>
      <c r="L5159" s="444">
        <f t="shared" ca="1" si="184"/>
        <v>-536752149815407.19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-536752149815407.19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-2236467290897.5298</v>
      </c>
      <c r="L5160" s="444">
        <f t="shared" ca="1" si="184"/>
        <v>-538988617106304.69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-538988617106304.69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-2245785904609.6025</v>
      </c>
      <c r="L5161" s="444">
        <f t="shared" ca="1" si="184"/>
        <v>-541234403010914.31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-541234403010914.31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-2255143345878.8096</v>
      </c>
      <c r="L5162" s="444">
        <f t="shared" ca="1" si="184"/>
        <v>-543489546356793.13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-543489546356793.13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-2264539776486.6377</v>
      </c>
      <c r="L5163" s="444">
        <f t="shared" ca="1" si="184"/>
        <v>-545754086133279.75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-545754086133279.75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-2273975358888.6655</v>
      </c>
      <c r="L5164" s="444">
        <f t="shared" ca="1" si="184"/>
        <v>-548028061492168.44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-548028061492168.44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-2283450256217.3682</v>
      </c>
      <c r="L5165" s="444">
        <f t="shared" ca="1" si="184"/>
        <v>-550311511748385.81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-550311511748385.81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-2292964632284.9404</v>
      </c>
      <c r="L5166" s="444">
        <f t="shared" ca="1" si="184"/>
        <v>-552604476380670.75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-552604476380670.75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-2302518651586.1279</v>
      </c>
      <c r="L5167" s="444">
        <f t="shared" ca="1" si="184"/>
        <v>-554906995032256.88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-554906995032256.88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-2312112479301.0703</v>
      </c>
      <c r="L5168" s="444">
        <f t="shared" ca="1" si="184"/>
        <v>-557219107511557.94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-557219107511557.94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-2321746281298.1577</v>
      </c>
      <c r="L5169" s="444">
        <f t="shared" ca="1" si="184"/>
        <v>-559540853792856.13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-559540853792856.13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-2331420224136.9009</v>
      </c>
      <c r="L5170" s="444">
        <f t="shared" ca="1" si="184"/>
        <v>-561872274016993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-561872274016993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-2341134475070.8042</v>
      </c>
      <c r="L5171" s="444">
        <f t="shared" ca="1" si="184"/>
        <v>-564213408492063.75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-564213408492063.75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-2350889202050.2656</v>
      </c>
      <c r="L5172" s="444">
        <f t="shared" ca="1" si="184"/>
        <v>-566564297694114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-566564297694114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-2360684573725.4751</v>
      </c>
      <c r="L5173" s="444">
        <f t="shared" ca="1" si="184"/>
        <v>-568924982267839.5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-568924982267839.5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-2370520759449.3311</v>
      </c>
      <c r="L5174" s="444">
        <f t="shared" ca="1" si="184"/>
        <v>-571295503027288.88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-571295503027288.88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-2380397929280.3701</v>
      </c>
      <c r="L5175" s="444">
        <f t="shared" ca="1" si="184"/>
        <v>-573675900956569.25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-573675900956569.25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-2390316253985.7051</v>
      </c>
      <c r="L5176" s="444">
        <f t="shared" ca="1" si="184"/>
        <v>-576066217210555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-576066217210555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-2400275905043.979</v>
      </c>
      <c r="L5177" s="444">
        <f t="shared" ca="1" si="184"/>
        <v>-578466493115599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-578466493115599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-2410277054648.3291</v>
      </c>
      <c r="L5178" s="444">
        <f t="shared" ca="1" si="184"/>
        <v>-580876770170247.38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-580876770170247.38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-2420319875709.3643</v>
      </c>
      <c r="L5179" s="444">
        <f t="shared" ca="1" si="184"/>
        <v>-583297090045956.75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-583297090045956.75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-2430404541858.1533</v>
      </c>
      <c r="L5180" s="444">
        <f t="shared" ca="1" si="184"/>
        <v>-585727494587814.88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-585727494587814.88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-2440531227449.2285</v>
      </c>
      <c r="L5181" s="444">
        <f t="shared" ca="1" si="184"/>
        <v>-588168025815264.13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-588168025815264.13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-2450700107563.6006</v>
      </c>
      <c r="L5182" s="444">
        <f t="shared" ca="1" si="184"/>
        <v>-590618725922827.75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-590618725922827.75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-2460911358011.7822</v>
      </c>
      <c r="L5183" s="444">
        <f t="shared" ca="1" si="184"/>
        <v>-593079637280839.5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-593079637280839.5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-2471165155336.8311</v>
      </c>
      <c r="L5184" s="444">
        <f t="shared" ca="1" si="184"/>
        <v>-595550802436176.38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-595550802436176.38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-2481461676817.4014</v>
      </c>
      <c r="L5185" s="444">
        <f t="shared" ca="1" si="184"/>
        <v>-598032264112993.75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-598032264112993.75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-2491801100470.8071</v>
      </c>
      <c r="L5186" s="444">
        <f t="shared" ca="1" si="184"/>
        <v>-600524065213464.5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-600524065213464.5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-2502183605056.1021</v>
      </c>
      <c r="L5187" s="444">
        <f t="shared" ca="1" si="184"/>
        <v>-603026248818520.63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-603026248818520.63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-2512609370077.1694</v>
      </c>
      <c r="L5188" s="444">
        <f t="shared" ca="1" si="184"/>
        <v>-605538858188597.75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-605538858188597.75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-2523078575785.8237</v>
      </c>
      <c r="L5189" s="444">
        <f t="shared" ca="1" si="184"/>
        <v>-608061936764383.63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-608061936764383.63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-2533591403184.9316</v>
      </c>
      <c r="L5190" s="444">
        <f t="shared" ca="1" si="184"/>
        <v>-610595528167568.5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-610595528167568.5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-2544148034031.5352</v>
      </c>
      <c r="L5191" s="444">
        <f t="shared" ca="1" si="184"/>
        <v>-613139676201600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-613139676201600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-2554748650840</v>
      </c>
      <c r="L5192" s="444">
        <f t="shared" ca="1" si="184"/>
        <v>-615694424852440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-615694424852440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-2565393436885.1665</v>
      </c>
      <c r="L5193" s="444">
        <f t="shared" ca="1" si="184"/>
        <v>-618259818289325.13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-618259818289325.13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-2576082576205.5215</v>
      </c>
      <c r="L5194" s="444">
        <f t="shared" ca="1" si="184"/>
        <v>-620835900865530.63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-620835900865530.63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-2586816253606.3774</v>
      </c>
      <c r="L5195" s="444">
        <f t="shared" ca="1" si="184"/>
        <v>-623422717119137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-623422717119137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-2597594654663.0708</v>
      </c>
      <c r="L5196" s="444">
        <f t="shared" ca="1" si="184"/>
        <v>-626020311773800.13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-626020311773800.13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-2608417965724.167</v>
      </c>
      <c r="L5197" s="444">
        <f t="shared" ca="1" si="184"/>
        <v>-628628729739524.25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-628628729739524.25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-2619286373914.6846</v>
      </c>
      <c r="L5198" s="444">
        <f t="shared" ca="1" si="184"/>
        <v>-631248016113438.88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-631248016113438.88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-2630200067139.3286</v>
      </c>
      <c r="L5199" s="444">
        <f t="shared" ca="1" si="184"/>
        <v>-633878216180578.25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-633878216180578.25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-2641159234085.7427</v>
      </c>
      <c r="L5200" s="444">
        <f t="shared" ca="1" si="184"/>
        <v>-636519375414664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-636519375414664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-2652164064227.7666</v>
      </c>
      <c r="L5201" s="444">
        <f t="shared" ca="1" si="184"/>
        <v>-639171539478891.75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-639171539478891.75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-2663214747828.7158</v>
      </c>
      <c r="L5202" s="444">
        <f t="shared" ca="1" si="184"/>
        <v>-641834754226720.5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-641834754226720.5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-2674311475944.6689</v>
      </c>
      <c r="L5203" s="444">
        <f t="shared" ca="1" si="184"/>
        <v>-644509065702665.13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-644509065702665.13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-2685454440427.7715</v>
      </c>
      <c r="L5204" s="444">
        <f t="shared" ca="1" si="184"/>
        <v>-647194520143092.88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-647194520143092.88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-2696643833929.5537</v>
      </c>
      <c r="L5205" s="444">
        <f t="shared" ca="1" si="184"/>
        <v>-649891163977022.38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-649891163977022.38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-2707879849904.2598</v>
      </c>
      <c r="L5206" s="444">
        <f t="shared" ca="1" si="184"/>
        <v>-652599043826926.63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-652599043826926.63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-2719162682612.1943</v>
      </c>
      <c r="L5207" s="444">
        <f t="shared" ca="1" si="184"/>
        <v>-655318206509538.88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-655318206509538.88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-2730492527123.0786</v>
      </c>
      <c r="L5208" s="444">
        <f t="shared" ca="1" si="184"/>
        <v>-658048699036662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-658048699036662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-2741869579319.4248</v>
      </c>
      <c r="L5209" s="444">
        <f t="shared" ca="1" si="184"/>
        <v>-660790568615981.38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-660790568615981.38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-2753294035899.9224</v>
      </c>
      <c r="L5210" s="444">
        <f t="shared" ca="1" si="184"/>
        <v>-663543862651881.25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-663543862651881.25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-2764766094382.8384</v>
      </c>
      <c r="L5211" s="444">
        <f t="shared" ca="1" si="184"/>
        <v>-666308628746264.13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-666308628746264.13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-2776285953109.4336</v>
      </c>
      <c r="L5212" s="444">
        <f t="shared" ca="1" si="184"/>
        <v>-669084914699373.5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-669084914699373.5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-2787853811247.3896</v>
      </c>
      <c r="L5213" s="444">
        <f t="shared" ca="1" si="184"/>
        <v>-671872768510620.88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-671872768510620.88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-2799469868794.2534</v>
      </c>
      <c r="L5214" s="444">
        <f t="shared" ca="1" si="184"/>
        <v>-674672238379415.13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-674672238379415.13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-2811134326580.8965</v>
      </c>
      <c r="L5215" s="444">
        <f t="shared" ca="1" si="184"/>
        <v>-677483372705996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-677483372705996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-2822847386274.9834</v>
      </c>
      <c r="L5216" s="444">
        <f t="shared" ca="1" si="184"/>
        <v>-680306220092271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-680306220092271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-2834609250384.4624</v>
      </c>
      <c r="L5217" s="444">
        <f t="shared" ca="1" si="184"/>
        <v>-683140829342655.5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-683140829342655.5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-2846420122261.0645</v>
      </c>
      <c r="L5218" s="444">
        <f t="shared" ca="1" si="184"/>
        <v>-685987249464916.63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-685987249464916.63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-2858280206103.8193</v>
      </c>
      <c r="L5219" s="444">
        <f t="shared" ca="1" si="184"/>
        <v>-688845529671020.5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-688845529671020.5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-2870189706962.5854</v>
      </c>
      <c r="L5220" s="444">
        <f t="shared" ca="1" si="184"/>
        <v>-691715719377983.13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-691715719377983.13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-2882148830741.5962</v>
      </c>
      <c r="L5221" s="444">
        <f t="shared" ca="1" si="184"/>
        <v>-694597868208724.75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-694597868208724.75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-2894157784203.0195</v>
      </c>
      <c r="L5222" s="444">
        <f t="shared" ca="1" si="184"/>
        <v>-697492025992927.75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-697492025992927.75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-2906216774970.5322</v>
      </c>
      <c r="L5223" s="444">
        <f t="shared" ca="1" si="184"/>
        <v>-700398242767898.25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-700398242767898.25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-2918326011532.9092</v>
      </c>
      <c r="L5224" s="444">
        <f t="shared" ca="1" si="184"/>
        <v>-703316568779431.13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-703316568779431.13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-2930485703247.6299</v>
      </c>
      <c r="L5225" s="444">
        <f t="shared" ca="1" si="184"/>
        <v>-706247054482678.75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-706247054482678.75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-2942696060344.4946</v>
      </c>
      <c r="L5226" s="444">
        <f t="shared" ca="1" si="184"/>
        <v>-709189750543023.25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-709189750543023.25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-2954957293929.2637</v>
      </c>
      <c r="L5227" s="444">
        <f t="shared" ca="1" si="184"/>
        <v>-712144707836952.5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-712144707836952.5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-2967269615987.3022</v>
      </c>
      <c r="L5228" s="444">
        <f t="shared" ca="1" si="184"/>
        <v>-715111977452939.75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-715111977452939.75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-2979633239387.249</v>
      </c>
      <c r="L5229" s="444">
        <f t="shared" ca="1" si="184"/>
        <v>-718091610692327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-718091610692327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-2992048377884.6958</v>
      </c>
      <c r="L5230" s="444">
        <f t="shared" ca="1" si="184"/>
        <v>-721083659070211.75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-721083659070211.75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-3004515246125.8823</v>
      </c>
      <c r="L5231" s="444">
        <f t="shared" ca="1" si="184"/>
        <v>-724088174316337.63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-724088174316337.63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-3017034059651.4067</v>
      </c>
      <c r="L5232" s="444">
        <f t="shared" ca="1" si="184"/>
        <v>-727105208375989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-727105208375989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-3029605034899.9541</v>
      </c>
      <c r="L5233" s="444">
        <f t="shared" ca="1" si="184"/>
        <v>-730134813410889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-730134813410889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-3042228389212.0376</v>
      </c>
      <c r="L5234" s="444">
        <f t="shared" ca="1" si="184"/>
        <v>-733177041800101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-733177041800101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-3054904340833.7539</v>
      </c>
      <c r="L5235" s="444">
        <f t="shared" ca="1" si="184"/>
        <v>-736231946140934.75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-736231946140934.75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-3067633108920.5615</v>
      </c>
      <c r="L5236" s="444">
        <f t="shared" ca="1" si="184"/>
        <v>-739299579249855.25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-739299579249855.25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-3080414913541.0635</v>
      </c>
      <c r="L5237" s="444">
        <f t="shared" ca="1" si="184"/>
        <v>-742379994163396.38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-742379994163396.38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-3093249975680.8184</v>
      </c>
      <c r="L5238" s="444">
        <f t="shared" ca="1" si="184"/>
        <v>-745473244139077.25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-745473244139077.25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-3106138517246.1553</v>
      </c>
      <c r="L5239" s="444">
        <f t="shared" ca="1" si="184"/>
        <v>-748579382656323.38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-748579382656323.38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-3119080761068.0142</v>
      </c>
      <c r="L5240" s="444">
        <f t="shared" ca="1" si="184"/>
        <v>-751698463417391.38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-751698463417391.38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-3132076930905.7974</v>
      </c>
      <c r="L5241" s="444">
        <f t="shared" ca="1" si="184"/>
        <v>-754830540348297.13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-754830540348297.13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-3145127251451.2378</v>
      </c>
      <c r="L5242" s="444">
        <f t="shared" ca="1" si="184"/>
        <v>-757975667599748.38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-757975667599748.38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-3158231948332.2847</v>
      </c>
      <c r="L5243" s="444">
        <f t="shared" ca="1" si="184"/>
        <v>-761133899548080.63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-761133899548080.63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-3171391248117.0024</v>
      </c>
      <c r="L5244" s="444">
        <f t="shared" ca="1" si="184"/>
        <v>-764305290796197.63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-764305290796197.63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-3184605378317.4902</v>
      </c>
      <c r="L5245" s="444">
        <f t="shared" ca="1" si="184"/>
        <v>-767489896174515.13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-767489896174515.13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-3197874567393.813</v>
      </c>
      <c r="L5246" s="444">
        <f t="shared" ca="1" si="184"/>
        <v>-770687770741909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-770687770741909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-3211199044757.9541</v>
      </c>
      <c r="L5247" s="444">
        <f t="shared" ca="1" si="184"/>
        <v>-773898969786667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-773898969786667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-3224579040777.7793</v>
      </c>
      <c r="L5248" s="444">
        <f t="shared" ca="1" si="184"/>
        <v>-777123548827444.75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-777123548827444.75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-3238014786781.0195</v>
      </c>
      <c r="L5249" s="444">
        <f t="shared" ca="1" si="184"/>
        <v>-780361563614225.75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-780361563614225.75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-3251506515059.2739</v>
      </c>
      <c r="L5250" s="444">
        <f t="shared" ca="1" si="184"/>
        <v>-783613070129285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-783613070129285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-3265054458872.021</v>
      </c>
      <c r="L5251" s="444">
        <f t="shared" ca="1" si="184"/>
        <v>-786878124588157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-786878124588157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-3278658852450.6543</v>
      </c>
      <c r="L5252" s="444">
        <f t="shared" ca="1" si="184"/>
        <v>-790156783440607.63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-790156783440607.63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-3292319931002.5317</v>
      </c>
      <c r="L5253" s="444">
        <f t="shared" ca="1" si="184"/>
        <v>-793449103371610.13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-793449103371610.13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-3306037930715.042</v>
      </c>
      <c r="L5254" s="444">
        <f t="shared" ca="1" si="184"/>
        <v>-796755141302325.13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-796755141302325.13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-3319813088759.688</v>
      </c>
      <c r="L5255" s="444">
        <f t="shared" ca="1" si="184"/>
        <v>-800074954391084.88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-800074954391084.88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-3333645643296.187</v>
      </c>
      <c r="L5256" s="444">
        <f t="shared" ca="1" si="184"/>
        <v>-803408600034381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-803408600034381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-3347535833476.5874</v>
      </c>
      <c r="L5257" s="444">
        <f t="shared" ca="1" si="184"/>
        <v>-806756135867857.63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-806756135867857.63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-3361483899449.4067</v>
      </c>
      <c r="L5258" s="444">
        <f t="shared" ca="1" si="184"/>
        <v>-810117619767307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-810117619767307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-3375490082363.7793</v>
      </c>
      <c r="L5259" s="444">
        <f t="shared" ca="1" si="184"/>
        <v>-813493109849670.75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-813493109849670.75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-3389554624373.6279</v>
      </c>
      <c r="L5260" s="444">
        <f t="shared" ca="1" si="184"/>
        <v>-816882664474044.38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-816882664474044.38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-3403677768641.8516</v>
      </c>
      <c r="L5261" s="444">
        <f t="shared" ca="1" si="184"/>
        <v>-820286342242686.25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-820286342242686.25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-3417859759344.5259</v>
      </c>
      <c r="L5262" s="444">
        <f t="shared" ca="1" si="184"/>
        <v>-823704202002030.75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-823704202002030.75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-3432100841675.1279</v>
      </c>
      <c r="L5263" s="444">
        <f t="shared" ca="1" si="184"/>
        <v>-827136302843705.88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-827136302843705.88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-3446401261848.7744</v>
      </c>
      <c r="L5264" s="444">
        <f t="shared" ca="1" si="184"/>
        <v>-830582704105554.63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-830582704105554.63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-3460761267106.4775</v>
      </c>
      <c r="L5265" s="444">
        <f t="shared" ca="1" si="184"/>
        <v>-834043465372661.13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-834043465372661.13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-3475181105719.4214</v>
      </c>
      <c r="L5266" s="444">
        <f t="shared" ca="1" si="184"/>
        <v>-837518646478380.5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-837518646478380.5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-3489661026993.252</v>
      </c>
      <c r="L5267" s="444">
        <f t="shared" ca="1" si="184"/>
        <v>-841008307505373.75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-841008307505373.75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-3504201281272.3906</v>
      </c>
      <c r="L5268" s="444">
        <f t="shared" ca="1" si="184"/>
        <v>-844512508786646.13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-844512508786646.13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-3518802119944.3589</v>
      </c>
      <c r="L5269" s="444">
        <f t="shared" ca="1" si="184"/>
        <v>-848031310906590.5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-848031310906590.5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-3533463795444.127</v>
      </c>
      <c r="L5270" s="444">
        <f t="shared" ca="1" si="184"/>
        <v>-851564774702034.63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-851564774702034.63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-3548186561258.4775</v>
      </c>
      <c r="L5271" s="444">
        <f t="shared" ca="1" si="184"/>
        <v>-855112961263293.13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-855112961263293.13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-3562970671930.3882</v>
      </c>
      <c r="L5272" s="444">
        <f t="shared" ca="1" si="184"/>
        <v>-858675931935223.5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-858675931935223.5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-3577816383063.4312</v>
      </c>
      <c r="L5273" s="444">
        <f t="shared" ca="1" si="184"/>
        <v>-862253748318286.88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-862253748318286.88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-3592723951326.1953</v>
      </c>
      <c r="L5274" s="444">
        <f t="shared" ca="1" si="184"/>
        <v>-865846472269613.13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-865846472269613.13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-3607693634456.7212</v>
      </c>
      <c r="L5275" s="444">
        <f t="shared" ca="1" si="184"/>
        <v>-869454165904069.88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-869454165904069.88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-3622725691266.9575</v>
      </c>
      <c r="L5276" s="444">
        <f t="shared" ca="1" si="184"/>
        <v>-873076891595336.88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-873076891595336.88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-3637820381647.2368</v>
      </c>
      <c r="L5277" s="444">
        <f t="shared" ca="1" si="184"/>
        <v>-876714711976984.13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-876714711976984.13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-3652977966570.7671</v>
      </c>
      <c r="L5278" s="444">
        <f t="shared" ca="1" si="184"/>
        <v>-880367689943554.88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-880367689943554.88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-3668198708098.145</v>
      </c>
      <c r="L5279" s="444">
        <f t="shared" ca="1" si="184"/>
        <v>-884035888651653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-884035888651653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-3683482869381.8867</v>
      </c>
      <c r="L5280" s="444">
        <f t="shared" ca="1" si="184"/>
        <v>-887719371521034.88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-887719371521034.88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-3698830714670.9785</v>
      </c>
      <c r="L5281" s="444">
        <f t="shared" ca="1" si="184"/>
        <v>-891418202235705.88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-891418202235705.88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-3714242509315.4409</v>
      </c>
      <c r="L5282" s="444">
        <f t="shared" ca="1" si="184"/>
        <v>-895132444745021.38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-895132444745021.38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-3729718519770.9229</v>
      </c>
      <c r="L5283" s="444">
        <f t="shared" ca="1" si="184"/>
        <v>-898862163264792.25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-898862163264792.25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-3745259013603.3008</v>
      </c>
      <c r="L5284" s="444">
        <f t="shared" ca="1" si="184"/>
        <v>-902607422278395.5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-902607422278395.5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-3760864259493.3145</v>
      </c>
      <c r="L5285" s="444">
        <f t="shared" ca="1" si="184"/>
        <v>-906368286537888.88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-906368286537888.88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-3776534527241.2036</v>
      </c>
      <c r="L5286" s="444">
        <f t="shared" ca="1" si="184"/>
        <v>-910144821065130.13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-910144821065130.13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-3792270087771.3755</v>
      </c>
      <c r="L5287" s="444">
        <f t="shared" ca="1" si="184"/>
        <v>-913937091152901.5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-913937091152901.5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-3808071213137.0894</v>
      </c>
      <c r="L5288" s="444">
        <f t="shared" ca="1" si="184"/>
        <v>-917745162366038.63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-917745162366038.63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-3823938176525.1616</v>
      </c>
      <c r="L5289" s="444">
        <f t="shared" ca="1" si="184"/>
        <v>-921569100542563.75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-921569100542563.75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-3839871252260.6826</v>
      </c>
      <c r="L5290" s="444">
        <f t="shared" ca="1" si="184"/>
        <v>-925408971794824.38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-925408971794824.38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-3855870715811.7681</v>
      </c>
      <c r="L5291" s="444">
        <f t="shared" ca="1" si="184"/>
        <v>-929264842510636.13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-929264842510636.13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-3871936843794.3164</v>
      </c>
      <c r="L5292" s="444">
        <f t="shared" ca="1" si="184"/>
        <v>-933136779354430.5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-933136779354430.5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-3888069913976.7935</v>
      </c>
      <c r="L5293" s="444">
        <f t="shared" ca="1" si="184"/>
        <v>-937024849268407.25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-937024849268407.25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-3904270205285.0303</v>
      </c>
      <c r="L5294" s="444">
        <f t="shared" ca="1" si="184"/>
        <v>-940929119473692.25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-940929119473692.25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-3920537997807.0508</v>
      </c>
      <c r="L5295" s="444">
        <f t="shared" ca="1" si="184"/>
        <v>-944849657471499.25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-944849657471499.25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-3936873572797.9141</v>
      </c>
      <c r="L5296" s="444">
        <f t="shared" ca="1" si="184"/>
        <v>-948786531044297.13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-948786531044297.13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-3953277212684.5713</v>
      </c>
      <c r="L5297" s="444">
        <f t="shared" ca="1" si="184"/>
        <v>-952739808256981.75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-952739808256981.75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-3969749201070.7573</v>
      </c>
      <c r="L5298" s="444">
        <f t="shared" ca="1" si="184"/>
        <v>-956709557458052.5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-956709557458052.5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-3986289822741.8857</v>
      </c>
      <c r="L5299" s="444">
        <f t="shared" ca="1" si="184"/>
        <v>-960695847280794.38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-960695847280794.38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-4002899363669.9766</v>
      </c>
      <c r="L5300" s="444">
        <f t="shared" ca="1" si="184"/>
        <v>-964698746644464.38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-964698746644464.38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-4019578111018.6016</v>
      </c>
      <c r="L5301" s="444">
        <f t="shared" ca="1" si="184"/>
        <v>-968718324755483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-968718324755483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-4036326353147.8457</v>
      </c>
      <c r="L5302" s="444">
        <f t="shared" ca="1" si="184"/>
        <v>-972754651108630.88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-972754651108630.88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-4053144379619.2954</v>
      </c>
      <c r="L5303" s="444">
        <f t="shared" ca="1" si="184"/>
        <v>-976807795488250.13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-976807795488250.13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-4070032481201.042</v>
      </c>
      <c r="L5304" s="444">
        <f t="shared" ca="1" si="184"/>
        <v>-980877827969451.13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-980877827969451.13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-4086990949872.7129</v>
      </c>
      <c r="L5305" s="444">
        <f t="shared" ca="1" si="184"/>
        <v>-984964818919323.88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-984964818919323.88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-4104020078830.5166</v>
      </c>
      <c r="L5306" s="444">
        <f t="shared" ca="1" si="184"/>
        <v>-989068838998154.38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-989068838998154.38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-4121120162492.3101</v>
      </c>
      <c r="L5307" s="444">
        <f t="shared" ca="1" si="184"/>
        <v>-993189959160646.63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-993189959160646.63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-4138291496502.6943</v>
      </c>
      <c r="L5308" s="444">
        <f t="shared" ca="1" si="184"/>
        <v>-997328250657149.38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-997328250657149.38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-4155534377738.1226</v>
      </c>
      <c r="L5309" s="444">
        <f t="shared" ca="1" si="184"/>
        <v>-1001483785034887.5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-1001483785034887.5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-4172849104312.0317</v>
      </c>
      <c r="L5310" s="444">
        <f t="shared" ca="1" si="184"/>
        <v>-1005656634139199.5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-1005656634139199.5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-4190235975579.9976</v>
      </c>
      <c r="L5311" s="444">
        <f t="shared" ca="1" si="184"/>
        <v>-1009846870114779.5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-1009846870114779.5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-4207695292144.9146</v>
      </c>
      <c r="L5312" s="444">
        <f t="shared" ca="1" si="184"/>
        <v>-1014054565406924.4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-1014054565406924.4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-4225227355862.1855</v>
      </c>
      <c r="L5313" s="444">
        <f t="shared" ca="1" si="184"/>
        <v>-1018279792762786.5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-1018279792762786.5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-4242832469844.9443</v>
      </c>
      <c r="L5314" s="444">
        <f t="shared" ca="1" si="184"/>
        <v>-1022522625232631.5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-1022522625232631.5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-4260510938469.2979</v>
      </c>
      <c r="L5315" s="444">
        <f t="shared" ca="1" si="184"/>
        <v>-1026783136171100.8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-1026783136171100.8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-4278263067379.5859</v>
      </c>
      <c r="L5316" s="444">
        <f t="shared" ca="1" si="184"/>
        <v>-1031061399238480.4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-1031061399238480.4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-4296089163493.668</v>
      </c>
      <c r="L5317" s="444">
        <f t="shared" ca="1" si="184"/>
        <v>-1035357488401974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-1035357488401974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-4313989535008.2246</v>
      </c>
      <c r="L5318" s="444">
        <f t="shared" ca="1" si="184"/>
        <v>-1039671477936982.3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-1039671477936982.3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-4331964491404.0928</v>
      </c>
      <c r="L5319" s="444">
        <f t="shared" ca="1" si="184"/>
        <v>-1044003442428386.4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-1044003442428386.4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-4350014343451.6104</v>
      </c>
      <c r="L5320" s="444">
        <f t="shared" ca="1" si="184"/>
        <v>-1048353456771838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-1048353456771838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-4368139403215.9917</v>
      </c>
      <c r="L5321" s="444">
        <f t="shared" ca="1" si="184"/>
        <v>-1052721596175054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-1052721596175054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-4386339984062.7251</v>
      </c>
      <c r="L5322" s="444">
        <f t="shared" ca="1" si="184"/>
        <v>-1057107936159116.8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-1057107936159116.8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-4404616400662.9873</v>
      </c>
      <c r="L5323" s="444">
        <f t="shared" ca="1" si="184"/>
        <v>-1061512552559779.8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-1061512552559779.8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-4422968968999.082</v>
      </c>
      <c r="L5324" s="444">
        <f t="shared" ca="1" si="184"/>
        <v>-1065935521528778.9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-1065935521528778.9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-4441398006369.9121</v>
      </c>
      <c r="L5325" s="444">
        <f t="shared" ca="1" si="184"/>
        <v>-1070376919535148.8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-1070376919535148.8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-4459903831396.4531</v>
      </c>
      <c r="L5326" s="444">
        <f t="shared" ca="1" si="184"/>
        <v>-1074836823366545.3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-1074836823366545.3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-4478486764027.2715</v>
      </c>
      <c r="L5327" s="444">
        <f t="shared" ca="1" si="184"/>
        <v>-1079315310130572.5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-1079315310130572.5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-4497147125544.0518</v>
      </c>
      <c r="L5328" s="444">
        <f t="shared" ca="1" si="184"/>
        <v>-1083812457256116.5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-1083812457256116.5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-4515885238567.1523</v>
      </c>
      <c r="L5329" s="444">
        <f t="shared" ca="1" si="184"/>
        <v>-1088328342494683.6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-1088328342494683.6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-4534701427061.1816</v>
      </c>
      <c r="L5330" s="444">
        <f t="shared" ca="1" si="184"/>
        <v>-1092863043921744.8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-1092863043921744.8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-4553596016340.6035</v>
      </c>
      <c r="L5331" s="444">
        <f t="shared" ca="1" si="184"/>
        <v>-1097416639938085.4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-1097416639938085.4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-4572569333075.3555</v>
      </c>
      <c r="L5332" s="444">
        <f t="shared" ca="1" si="184"/>
        <v>-1101989209271160.8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-1101989209271160.8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-4591621705296.5029</v>
      </c>
      <c r="L5333" s="444">
        <f t="shared" ca="1" si="184"/>
        <v>-1106580830976457.3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-1106580830976457.3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-4610753462401.9053</v>
      </c>
      <c r="L5334" s="444">
        <f t="shared" ca="1" si="184"/>
        <v>-1111191584438859.1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-1111191584438859.1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-4629964935161.9131</v>
      </c>
      <c r="L5335" s="444">
        <f t="shared" ca="1" si="184"/>
        <v>-1115821549374021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-1115821549374021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-4649256455725.0879</v>
      </c>
      <c r="L5336" s="444">
        <f t="shared" ca="1" si="184"/>
        <v>-1120470805829746.1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-1120470805829746.1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-4668628357623.9424</v>
      </c>
      <c r="L5337" s="444">
        <f t="shared" ca="1" si="184"/>
        <v>-1125139434187370.1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-1125139434187370.1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-4688080975780.709</v>
      </c>
      <c r="L5338" s="444">
        <f t="shared" ca="1" si="184"/>
        <v>-1129827515163150.8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-1129827515163150.8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-4707614646513.1279</v>
      </c>
      <c r="L5339" s="444">
        <f t="shared" ca="1" si="184"/>
        <v>-1134535129809664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-1134535129809664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-4727229707540.2666</v>
      </c>
      <c r="L5340" s="444">
        <f t="shared" ca="1" si="184"/>
        <v>-1139262359517204.3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-1139262359517204.3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-4746926497988.3506</v>
      </c>
      <c r="L5341" s="444">
        <f t="shared" ca="1" si="184"/>
        <v>-1144009286015192.5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-1144009286015192.5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-4766705358396.6357</v>
      </c>
      <c r="L5342" s="444">
        <f t="shared" ca="1" si="184"/>
        <v>-1148775991373589.3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-1148775991373589.3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-4786566630723.2881</v>
      </c>
      <c r="L5343" s="444">
        <f t="shared" ca="1" si="184"/>
        <v>-1153562558004312.5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-1153562558004312.5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-4806510658351.3018</v>
      </c>
      <c r="L5344" s="444">
        <f t="shared" ca="1" si="184"/>
        <v>-1158369068662663.8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-1158369068662663.8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-4826537786094.4326</v>
      </c>
      <c r="L5345" s="444">
        <f t="shared" ca="1" si="184"/>
        <v>-1163195606448758.3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-1163195606448758.3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-4846648360203.1592</v>
      </c>
      <c r="L5346" s="444">
        <f t="shared" ca="1" si="184"/>
        <v>-1168042254808961.5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-1168042254808961.5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-4866842728370.6729</v>
      </c>
      <c r="L5347" s="444">
        <f t="shared" ca="1" si="184"/>
        <v>-1172909097537332.3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-1172909097537332.3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-4887121239738.8848</v>
      </c>
      <c r="L5348" s="444">
        <f t="shared" ca="1" si="184"/>
        <v>-1177796218777071.3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-1177796218777071.3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-4907484244904.4639</v>
      </c>
      <c r="L5349" s="444">
        <f t="shared" ca="1" si="184"/>
        <v>-1182703703021975.8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-1182703703021975.8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-4927932095924.8984</v>
      </c>
      <c r="L5350" s="444">
        <f t="shared" ca="1" si="184"/>
        <v>-1187631635117900.8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-1187631635117900.8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-4948465146324.5859</v>
      </c>
      <c r="L5351" s="444">
        <f t="shared" ca="1" si="184"/>
        <v>-1192580100264225.3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-1192580100264225.3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-4969083751100.9385</v>
      </c>
      <c r="L5352" s="444">
        <f t="shared" ca="1" si="184"/>
        <v>-1197549184015326.3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-1197549184015326.3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-4989788266730.5264</v>
      </c>
      <c r="L5353" s="444">
        <f t="shared" ca="1" si="184"/>
        <v>-1202538972282056.8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-1202538972282056.8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-5010579051175.2363</v>
      </c>
      <c r="L5354" s="444">
        <f t="shared" ca="1" si="184"/>
        <v>-1207549551333232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-1207549551333232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-5031456463888.4668</v>
      </c>
      <c r="L5355" s="444">
        <f t="shared" ca="1" si="184"/>
        <v>-1212581007797120.5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-1212581007797120.5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-5052420865821.335</v>
      </c>
      <c r="L5356" s="444">
        <f t="shared" ca="1" si="184"/>
        <v>-1217633428662941.8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-1217633428662941.8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-5073472619428.9238</v>
      </c>
      <c r="L5357" s="444">
        <f t="shared" ca="1" si="184"/>
        <v>-1222706901282370.8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-1222706901282370.8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-5094612088676.5449</v>
      </c>
      <c r="L5358" s="444">
        <f t="shared" ca="1" si="184"/>
        <v>-1227801513371047.3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-1227801513371047.3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-5115839639046.0303</v>
      </c>
      <c r="L5359" s="444">
        <f t="shared" ca="1" si="184"/>
        <v>-1232917353010093.3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-1232917353010093.3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-5137155637542.0547</v>
      </c>
      <c r="L5360" s="444">
        <f t="shared" ca="1" si="184"/>
        <v>-1238054508647635.3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-1238054508647635.3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-5158560452698.4805</v>
      </c>
      <c r="L5361" s="444">
        <f t="shared" ca="1" si="184"/>
        <v>-1243213069100333.8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-1243213069100333.8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-5180054454584.7236</v>
      </c>
      <c r="L5362" s="444">
        <f t="shared" ca="1" si="184"/>
        <v>-1248393123554918.5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-1248393123554918.5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-5201638014812.1602</v>
      </c>
      <c r="L5363" s="444">
        <f t="shared" ref="L5363:L5617" ca="1" si="189">I5363-J5363+K5363</f>
        <v>-1253594761569730.8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-1253594761569730.8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-5223311506540.5449</v>
      </c>
      <c r="L5364" s="444">
        <f t="shared" ca="1" si="189"/>
        <v>-1258818073076271.3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-1258818073076271.3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-5245075304484.4639</v>
      </c>
      <c r="L5365" s="444">
        <f t="shared" ca="1" si="189"/>
        <v>-1264063148380755.8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-1264063148380755.8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-5266929784919.8154</v>
      </c>
      <c r="L5366" s="444">
        <f t="shared" ca="1" si="189"/>
        <v>-1269330078165675.5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-1269330078165675.5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-5288875325690.3145</v>
      </c>
      <c r="L5367" s="444">
        <f t="shared" ca="1" si="189"/>
        <v>-1274618953491365.8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-1274618953491365.8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-5310912306214.0234</v>
      </c>
      <c r="L5368" s="444">
        <f t="shared" ca="1" si="189"/>
        <v>-1279929865797579.8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-1279929865797579.8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-5333041107489.916</v>
      </c>
      <c r="L5369" s="444">
        <f t="shared" ca="1" si="189"/>
        <v>-1285262906905069.8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-1285262906905069.8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-5355262112104.457</v>
      </c>
      <c r="L5370" s="444">
        <f t="shared" ca="1" si="189"/>
        <v>-1290618169017174.3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-1290618169017174.3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-5377575704238.2256</v>
      </c>
      <c r="L5371" s="444">
        <f t="shared" ca="1" si="189"/>
        <v>-1295995744721412.5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-1295995744721412.5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-5399982269672.5518</v>
      </c>
      <c r="L5372" s="444">
        <f t="shared" ca="1" si="189"/>
        <v>-1301395726991085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-1301395726991085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-5422482195796.1875</v>
      </c>
      <c r="L5373" s="444">
        <f t="shared" ca="1" si="189"/>
        <v>-1306818209186881.3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-1306818209186881.3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-5445075871612.0049</v>
      </c>
      <c r="L5374" s="444">
        <f t="shared" ca="1" si="189"/>
        <v>-1312263285058493.3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-1312263285058493.3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-5467763687743.7217</v>
      </c>
      <c r="L5375" s="444">
        <f t="shared" ca="1" si="189"/>
        <v>-1317731048746237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-1317731048746237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-5490546036442.6543</v>
      </c>
      <c r="L5376" s="444">
        <f t="shared" ca="1" si="189"/>
        <v>-1323221594782679.8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-1323221594782679.8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-5513423311594.499</v>
      </c>
      <c r="L5377" s="444">
        <f t="shared" ca="1" si="189"/>
        <v>-1328735018094274.3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-1328735018094274.3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-5536395908726.1426</v>
      </c>
      <c r="L5378" s="444">
        <f t="shared" ca="1" si="189"/>
        <v>-1334271414003000.5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-1334271414003000.5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-5559464225012.502</v>
      </c>
      <c r="L5379" s="444">
        <f t="shared" ca="1" si="189"/>
        <v>-1339830878228013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-1339830878228013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-5582628659283.3877</v>
      </c>
      <c r="L5380" s="444">
        <f t="shared" ca="1" si="189"/>
        <v>-1345413506887296.5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-1345413506887296.5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-5605889612030.4023</v>
      </c>
      <c r="L5381" s="444">
        <f t="shared" ca="1" si="189"/>
        <v>-1351019396499327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-1351019396499327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-5629247485413.8623</v>
      </c>
      <c r="L5382" s="444">
        <f t="shared" ca="1" si="189"/>
        <v>-1356648643984740.8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-1356648643984740.8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-5652702683269.7529</v>
      </c>
      <c r="L5383" s="444">
        <f t="shared" ca="1" si="189"/>
        <v>-1362301346668010.5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-1362301346668010.5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-5676255611116.71</v>
      </c>
      <c r="L5384" s="444">
        <f t="shared" ca="1" si="189"/>
        <v>-1367977602279127.3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-1367977602279127.3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-5699906676163.0303</v>
      </c>
      <c r="L5385" s="444">
        <f t="shared" ca="1" si="189"/>
        <v>-1373677508955290.3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-1373677508955290.3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-5723656287313.709</v>
      </c>
      <c r="L5386" s="444">
        <f t="shared" ca="1" si="189"/>
        <v>-1379401165242604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-1379401165242604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-5747504855177.5166</v>
      </c>
      <c r="L5387" s="444">
        <f t="shared" ca="1" si="189"/>
        <v>-1385148670097781.5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-1385148670097781.5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-5771452792074.0898</v>
      </c>
      <c r="L5388" s="444">
        <f t="shared" ca="1" si="189"/>
        <v>-1390920122889855.5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-1390920122889855.5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-5795500512041.0645</v>
      </c>
      <c r="L5389" s="444">
        <f t="shared" ca="1" si="189"/>
        <v>-1396715623401896.5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-1396715623401896.5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-5819648430841.2354</v>
      </c>
      <c r="L5390" s="444">
        <f t="shared" ca="1" si="189"/>
        <v>-1402535271832737.8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-1402535271832737.8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-5843896965969.7402</v>
      </c>
      <c r="L5391" s="444">
        <f t="shared" ca="1" si="189"/>
        <v>-1408379168798707.5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-1408379168798707.5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-5868246536661.2813</v>
      </c>
      <c r="L5392" s="444">
        <f t="shared" ca="1" si="189"/>
        <v>-1414247415335368.8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-1414247415335368.8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-5892697563897.3701</v>
      </c>
      <c r="L5393" s="444">
        <f t="shared" ca="1" si="189"/>
        <v>-1420140112899266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-1420140112899266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-5917250470413.6084</v>
      </c>
      <c r="L5394" s="444">
        <f t="shared" ca="1" si="189"/>
        <v>-1426057363369679.5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-1426057363369679.5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-5941905680706.998</v>
      </c>
      <c r="L5395" s="444">
        <f t="shared" ca="1" si="189"/>
        <v>-1431999269050386.5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-1431999269050386.5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-5966663621043.2773</v>
      </c>
      <c r="L5396" s="444">
        <f t="shared" ca="1" si="189"/>
        <v>-1437965932671429.8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-1437965932671429.8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-5991524719464.291</v>
      </c>
      <c r="L5397" s="444">
        <f t="shared" ca="1" si="189"/>
        <v>-1443957457390894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-1443957457390894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-6016489405795.3916</v>
      </c>
      <c r="L5398" s="444">
        <f t="shared" ca="1" si="189"/>
        <v>-1449973946796689.5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-1449973946796689.5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-6041558111652.873</v>
      </c>
      <c r="L5399" s="444">
        <f t="shared" ca="1" si="189"/>
        <v>-1456015504908342.3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-1456015504908342.3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-6066731270451.4258</v>
      </c>
      <c r="L5400" s="444">
        <f t="shared" ca="1" si="189"/>
        <v>-1462082236178793.8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-1462082236178793.8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-6092009317411.6406</v>
      </c>
      <c r="L5401" s="444">
        <f t="shared" ca="1" si="189"/>
        <v>-1468174245496205.5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-1468174245496205.5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-6117392689567.5225</v>
      </c>
      <c r="L5402" s="444">
        <f t="shared" ca="1" si="189"/>
        <v>-1474291638185773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-1474291638185773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-6142881825774.0537</v>
      </c>
      <c r="L5403" s="444">
        <f t="shared" ca="1" si="189"/>
        <v>-1480434520011547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-1480434520011547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-6168477166714.7793</v>
      </c>
      <c r="L5404" s="444">
        <f t="shared" ca="1" si="189"/>
        <v>-1486602997178261.8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-1486602997178261.8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-6194179154909.4238</v>
      </c>
      <c r="L5405" s="444">
        <f t="shared" ca="1" si="189"/>
        <v>-1492797176333171.3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-1492797176333171.3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-6219988234721.5469</v>
      </c>
      <c r="L5406" s="444">
        <f t="shared" ca="1" si="189"/>
        <v>-1499017164567892.8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-1499017164567892.8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-6245904852366.2197</v>
      </c>
      <c r="L5407" s="444">
        <f t="shared" ca="1" si="189"/>
        <v>-1505263069420259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-1505263069420259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-6271929455917.7461</v>
      </c>
      <c r="L5408" s="444">
        <f t="shared" ca="1" si="189"/>
        <v>-1511534998876176.8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-1511534998876176.8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-6298062495317.4033</v>
      </c>
      <c r="L5409" s="444">
        <f t="shared" ca="1" si="189"/>
        <v>-1517833061371494.3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-1517833061371494.3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-6324304422381.2256</v>
      </c>
      <c r="L5410" s="444">
        <f t="shared" ca="1" si="189"/>
        <v>-1524157365793875.5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-1524157365793875.5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-6350655690807.8145</v>
      </c>
      <c r="L5411" s="444">
        <f t="shared" ca="1" si="189"/>
        <v>-1530508021484683.3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-1530508021484683.3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-6377116756186.1797</v>
      </c>
      <c r="L5412" s="444">
        <f t="shared" ca="1" si="189"/>
        <v>-1536885138240869.5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-1536885138240869.5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-6403688076003.623</v>
      </c>
      <c r="L5413" s="444">
        <f t="shared" ca="1" si="189"/>
        <v>-1543288826316873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-1543288826316873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-6430370109653.6377</v>
      </c>
      <c r="L5414" s="444">
        <f t="shared" ca="1" si="189"/>
        <v>-1549719196426526.8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-1549719196426526.8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-6457163318443.8613</v>
      </c>
      <c r="L5415" s="444">
        <f t="shared" ca="1" si="189"/>
        <v>-1556176359744970.5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-1556176359744970.5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-6484068165604.0439</v>
      </c>
      <c r="L5416" s="444">
        <f t="shared" ca="1" si="189"/>
        <v>-1562660427910574.5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-1562660427910574.5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-6511085116294.0605</v>
      </c>
      <c r="L5417" s="444">
        <f t="shared" ca="1" si="189"/>
        <v>-1569171513026868.5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-1569171513026868.5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-6538214637611.9521</v>
      </c>
      <c r="L5418" s="444">
        <f t="shared" ca="1" si="189"/>
        <v>-1575709727664480.5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-1575709727664480.5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-6565457198602.002</v>
      </c>
      <c r="L5419" s="444">
        <f t="shared" ca="1" si="189"/>
        <v>-1582275184863082.5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-1582275184863082.5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-6592813270262.8438</v>
      </c>
      <c r="L5420" s="444">
        <f t="shared" ca="1" si="189"/>
        <v>-1588867998133345.3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-1588867998133345.3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-6620283325555.6055</v>
      </c>
      <c r="L5421" s="444">
        <f t="shared" ca="1" si="189"/>
        <v>-1595488281458900.8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-1595488281458900.8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-6647867839412.0859</v>
      </c>
      <c r="L5422" s="444">
        <f t="shared" ca="1" si="189"/>
        <v>-1602136149298312.8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-1602136149298312.8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-6675567288742.9697</v>
      </c>
      <c r="L5423" s="444">
        <f t="shared" ca="1" si="189"/>
        <v>-1608811716587055.8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-1608811716587055.8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-6703382152446.0654</v>
      </c>
      <c r="L5424" s="444">
        <f t="shared" ca="1" si="189"/>
        <v>-1615515098739501.8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-1615515098739501.8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-6731312911414.5908</v>
      </c>
      <c r="L5425" s="444">
        <f t="shared" ca="1" si="189"/>
        <v>-1622246411650916.3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-1622246411650916.3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-6759360048545.4844</v>
      </c>
      <c r="L5426" s="444">
        <f t="shared" ca="1" si="189"/>
        <v>-1629005771699461.8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-1629005771699461.8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-6787524048747.7568</v>
      </c>
      <c r="L5427" s="444">
        <f t="shared" ca="1" si="189"/>
        <v>-1635793295748209.5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-1635793295748209.5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-6815805398950.873</v>
      </c>
      <c r="L5428" s="444">
        <f t="shared" ca="1" si="189"/>
        <v>-1642609101147160.3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-1642609101147160.3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-6844204588113.168</v>
      </c>
      <c r="L5429" s="444">
        <f t="shared" ca="1" si="189"/>
        <v>-1649453305735273.5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-1649453305735273.5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-6872722107230.3066</v>
      </c>
      <c r="L5430" s="444">
        <f t="shared" ca="1" si="189"/>
        <v>-1656326027842503.8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-1656326027842503.8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-6901358449343.7656</v>
      </c>
      <c r="L5431" s="444">
        <f t="shared" ca="1" si="189"/>
        <v>-1663227386291847.5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-1663227386291847.5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-6930114109549.3643</v>
      </c>
      <c r="L5432" s="444">
        <f t="shared" ca="1" si="189"/>
        <v>-1670157500401396.8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-1670157500401396.8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-6958989585005.8193</v>
      </c>
      <c r="L5433" s="444">
        <f t="shared" ca="1" si="189"/>
        <v>-1677116489986402.5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-1677116489986402.5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-6987985374943.3438</v>
      </c>
      <c r="L5434" s="444">
        <f t="shared" ca="1" si="189"/>
        <v>-1684104475361345.8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-1684104475361345.8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-7017101980672.2734</v>
      </c>
      <c r="L5435" s="444">
        <f t="shared" ca="1" si="189"/>
        <v>-1691121577342018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-1691121577342018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-7046339905591.7412</v>
      </c>
      <c r="L5436" s="444">
        <f t="shared" ca="1" si="189"/>
        <v>-1698167917247609.8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-1698167917247609.8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-7075699655198.374</v>
      </c>
      <c r="L5437" s="444">
        <f t="shared" ca="1" si="189"/>
        <v>-1705243616902808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-1705243616902808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-7105181737095.0332</v>
      </c>
      <c r="L5438" s="444">
        <f t="shared" ca="1" si="189"/>
        <v>-1712348798639903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-1712348798639903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-7134786660999.5957</v>
      </c>
      <c r="L5439" s="444">
        <f t="shared" ca="1" si="189"/>
        <v>-1719483585300902.5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-1719483585300902.5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-7164514938753.7607</v>
      </c>
      <c r="L5440" s="444">
        <f t="shared" ca="1" si="189"/>
        <v>-1726648100239656.3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-1726648100239656.3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-7194367084331.9014</v>
      </c>
      <c r="L5441" s="444">
        <f t="shared" ca="1" si="189"/>
        <v>-1733842467323988.3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-1733842467323988.3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-7224343613849.9512</v>
      </c>
      <c r="L5442" s="444">
        <f t="shared" ca="1" si="189"/>
        <v>-1741066810937838.3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-1741066810937838.3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-7254445045574.3262</v>
      </c>
      <c r="L5443" s="444">
        <f t="shared" ca="1" si="189"/>
        <v>-1748321255983412.5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-1748321255983412.5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-7284671899930.8857</v>
      </c>
      <c r="L5444" s="444">
        <f t="shared" ca="1" si="189"/>
        <v>-1755605927883343.5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-1755605927883343.5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-7315024699513.9307</v>
      </c>
      <c r="L5445" s="444">
        <f t="shared" ca="1" si="189"/>
        <v>-1762920952582857.5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-1762920952582857.5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-7345503969095.2393</v>
      </c>
      <c r="L5446" s="444">
        <f t="shared" ca="1" si="189"/>
        <v>-1770266456551952.8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-1770266456551952.8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-7376110235633.1367</v>
      </c>
      <c r="L5447" s="444">
        <f t="shared" ca="1" si="189"/>
        <v>-1777642566787586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-1777642566787586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-7406844028281.6084</v>
      </c>
      <c r="L5448" s="444">
        <f t="shared" ca="1" si="189"/>
        <v>-1785049410815867.5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-1785049410815867.5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-7437705878399.4482</v>
      </c>
      <c r="L5449" s="444">
        <f t="shared" ca="1" si="189"/>
        <v>-1792487116694267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-1792487116694267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-7468696319559.4443</v>
      </c>
      <c r="L5450" s="444">
        <f t="shared" ca="1" si="189"/>
        <v>-1799955813013826.5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-1799955813013826.5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-7499815887557.6104</v>
      </c>
      <c r="L5451" s="444">
        <f t="shared" ca="1" si="189"/>
        <v>-1807455628901384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-1807455628901384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-7531065120422.4336</v>
      </c>
      <c r="L5452" s="444">
        <f t="shared" ca="1" si="189"/>
        <v>-1814986694021806.5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-1814986694021806.5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-7562444558424.1934</v>
      </c>
      <c r="L5453" s="444">
        <f t="shared" ca="1" si="189"/>
        <v>-1822549138580230.8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-1822549138580230.8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-7593954744084.2949</v>
      </c>
      <c r="L5454" s="444">
        <f t="shared" ca="1" si="189"/>
        <v>-1830143093324315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-1830143093324315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-7625596222184.6455</v>
      </c>
      <c r="L5455" s="444">
        <f t="shared" ca="1" si="189"/>
        <v>-1837768689546499.8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-1837768689546499.8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-7657369539777.0811</v>
      </c>
      <c r="L5456" s="444">
        <f t="shared" ca="1" si="189"/>
        <v>-1845426059086276.8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-1845426059086276.8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-7689275246192.8193</v>
      </c>
      <c r="L5457" s="444">
        <f t="shared" ca="1" si="189"/>
        <v>-1853115334332469.5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-1853115334332469.5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-7721313893051.9561</v>
      </c>
      <c r="L5458" s="444">
        <f t="shared" ca="1" si="189"/>
        <v>-1860836648225521.5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-1860836648225521.5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-7753486034273.0049</v>
      </c>
      <c r="L5459" s="444">
        <f t="shared" ca="1" si="189"/>
        <v>-1868590134259794.5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-1868590134259794.5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-7785792226082.4766</v>
      </c>
      <c r="L5460" s="444">
        <f t="shared" ca="1" si="189"/>
        <v>-1876375926485877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-1876375926485877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-7818233027024.4883</v>
      </c>
      <c r="L5461" s="444">
        <f t="shared" ca="1" si="189"/>
        <v>-1884194159512901.5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-1884194159512901.5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-7850808997970.4219</v>
      </c>
      <c r="L5462" s="444">
        <f t="shared" ca="1" si="189"/>
        <v>-1892044968510872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-1892044968510872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-7883520702128.6328</v>
      </c>
      <c r="L5463" s="444">
        <f t="shared" ca="1" si="189"/>
        <v>-1899928489213000.8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-1899928489213000.8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-7916368705054.1699</v>
      </c>
      <c r="L5464" s="444">
        <f t="shared" ca="1" si="189"/>
        <v>-1907844857918055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-1907844857918055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-7949353574658.5635</v>
      </c>
      <c r="L5465" s="444">
        <f t="shared" ca="1" si="189"/>
        <v>-1915794211492713.5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-1915794211492713.5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-7982475881219.6387</v>
      </c>
      <c r="L5466" s="444">
        <f t="shared" ca="1" si="189"/>
        <v>-1923776687373933.3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-1923776687373933.3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-8015736197391.3877</v>
      </c>
      <c r="L5467" s="444">
        <f t="shared" ca="1" si="189"/>
        <v>-1931792423571324.8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-1931792423571324.8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-8049135098213.8525</v>
      </c>
      <c r="L5468" s="444">
        <f t="shared" ca="1" si="189"/>
        <v>-1939841558669538.5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-1939841558669538.5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-8082673161123.0771</v>
      </c>
      <c r="L5469" s="444">
        <f t="shared" ca="1" si="189"/>
        <v>-1947924231830661.5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-1947924231830661.5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-8116350965961.0898</v>
      </c>
      <c r="L5470" s="444">
        <f t="shared" ca="1" si="189"/>
        <v>-1956040582796622.5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-1956040582796622.5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-8150169094985.9268</v>
      </c>
      <c r="L5471" s="444">
        <f t="shared" ca="1" si="189"/>
        <v>-1964190751891608.5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-1964190751891608.5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-8184128132881.7021</v>
      </c>
      <c r="L5472" s="444">
        <f t="shared" ca="1" si="189"/>
        <v>-1972374880024490.3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-1972374880024490.3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-8218228666768.71</v>
      </c>
      <c r="L5473" s="444">
        <f t="shared" ca="1" si="189"/>
        <v>-1980593108691259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-1980593108691259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-8252471286213.5801</v>
      </c>
      <c r="L5474" s="444">
        <f t="shared" ca="1" si="189"/>
        <v>-1988845579977472.5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-1988845579977472.5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-8286856583239.4688</v>
      </c>
      <c r="L5475" s="444">
        <f t="shared" ca="1" si="189"/>
        <v>-1997132436560712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-1997132436560712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-8321385152336.2998</v>
      </c>
      <c r="L5476" s="444">
        <f t="shared" ca="1" si="189"/>
        <v>-2005453821713048.3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-2005453821713048.3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-8356057590471.0352</v>
      </c>
      <c r="L5477" s="444">
        <f t="shared" ca="1" si="189"/>
        <v>-2013809879303519.3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-2013809879303519.3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-8390874497097.9961</v>
      </c>
      <c r="L5478" s="444">
        <f t="shared" ca="1" si="189"/>
        <v>-2022200753800617.3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-2022200753800617.3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-8425836474169.2383</v>
      </c>
      <c r="L5479" s="444">
        <f t="shared" ca="1" si="189"/>
        <v>-2030626590274786.5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-2030626590274786.5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-8460944126144.9443</v>
      </c>
      <c r="L5480" s="444">
        <f t="shared" ca="1" si="189"/>
        <v>-2039087534400931.5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-2039087534400931.5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-8496198060003.8818</v>
      </c>
      <c r="L5481" s="444">
        <f t="shared" ca="1" si="189"/>
        <v>-2047583732460935.5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-2047583732460935.5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-8531598885253.8984</v>
      </c>
      <c r="L5482" s="444">
        <f t="shared" ca="1" si="189"/>
        <v>-2056115331346189.5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-2056115331346189.5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-8567147213942.4561</v>
      </c>
      <c r="L5483" s="444">
        <f t="shared" ca="1" si="189"/>
        <v>-2064682478560132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-2064682478560132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-8602843660667.2168</v>
      </c>
      <c r="L5484" s="444">
        <f t="shared" ca="1" si="189"/>
        <v>-2073285322220799.3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-2073285322220799.3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-8638688842586.6631</v>
      </c>
      <c r="L5485" s="444">
        <f t="shared" ca="1" si="189"/>
        <v>-2081924011063386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-2081924011063386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-8674683379430.7764</v>
      </c>
      <c r="L5486" s="444">
        <f t="shared" ca="1" si="189"/>
        <v>-2090598694442816.8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-2090598694442816.8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-8710827893511.7363</v>
      </c>
      <c r="L5487" s="444">
        <f t="shared" ca="1" si="189"/>
        <v>-2099309522336328.5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-2099309522336328.5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-8747123009734.7021</v>
      </c>
      <c r="L5488" s="444">
        <f t="shared" ca="1" si="189"/>
        <v>-2108056645346063.3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-2108056645346063.3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-8783569355608.5977</v>
      </c>
      <c r="L5489" s="444">
        <f t="shared" ca="1" si="189"/>
        <v>-2116840214701671.8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-2116840214701671.8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-8820167561256.9648</v>
      </c>
      <c r="L5490" s="444">
        <f t="shared" ca="1" si="189"/>
        <v>-2125660382262928.8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-2125660382262928.8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-8856918259428.8691</v>
      </c>
      <c r="L5491" s="444">
        <f t="shared" ca="1" si="189"/>
        <v>-2134517300522357.5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-2134517300522357.5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-8893822085509.8223</v>
      </c>
      <c r="L5492" s="444">
        <f t="shared" ca="1" si="189"/>
        <v>-2143411122607867.3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-2143411122607867.3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-8930879677532.7793</v>
      </c>
      <c r="L5493" s="444">
        <f t="shared" ca="1" si="189"/>
        <v>-2152342002285400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-2152342002285400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-8968091676189.166</v>
      </c>
      <c r="L5494" s="444">
        <f t="shared" ca="1" si="189"/>
        <v>-2161310093961589.3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-2161310093961589.3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-9005458724839.9551</v>
      </c>
      <c r="L5495" s="444">
        <f t="shared" ca="1" si="189"/>
        <v>-2170315552686429.3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-2170315552686429.3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-9042981469526.7891</v>
      </c>
      <c r="L5496" s="444">
        <f t="shared" ca="1" si="189"/>
        <v>-2179358534155956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-2179358534155956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-9080660558983.1504</v>
      </c>
      <c r="L5497" s="444">
        <f t="shared" ca="1" si="189"/>
        <v>-2188439194714939.3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-2188439194714939.3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-9118496644645.5801</v>
      </c>
      <c r="L5498" s="444">
        <f t="shared" ca="1" si="189"/>
        <v>-2197557691359584.8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-2197557691359584.8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-9156490380664.9375</v>
      </c>
      <c r="L5499" s="444">
        <f t="shared" ca="1" si="189"/>
        <v>-2206714181740249.8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-2206714181740249.8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-9194642423917.707</v>
      </c>
      <c r="L5500" s="444">
        <f t="shared" ca="1" si="189"/>
        <v>-2215908824164167.5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-2215908824164167.5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-9232953434017.3633</v>
      </c>
      <c r="L5501" s="444">
        <f t="shared" ca="1" si="189"/>
        <v>-2225141777598184.8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-2225141777598184.8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-9271424073325.7695</v>
      </c>
      <c r="L5502" s="444">
        <f t="shared" ca="1" si="189"/>
        <v>-2234413201671510.5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-2234413201671510.5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-9310055006964.627</v>
      </c>
      <c r="L5503" s="444">
        <f t="shared" ca="1" si="189"/>
        <v>-2243723256678475.3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-2243723256678475.3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-9348846902826.9805</v>
      </c>
      <c r="L5504" s="444">
        <f t="shared" ca="1" si="189"/>
        <v>-2253072103581302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-2253072103581302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-9387800431588.7578</v>
      </c>
      <c r="L5505" s="444">
        <f t="shared" ca="1" si="189"/>
        <v>-2262459904012891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-2262459904012891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-9426916266720.3789</v>
      </c>
      <c r="L5506" s="444">
        <f t="shared" ca="1" si="189"/>
        <v>-2271886820279611.5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-2271886820279611.5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-9466195084498.3809</v>
      </c>
      <c r="L5507" s="444">
        <f t="shared" ca="1" si="189"/>
        <v>-2281353015364110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-2281353015364110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-9505637564017.125</v>
      </c>
      <c r="L5508" s="444">
        <f t="shared" ca="1" si="189"/>
        <v>-2290858652928127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-2290858652928127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-9545244387200.5293</v>
      </c>
      <c r="L5509" s="444">
        <f t="shared" ca="1" si="189"/>
        <v>-2300403897315327.5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-2300403897315327.5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-9585016238813.8652</v>
      </c>
      <c r="L5510" s="444">
        <f t="shared" ca="1" si="189"/>
        <v>-2309988913554141.5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-2309988913554141.5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-9624953806475.5898</v>
      </c>
      <c r="L5511" s="444">
        <f t="shared" ca="1" si="189"/>
        <v>-2319613867360617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-2319613867360617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-9665057780669.2383</v>
      </c>
      <c r="L5512" s="444">
        <f t="shared" ca="1" si="189"/>
        <v>-2329278925141286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-2329278925141286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-9705328854755.3574</v>
      </c>
      <c r="L5513" s="444">
        <f t="shared" ca="1" si="189"/>
        <v>-2338984253996041.5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-2338984253996041.5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-9745767724983.5059</v>
      </c>
      <c r="L5514" s="444">
        <f t="shared" ca="1" si="189"/>
        <v>-2348730021721025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-2348730021721025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-9786375090504.2715</v>
      </c>
      <c r="L5515" s="444">
        <f t="shared" ca="1" si="189"/>
        <v>-2358516396811529.5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-2358516396811529.5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-9827151653381.373</v>
      </c>
      <c r="L5516" s="444">
        <f t="shared" ca="1" si="189"/>
        <v>-2368343548464911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-2368343548464911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-9868098118603.7949</v>
      </c>
      <c r="L5517" s="444">
        <f t="shared" ca="1" si="189"/>
        <v>-2378211646583515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-2378211646583515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-9909215194097.9785</v>
      </c>
      <c r="L5518" s="444">
        <f t="shared" ca="1" si="189"/>
        <v>-2388120861777613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-2388120861777613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-9950503590740.0547</v>
      </c>
      <c r="L5519" s="444">
        <f t="shared" ca="1" si="189"/>
        <v>-2398071365368353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-2398071365368353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-9991964022368.1367</v>
      </c>
      <c r="L5520" s="444">
        <f t="shared" ca="1" si="189"/>
        <v>-2408063329390721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-2408063329390721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-10033597205794.67</v>
      </c>
      <c r="L5521" s="444">
        <f t="shared" ca="1" si="189"/>
        <v>-2418096926596515.5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-2418096926596515.5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-10075403860818.814</v>
      </c>
      <c r="L5522" s="444">
        <f t="shared" ca="1" si="189"/>
        <v>-2428172330457334.5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-2428172330457334.5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-10117384710238.895</v>
      </c>
      <c r="L5523" s="444">
        <f t="shared" ca="1" si="189"/>
        <v>-2438289715167573.5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-2438289715167573.5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-10159540479864.889</v>
      </c>
      <c r="L5524" s="444">
        <f t="shared" ca="1" si="189"/>
        <v>-2448449255647438.5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-2448449255647438.5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-10201871898530.994</v>
      </c>
      <c r="L5525" s="444">
        <f t="shared" ca="1" si="189"/>
        <v>-2458651127545969.5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-2458651127545969.5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-10244379698108.207</v>
      </c>
      <c r="L5526" s="444">
        <f t="shared" ca="1" si="189"/>
        <v>-2468895507244077.5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-2468895507244077.5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-10287064613516.99</v>
      </c>
      <c r="L5527" s="444">
        <f t="shared" ca="1" si="189"/>
        <v>-2479182571857594.5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-2479182571857594.5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-10329927382739.977</v>
      </c>
      <c r="L5528" s="444">
        <f t="shared" ca="1" si="189"/>
        <v>-2489512499240334.5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-2489512499240334.5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-10372968746834.727</v>
      </c>
      <c r="L5529" s="444">
        <f t="shared" ca="1" si="189"/>
        <v>-2499885467987169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-2499885467987169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-10416189449946.537</v>
      </c>
      <c r="L5530" s="444">
        <f t="shared" ca="1" si="189"/>
        <v>-2510301657437115.5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-2510301657437115.5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-10459590239321.314</v>
      </c>
      <c r="L5531" s="444">
        <f t="shared" ca="1" si="189"/>
        <v>-2520761247676437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-2520761247676437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-10503171865318.488</v>
      </c>
      <c r="L5532" s="444">
        <f t="shared" ca="1" si="189"/>
        <v>-2531264419541755.5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-2531264419541755.5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-10546935081423.98</v>
      </c>
      <c r="L5533" s="444">
        <f t="shared" ca="1" si="189"/>
        <v>-2541811354623179.5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-2541811354623179.5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-10590880644263.248</v>
      </c>
      <c r="L5534" s="444">
        <f t="shared" ca="1" si="189"/>
        <v>-2552402235267442.5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-2552402235267442.5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-10635009313614.344</v>
      </c>
      <c r="L5535" s="444">
        <f t="shared" ca="1" si="189"/>
        <v>-2563037244581057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-2563037244581057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-10679321852421.07</v>
      </c>
      <c r="L5536" s="444">
        <f t="shared" ca="1" si="189"/>
        <v>-2573716566433478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-2573716566433478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-10723819026806.158</v>
      </c>
      <c r="L5537" s="444">
        <f t="shared" ca="1" si="189"/>
        <v>-2584440385460284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-2584440385460284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-10768501606084.516</v>
      </c>
      <c r="L5538" s="444">
        <f t="shared" ca="1" si="189"/>
        <v>-2595208887066368.5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-2595208887066368.5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-10813370362776.535</v>
      </c>
      <c r="L5539" s="444">
        <f t="shared" ca="1" si="189"/>
        <v>-2606022257429145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-2606022257429145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-10858426072621.438</v>
      </c>
      <c r="L5540" s="444">
        <f t="shared" ca="1" si="189"/>
        <v>-2616880683501766.5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-2616880683501766.5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-10903669514590.693</v>
      </c>
      <c r="L5541" s="444">
        <f t="shared" ca="1" si="189"/>
        <v>-2627784353016357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-2627784353016357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-10949101470901.488</v>
      </c>
      <c r="L5542" s="444">
        <f t="shared" ca="1" si="189"/>
        <v>-2638733454487258.5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-2638733454487258.5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-10994722727030.244</v>
      </c>
      <c r="L5543" s="444">
        <f t="shared" ca="1" si="189"/>
        <v>-2649728177214288.5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-2649728177214288.5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-11040534071726.201</v>
      </c>
      <c r="L5544" s="444">
        <f t="shared" ca="1" si="189"/>
        <v>-2660768711286014.5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-2660768711286014.5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-11086536297025.061</v>
      </c>
      <c r="L5545" s="444">
        <f t="shared" ca="1" si="189"/>
        <v>-2671855247583039.5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-2671855247583039.5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-11132730198262.664</v>
      </c>
      <c r="L5546" s="444">
        <f t="shared" ca="1" si="189"/>
        <v>-2682987977781302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-2682987977781302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-11179116574088.758</v>
      </c>
      <c r="L5547" s="444">
        <f t="shared" ca="1" si="189"/>
        <v>-2694167094355391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-2694167094355391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-11225696226480.795</v>
      </c>
      <c r="L5548" s="444">
        <f t="shared" ca="1" si="189"/>
        <v>-2705392790581872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-2705392790581872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-11272469960757.801</v>
      </c>
      <c r="L5549" s="444">
        <f t="shared" ca="1" si="189"/>
        <v>-2716665260542630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-2716665260542630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-11319438585594.291</v>
      </c>
      <c r="L5550" s="444">
        <f t="shared" ca="1" si="189"/>
        <v>-2727984699128224.5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-2727984699128224.5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-11366602913034.27</v>
      </c>
      <c r="L5551" s="444">
        <f t="shared" ca="1" si="189"/>
        <v>-2739351302041259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-2739351302041259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-11413963758505.246</v>
      </c>
      <c r="L5552" s="444">
        <f t="shared" ca="1" si="189"/>
        <v>-2750765265799764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-2750765265799764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-11461521940832.35</v>
      </c>
      <c r="L5553" s="444">
        <f t="shared" ca="1" si="189"/>
        <v>-2762226787740596.5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-2762226787740596.5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-11509278282252.484</v>
      </c>
      <c r="L5554" s="444">
        <f t="shared" ca="1" si="189"/>
        <v>-2773736066022849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-2773736066022849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-11557233608428.537</v>
      </c>
      <c r="L5555" s="444">
        <f t="shared" ca="1" si="189"/>
        <v>-2785293299631277.5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-2785293299631277.5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-11605388748463.656</v>
      </c>
      <c r="L5556" s="444">
        <f t="shared" ca="1" si="189"/>
        <v>-2796898688379741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-2796898688379741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-11653744534915.588</v>
      </c>
      <c r="L5557" s="444">
        <f t="shared" ca="1" si="189"/>
        <v>-2808552432914656.5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-2808552432914656.5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-11702301803811.068</v>
      </c>
      <c r="L5558" s="444">
        <f t="shared" ca="1" si="189"/>
        <v>-2820254734718467.5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-2820254734718467.5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-11751061394660.281</v>
      </c>
      <c r="L5559" s="444">
        <f t="shared" ca="1" si="189"/>
        <v>-2832005796113128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-2832005796113128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-11800024150471.367</v>
      </c>
      <c r="L5560" s="444">
        <f t="shared" ca="1" si="189"/>
        <v>-2843805820263599.5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-2843805820263599.5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-11849190917764.998</v>
      </c>
      <c r="L5561" s="444">
        <f t="shared" ca="1" si="189"/>
        <v>-2855655011181364.5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-2855655011181364.5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-11898562546589.02</v>
      </c>
      <c r="L5562" s="444">
        <f t="shared" ca="1" si="189"/>
        <v>-2867553573727953.5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-2867553573727953.5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-11948139890533.139</v>
      </c>
      <c r="L5563" s="444">
        <f t="shared" ca="1" si="189"/>
        <v>-2879501713618486.5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-2879501713618486.5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-11997923806743.693</v>
      </c>
      <c r="L5564" s="444">
        <f t="shared" ca="1" si="189"/>
        <v>-2891499637425230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-2891499637425230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-12047915155938.459</v>
      </c>
      <c r="L5565" s="444">
        <f t="shared" ca="1" si="189"/>
        <v>-2903547552581168.5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-2903547552581168.5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-12098114802421.535</v>
      </c>
      <c r="L5566" s="444">
        <f t="shared" ca="1" si="189"/>
        <v>-2915645667383590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-2915645667383590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-12148523614098.291</v>
      </c>
      <c r="L5567" s="444">
        <f t="shared" ca="1" si="189"/>
        <v>-2927794190997688.5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-2927794190997688.5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-12199142462490.369</v>
      </c>
      <c r="L5568" s="444">
        <f t="shared" ca="1" si="189"/>
        <v>-2939993333460179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-2939993333460179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-12249972222750.746</v>
      </c>
      <c r="L5569" s="444">
        <f t="shared" ca="1" si="189"/>
        <v>-2952243305682929.5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-2952243305682929.5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-12301013773678.873</v>
      </c>
      <c r="L5570" s="444">
        <f t="shared" ca="1" si="189"/>
        <v>-2964544319456608.5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-2964544319456608.5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-12352267997735.869</v>
      </c>
      <c r="L5571" s="444">
        <f t="shared" ca="1" si="189"/>
        <v>-2976896587454344.5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-2976896587454344.5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-12403735781059.77</v>
      </c>
      <c r="L5572" s="444">
        <f t="shared" ca="1" si="189"/>
        <v>-2989300323235404.5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-2989300323235404.5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-12455418013480.852</v>
      </c>
      <c r="L5573" s="444">
        <f t="shared" ca="1" si="189"/>
        <v>-3001755741248885.5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-3001755741248885.5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-12507315588537.023</v>
      </c>
      <c r="L5574" s="444">
        <f t="shared" ca="1" si="189"/>
        <v>-3014263056837422.5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-3014263056837422.5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-12559429403489.26</v>
      </c>
      <c r="L5575" s="444">
        <f t="shared" ca="1" si="189"/>
        <v>-3026822486240912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-3026822486240912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-12611760359337.133</v>
      </c>
      <c r="L5576" s="444">
        <f t="shared" ca="1" si="189"/>
        <v>-3039434246600249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-3039434246600249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-12664309360834.371</v>
      </c>
      <c r="L5577" s="444">
        <f t="shared" ca="1" si="189"/>
        <v>-3052098555961083.5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-3052098555961083.5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-12717077316504.514</v>
      </c>
      <c r="L5578" s="444">
        <f t="shared" ca="1" si="189"/>
        <v>-3064815633277588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-3064815633277588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-12770065138656.617</v>
      </c>
      <c r="L5579" s="444">
        <f t="shared" ca="1" si="189"/>
        <v>-3077585698416244.5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-3077585698416244.5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-12823273743401.02</v>
      </c>
      <c r="L5580" s="444">
        <f t="shared" ca="1" si="189"/>
        <v>-3090408972159645.5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-3090408972159645.5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-12876704050665.189</v>
      </c>
      <c r="L5581" s="444">
        <f t="shared" ca="1" si="189"/>
        <v>-3103285676210310.5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-3103285676210310.5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-12930356984209.627</v>
      </c>
      <c r="L5582" s="444">
        <f t="shared" ca="1" si="189"/>
        <v>-3116216033194520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-3116216033194520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-12984233471643.834</v>
      </c>
      <c r="L5583" s="444">
        <f t="shared" ca="1" si="189"/>
        <v>-3129200266666164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-3129200266666164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-13038334444442.35</v>
      </c>
      <c r="L5584" s="444">
        <f t="shared" ca="1" si="189"/>
        <v>-3142238601110606.5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-3142238601110606.5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-13092660837960.859</v>
      </c>
      <c r="L5585" s="444">
        <f t="shared" ca="1" si="189"/>
        <v>-3155331261948567.5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-3155331261948567.5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-13147213591452.365</v>
      </c>
      <c r="L5586" s="444">
        <f t="shared" ca="1" si="189"/>
        <v>-3168478475540020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-3168478475540020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-13201993648083.416</v>
      </c>
      <c r="L5587" s="444">
        <f t="shared" ca="1" si="189"/>
        <v>-3181680469188103.5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-3181680469188103.5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-13257001954950.432</v>
      </c>
      <c r="L5588" s="444">
        <f t="shared" ca="1" si="189"/>
        <v>-3194937471143054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-3194937471143054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-13312239463096.059</v>
      </c>
      <c r="L5589" s="444">
        <f t="shared" ca="1" si="189"/>
        <v>-3208249710606150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-3208249710606150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-13367707127525.625</v>
      </c>
      <c r="L5590" s="444">
        <f t="shared" ca="1" si="189"/>
        <v>-3221617417733675.5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-3221617417733675.5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-13423405907223.648</v>
      </c>
      <c r="L5591" s="444">
        <f t="shared" ca="1" si="189"/>
        <v>-3235040823640899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-3235040823640899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-13479336765170.412</v>
      </c>
      <c r="L5592" s="444">
        <f t="shared" ca="1" si="189"/>
        <v>-3248520160406069.5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-3248520160406069.5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-13535500668358.623</v>
      </c>
      <c r="L5593" s="444">
        <f t="shared" ca="1" si="189"/>
        <v>-3262055661074428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-3262055661074428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-13591898587810.117</v>
      </c>
      <c r="L5594" s="444">
        <f t="shared" ca="1" si="189"/>
        <v>-3275647559662238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-3275647559662238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-13648531498592.658</v>
      </c>
      <c r="L5595" s="444">
        <f t="shared" ca="1" si="189"/>
        <v>-3289296091160830.5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-3289296091160830.5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-13705400379836.793</v>
      </c>
      <c r="L5596" s="444">
        <f t="shared" ca="1" si="189"/>
        <v>-3303001491540667.5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-3303001491540667.5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-13762506214752.781</v>
      </c>
      <c r="L5597" s="444">
        <f t="shared" ca="1" si="189"/>
        <v>-3316763997755420.5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-3316763997755420.5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-13819849990647.586</v>
      </c>
      <c r="L5598" s="444">
        <f t="shared" ca="1" si="189"/>
        <v>-3330583847746068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-3330583847746068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-13877432698941.949</v>
      </c>
      <c r="L5599" s="444">
        <f t="shared" ca="1" si="189"/>
        <v>-3344461280445010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-3344461280445010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-13935255335187.541</v>
      </c>
      <c r="L5600" s="444">
        <f t="shared" ca="1" si="189"/>
        <v>-3358396535780197.5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-3358396535780197.5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-13993318899084.156</v>
      </c>
      <c r="L5601" s="444">
        <f t="shared" ca="1" si="189"/>
        <v>-3372389854679281.5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-3372389854679281.5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-14051624394497.006</v>
      </c>
      <c r="L5602" s="444">
        <f t="shared" ca="1" si="189"/>
        <v>-3386441479073778.5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-3386441479073778.5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-14110172829474.076</v>
      </c>
      <c r="L5603" s="444">
        <f t="shared" ca="1" si="189"/>
        <v>-3400551651903252.5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-3400551651903252.5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-14168965216263.553</v>
      </c>
      <c r="L5604" s="444">
        <f t="shared" ca="1" si="189"/>
        <v>-3414720617119516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-3414720617119516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-14228002571331.316</v>
      </c>
      <c r="L5605" s="444">
        <f t="shared" ca="1" si="189"/>
        <v>-3428948619690847.5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-3428948619690847.5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-14287285915378.531</v>
      </c>
      <c r="L5606" s="444">
        <f t="shared" ca="1" si="189"/>
        <v>-3443235905606226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-3443235905606226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-14346816273359.275</v>
      </c>
      <c r="L5607" s="444">
        <f t="shared" ca="1" si="189"/>
        <v>-3457582721879585.5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-3457582721879585.5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-14406594674498.273</v>
      </c>
      <c r="L5608" s="444">
        <f t="shared" ca="1" si="189"/>
        <v>-3471989316554084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-3471989316554084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-14466622152308.684</v>
      </c>
      <c r="L5609" s="444">
        <f t="shared" ca="1" si="189"/>
        <v>-3486455938706392.5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-3486455938706392.5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-14526899744609.969</v>
      </c>
      <c r="L5610" s="444">
        <f t="shared" ca="1" si="189"/>
        <v>-3500982838451002.5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-3500982838451002.5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-14587428493545.844</v>
      </c>
      <c r="L5611" s="444">
        <f t="shared" ca="1" si="189"/>
        <v>-3515570266944548.5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-3515570266944548.5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-14648209445602.283</v>
      </c>
      <c r="L5612" s="444">
        <f t="shared" ca="1" si="189"/>
        <v>-3530218476390151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-3530218476390151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-14709243651625.627</v>
      </c>
      <c r="L5613" s="444">
        <f t="shared" ca="1" si="189"/>
        <v>-3544927720041776.5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-3544927720041776.5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-14770532166840.734</v>
      </c>
      <c r="L5614" s="444">
        <f t="shared" ca="1" si="189"/>
        <v>-3559698252208617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-3559698252208617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-14832076050869.236</v>
      </c>
      <c r="L5615" s="444">
        <f t="shared" ca="1" si="189"/>
        <v>-3574530328259486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-3574530328259486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-14893876367747.859</v>
      </c>
      <c r="L5616" s="444">
        <f t="shared" ca="1" si="189"/>
        <v>-3589424204627234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-3589424204627234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-14955934185946.809</v>
      </c>
      <c r="L5617" s="444">
        <f t="shared" ca="1" si="189"/>
        <v>-3604380138813181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-3604380138813181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-15018250578388.254</v>
      </c>
      <c r="L5618" s="444">
        <f t="shared" ref="L5618:L5872" ca="1" si="194">I5618-J5618+K5618</f>
        <v>-3619398389391569.5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-3619398389391569.5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-15080826622464.873</v>
      </c>
      <c r="L5619" s="444">
        <f t="shared" ca="1" si="194"/>
        <v>-3634479216014034.5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-3634479216014034.5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-15143663400058.477</v>
      </c>
      <c r="L5620" s="444">
        <f t="shared" ca="1" si="194"/>
        <v>-3649622879414093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-3649622879414093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-15206761997558.721</v>
      </c>
      <c r="L5621" s="444">
        <f t="shared" ca="1" si="194"/>
        <v>-3664829641411651.5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-3664829641411651.5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-15270123505881.881</v>
      </c>
      <c r="L5622" s="444">
        <f t="shared" ca="1" si="194"/>
        <v>-3680099764917533.5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-3680099764917533.5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-15333749020489.723</v>
      </c>
      <c r="L5623" s="444">
        <f t="shared" ca="1" si="194"/>
        <v>-3695433513938023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-3695433513938023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-15397639641408.43</v>
      </c>
      <c r="L5624" s="444">
        <f t="shared" ca="1" si="194"/>
        <v>-3710831153579431.5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-3710831153579431.5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-15461796473247.631</v>
      </c>
      <c r="L5625" s="444">
        <f t="shared" ca="1" si="194"/>
        <v>-3726292950052679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-3726292950052679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-15526220625219.498</v>
      </c>
      <c r="L5626" s="444">
        <f t="shared" ca="1" si="194"/>
        <v>-3741819170677898.5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-3741819170677898.5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-15590913211157.912</v>
      </c>
      <c r="L5627" s="444">
        <f t="shared" ca="1" si="194"/>
        <v>-3757410083889056.5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-3757410083889056.5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-15655875349537.734</v>
      </c>
      <c r="L5628" s="444">
        <f t="shared" ca="1" si="194"/>
        <v>-3773065959238594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-3773065959238594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-15721108163494.141</v>
      </c>
      <c r="L5629" s="444">
        <f t="shared" ca="1" si="194"/>
        <v>-3788787067402088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-3788787067402088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-15786612780842.031</v>
      </c>
      <c r="L5630" s="444">
        <f t="shared" ca="1" si="194"/>
        <v>-3804573680182930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-3804573680182930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-15852390334095.541</v>
      </c>
      <c r="L5631" s="444">
        <f t="shared" ca="1" si="194"/>
        <v>-3820426070517025.5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-3820426070517025.5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-15918441960487.604</v>
      </c>
      <c r="L5632" s="444">
        <f t="shared" ca="1" si="194"/>
        <v>-3836344512477513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-3836344512477513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-15984768801989.639</v>
      </c>
      <c r="L5633" s="444">
        <f t="shared" ca="1" si="194"/>
        <v>-3852329281279502.5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-3852329281279502.5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-16051372005331.26</v>
      </c>
      <c r="L5634" s="444">
        <f t="shared" ca="1" si="194"/>
        <v>-3868380653284834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-3868380653284834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-16118252722020.141</v>
      </c>
      <c r="L5635" s="444">
        <f t="shared" ca="1" si="194"/>
        <v>-3884498906006854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-3884498906006854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-16185412108361.893</v>
      </c>
      <c r="L5636" s="444">
        <f t="shared" ca="1" si="194"/>
        <v>-3900684318115216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-3900684318115216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-16252851325480.066</v>
      </c>
      <c r="L5637" s="444">
        <f t="shared" ca="1" si="194"/>
        <v>-3916937169440696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-3916937169440696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-16320571539336.234</v>
      </c>
      <c r="L5638" s="444">
        <f t="shared" ca="1" si="194"/>
        <v>-3933257740980032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-3933257740980032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-16388573920750.133</v>
      </c>
      <c r="L5639" s="444">
        <f t="shared" ca="1" si="194"/>
        <v>-3949646314900782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-3949646314900782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-16456859645419.924</v>
      </c>
      <c r="L5640" s="444">
        <f t="shared" ca="1" si="194"/>
        <v>-3966103174546202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-3966103174546202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-16525429893942.508</v>
      </c>
      <c r="L5641" s="444">
        <f t="shared" ca="1" si="194"/>
        <v>-3982628604440144.5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-3982628604440144.5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-16594285851833.936</v>
      </c>
      <c r="L5642" s="444">
        <f t="shared" ca="1" si="194"/>
        <v>-3999222890291978.5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-3999222890291978.5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-16663428709549.908</v>
      </c>
      <c r="L5643" s="444">
        <f t="shared" ca="1" si="194"/>
        <v>-4015886319001528.5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-4015886319001528.5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-16732859662506.369</v>
      </c>
      <c r="L5644" s="444">
        <f t="shared" ca="1" si="194"/>
        <v>-4032619178664035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-4032619178664035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-16802579911100.146</v>
      </c>
      <c r="L5645" s="444">
        <f t="shared" ca="1" si="194"/>
        <v>-4049421758575135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-4049421758575135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-16872590660729.729</v>
      </c>
      <c r="L5646" s="444">
        <f t="shared" ca="1" si="194"/>
        <v>-4066294349235864.5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-4066294349235864.5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-16942893121816.102</v>
      </c>
      <c r="L5647" s="444">
        <f t="shared" ca="1" si="194"/>
        <v>-4083237242357680.5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-4083237242357680.5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-17013488509823.668</v>
      </c>
      <c r="L5648" s="444">
        <f t="shared" ca="1" si="194"/>
        <v>-4100250730867504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-4100250730867504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-17084378045281.266</v>
      </c>
      <c r="L5649" s="444">
        <f t="shared" ca="1" si="194"/>
        <v>-4117335108912785.5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-4117335108912785.5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-17155562953803.273</v>
      </c>
      <c r="L5650" s="444">
        <f t="shared" ca="1" si="194"/>
        <v>-4134490671866589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-4134490671866589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-17227044466110.789</v>
      </c>
      <c r="L5651" s="444">
        <f t="shared" ca="1" si="194"/>
        <v>-4151717716332700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-4151717716332700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-17298823818052.914</v>
      </c>
      <c r="L5652" s="444">
        <f t="shared" ca="1" si="194"/>
        <v>-4169016540150753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-4169016540150753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-17370902250628.135</v>
      </c>
      <c r="L5653" s="444">
        <f t="shared" ca="1" si="194"/>
        <v>-4186387442401381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-4186387442401381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-17443281010005.756</v>
      </c>
      <c r="L5654" s="444">
        <f t="shared" ca="1" si="194"/>
        <v>-4203830723411387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-4203830723411387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-17515961347547.447</v>
      </c>
      <c r="L5655" s="444">
        <f t="shared" ca="1" si="194"/>
        <v>-4221346684758934.5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-4221346684758934.5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-17588944519828.896</v>
      </c>
      <c r="L5656" s="444">
        <f t="shared" ca="1" si="194"/>
        <v>-4238935629278763.5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-4238935629278763.5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-17662231788661.516</v>
      </c>
      <c r="L5657" s="444">
        <f t="shared" ca="1" si="194"/>
        <v>-4256597861067425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-4256597861067425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-17735824421114.27</v>
      </c>
      <c r="L5658" s="444">
        <f t="shared" ca="1" si="194"/>
        <v>-4274333685488539.5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-4274333685488539.5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-17809723689535.582</v>
      </c>
      <c r="L5659" s="444">
        <f t="shared" ca="1" si="194"/>
        <v>-4292143409178075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-4292143409178075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-17883930871575.313</v>
      </c>
      <c r="L5660" s="444">
        <f t="shared" ca="1" si="194"/>
        <v>-4310027340049650.5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-4310027340049650.5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-17958447250206.875</v>
      </c>
      <c r="L5661" s="444">
        <f t="shared" ca="1" si="194"/>
        <v>-4327985787299857.5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-4327985787299857.5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-18033274113749.406</v>
      </c>
      <c r="L5662" s="444">
        <f t="shared" ca="1" si="194"/>
        <v>-4346019061413607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-4346019061413607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-18108412755890.031</v>
      </c>
      <c r="L5663" s="444">
        <f t="shared" ca="1" si="194"/>
        <v>-4364127474169497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-4364127474169497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-18183864475706.238</v>
      </c>
      <c r="L5664" s="444">
        <f t="shared" ca="1" si="194"/>
        <v>-4382311338645203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-4382311338645203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-18259630577688.344</v>
      </c>
      <c r="L5665" s="444">
        <f t="shared" ca="1" si="194"/>
        <v>-4400570969222891.5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-4400570969222891.5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-18335712371762.047</v>
      </c>
      <c r="L5666" s="444">
        <f t="shared" ca="1" si="194"/>
        <v>-4418906681594653.5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-4418906681594653.5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-18412111173311.055</v>
      </c>
      <c r="L5667" s="444">
        <f t="shared" ca="1" si="194"/>
        <v>-4437318792767964.5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-4437318792767964.5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-18488828303199.852</v>
      </c>
      <c r="L5668" s="444">
        <f t="shared" ca="1" si="194"/>
        <v>-4455807621071164.5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-4455807621071164.5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-18565865087796.516</v>
      </c>
      <c r="L5669" s="444">
        <f t="shared" ca="1" si="194"/>
        <v>-4474373486158961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-4474373486158961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-18643222858995.672</v>
      </c>
      <c r="L5670" s="444">
        <f t="shared" ca="1" si="194"/>
        <v>-4493016709017956.5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-4493016709017956.5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-18720902954241.484</v>
      </c>
      <c r="L5671" s="444">
        <f t="shared" ca="1" si="194"/>
        <v>-4511737611972198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-4511737611972198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-18798906716550.824</v>
      </c>
      <c r="L5672" s="444">
        <f t="shared" ca="1" si="194"/>
        <v>-4530536518688749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-4530536518688749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-18877235494536.453</v>
      </c>
      <c r="L5673" s="444">
        <f t="shared" ca="1" si="194"/>
        <v>-4549413754183285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-4549413754183285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-18955890642430.355</v>
      </c>
      <c r="L5674" s="444">
        <f t="shared" ca="1" si="194"/>
        <v>-4568369644825715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-4568369644825715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-19034873520107.145</v>
      </c>
      <c r="L5675" s="444">
        <f t="shared" ca="1" si="194"/>
        <v>-4587404518345822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-4587404518345822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-19114185493107.59</v>
      </c>
      <c r="L5676" s="444">
        <f t="shared" ca="1" si="194"/>
        <v>-4606518703838930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-4606518703838930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-19193827932662.207</v>
      </c>
      <c r="L5677" s="444">
        <f t="shared" ca="1" si="194"/>
        <v>-4625712531771592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-4625712531771592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-19273802215714.965</v>
      </c>
      <c r="L5678" s="444">
        <f t="shared" ca="1" si="194"/>
        <v>-4644986333987307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-4644986333987307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-19354109724947.113</v>
      </c>
      <c r="L5679" s="444">
        <f t="shared" ca="1" si="194"/>
        <v>-4664340443712254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-4664340443712254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-19434751848801.059</v>
      </c>
      <c r="L5680" s="444">
        <f t="shared" ca="1" si="194"/>
        <v>-4683775195561055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-4683775195561055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-19515729981504.395</v>
      </c>
      <c r="L5681" s="444">
        <f t="shared" ca="1" si="194"/>
        <v>-4703290925542559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-4703290925542559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-19597045523093.996</v>
      </c>
      <c r="L5682" s="444">
        <f t="shared" ca="1" si="194"/>
        <v>-4722887971065653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-4722887971065653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-19678699879440.219</v>
      </c>
      <c r="L5683" s="444">
        <f t="shared" ca="1" si="194"/>
        <v>-4742566670945093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-4742566670945093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-19760694462271.219</v>
      </c>
      <c r="L5684" s="444">
        <f t="shared" ca="1" si="194"/>
        <v>-4762327365407364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-4762327365407364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-19843030689197.352</v>
      </c>
      <c r="L5685" s="444">
        <f t="shared" ca="1" si="194"/>
        <v>-4782170396096561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-4782170396096561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-19925709983735.672</v>
      </c>
      <c r="L5686" s="444">
        <f t="shared" ca="1" si="194"/>
        <v>-4802096106080297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-4802096106080297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-20008733775334.57</v>
      </c>
      <c r="L5687" s="444">
        <f t="shared" ca="1" si="194"/>
        <v>-4822104839855632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-4822104839855632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-20092103499398.465</v>
      </c>
      <c r="L5688" s="444">
        <f t="shared" ca="1" si="194"/>
        <v>-4842196943355030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-4842196943355030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-20175820597312.625</v>
      </c>
      <c r="L5689" s="444">
        <f t="shared" ca="1" si="194"/>
        <v>-4862372763952343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-4862372763952343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-20259886516468.094</v>
      </c>
      <c r="L5690" s="444">
        <f t="shared" ca="1" si="194"/>
        <v>-4882632650468811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-4882632650468811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-20344302710286.711</v>
      </c>
      <c r="L5691" s="444">
        <f t="shared" ca="1" si="194"/>
        <v>-4902976953179098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-4902976953179098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-20429070638246.242</v>
      </c>
      <c r="L5692" s="444">
        <f t="shared" ca="1" si="194"/>
        <v>-4923406023817344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-4923406023817344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-20514191765905.602</v>
      </c>
      <c r="L5693" s="444">
        <f t="shared" ca="1" si="194"/>
        <v>-4943920215583250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-4943920215583250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-20599667564930.207</v>
      </c>
      <c r="L5694" s="444">
        <f t="shared" ca="1" si="194"/>
        <v>-4964519883148180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-4964519883148180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-20685499513117.418</v>
      </c>
      <c r="L5695" s="444">
        <f t="shared" ca="1" si="194"/>
        <v>-4985205382661297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-4985205382661297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-20771689094422.07</v>
      </c>
      <c r="L5696" s="444">
        <f t="shared" ca="1" si="194"/>
        <v>-5005977071755719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-5005977071755719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-20858237798982.164</v>
      </c>
      <c r="L5697" s="444">
        <f t="shared" ca="1" si="194"/>
        <v>-5026835309554701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-5026835309554701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-20945147123144.586</v>
      </c>
      <c r="L5698" s="444">
        <f t="shared" ca="1" si="194"/>
        <v>-5047780456677846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-5047780456677846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-21032418569491.023</v>
      </c>
      <c r="L5699" s="444">
        <f t="shared" ca="1" si="194"/>
        <v>-5068812875247337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-5068812875247337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-21120053646863.902</v>
      </c>
      <c r="L5700" s="444">
        <f t="shared" ca="1" si="194"/>
        <v>-5089932928894201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-5089932928894201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-21208053870392.504</v>
      </c>
      <c r="L5701" s="444">
        <f t="shared" ca="1" si="194"/>
        <v>-5111140982764594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-5111140982764594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-21296420761519.141</v>
      </c>
      <c r="L5702" s="444">
        <f t="shared" ca="1" si="194"/>
        <v>-5132437403526113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-5132437403526113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-21385155848025.469</v>
      </c>
      <c r="L5703" s="444">
        <f t="shared" ca="1" si="194"/>
        <v>-5153822559374138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-5153822559374138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-21474260664058.906</v>
      </c>
      <c r="L5704" s="444">
        <f t="shared" ca="1" si="194"/>
        <v>-5175296820038197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-5175296820038197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-21563736750159.152</v>
      </c>
      <c r="L5705" s="444">
        <f t="shared" ca="1" si="194"/>
        <v>-5196860556788356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-5196860556788356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-21653585653284.816</v>
      </c>
      <c r="L5706" s="444">
        <f t="shared" ca="1" si="194"/>
        <v>-5218514142441641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-5218514142441641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-21743808926840.172</v>
      </c>
      <c r="L5707" s="444">
        <f t="shared" ca="1" si="194"/>
        <v>-5240257951368481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-5240257951368481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-21834408130702.004</v>
      </c>
      <c r="L5708" s="444">
        <f t="shared" ca="1" si="194"/>
        <v>-5262092359499183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-5262092359499183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-21925384831246.594</v>
      </c>
      <c r="L5709" s="444">
        <f t="shared" ca="1" si="194"/>
        <v>-5284017744330430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-5284017744330430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-22016740601376.793</v>
      </c>
      <c r="L5710" s="444">
        <f t="shared" ca="1" si="194"/>
        <v>-5306034484931807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-5306034484931807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-22108477020549.195</v>
      </c>
      <c r="L5711" s="444">
        <f t="shared" ca="1" si="194"/>
        <v>-5328142961952356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-5328142961952356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-22200595674801.484</v>
      </c>
      <c r="L5712" s="444">
        <f t="shared" ca="1" si="194"/>
        <v>-5350343557627157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-5350343557627157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-22293098156779.82</v>
      </c>
      <c r="L5713" s="444">
        <f t="shared" ca="1" si="194"/>
        <v>-5372636655783937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-5372636655783937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-22385986065766.402</v>
      </c>
      <c r="L5714" s="444">
        <f t="shared" ca="1" si="194"/>
        <v>-5395022641849703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-5395022641849703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-22479261007707.094</v>
      </c>
      <c r="L5715" s="444">
        <f t="shared" ca="1" si="194"/>
        <v>-5417501902857410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-5417501902857410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-22572924595239.207</v>
      </c>
      <c r="L5716" s="444">
        <f t="shared" ca="1" si="194"/>
        <v>-5440074827452649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-5440074827452649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-22666978447719.371</v>
      </c>
      <c r="L5717" s="444">
        <f t="shared" ca="1" si="194"/>
        <v>-5462741805900368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-5462741805900368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-22761424191251.531</v>
      </c>
      <c r="L5718" s="444">
        <f t="shared" ca="1" si="194"/>
        <v>-5485503230091620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-5485503230091620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-22856263458715.082</v>
      </c>
      <c r="L5719" s="444">
        <f t="shared" ca="1" si="194"/>
        <v>-5508359493550335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-5508359493550335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-22951497889793.063</v>
      </c>
      <c r="L5720" s="444">
        <f t="shared" ca="1" si="194"/>
        <v>-5531310991440128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-5531310991440128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-23047129131000.531</v>
      </c>
      <c r="L5721" s="444">
        <f t="shared" ca="1" si="194"/>
        <v>-5554358120571129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-5554358120571129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-23143158835713.039</v>
      </c>
      <c r="L5722" s="444">
        <f t="shared" ca="1" si="194"/>
        <v>-5577501279406842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-5577501279406842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-23239588664195.176</v>
      </c>
      <c r="L5723" s="444">
        <f t="shared" ca="1" si="194"/>
        <v>-5600740868071037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-5600740868071037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-23336420283629.32</v>
      </c>
      <c r="L5724" s="444">
        <f t="shared" ca="1" si="194"/>
        <v>-5624077288354666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-5624077288354666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-23433655368144.441</v>
      </c>
      <c r="L5725" s="444">
        <f t="shared" ca="1" si="194"/>
        <v>-5647510943722810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-5647510943722810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-23531295598845.043</v>
      </c>
      <c r="L5726" s="444">
        <f t="shared" ca="1" si="194"/>
        <v>-5671042239321655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-5671042239321655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-23629342663840.23</v>
      </c>
      <c r="L5727" s="444">
        <f t="shared" ca="1" si="194"/>
        <v>-5694671581985495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-5694671581985495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-23727798258272.895</v>
      </c>
      <c r="L5728" s="444">
        <f t="shared" ca="1" si="194"/>
        <v>-5718399380243768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-5718399380243768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-23826664084349.031</v>
      </c>
      <c r="L5729" s="444">
        <f t="shared" ca="1" si="194"/>
        <v>-5742226044328117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-5742226044328117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-23925941851367.152</v>
      </c>
      <c r="L5730" s="444">
        <f t="shared" ca="1" si="194"/>
        <v>-5766151986179484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-5766151986179484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-24025633275747.852</v>
      </c>
      <c r="L5731" s="444">
        <f t="shared" ca="1" si="194"/>
        <v>-5790177619455232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-5790177619455232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-24125740081063.465</v>
      </c>
      <c r="L5732" s="444">
        <f t="shared" ca="1" si="194"/>
        <v>-5814303359536295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-5814303359536295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-24226263998067.895</v>
      </c>
      <c r="L5733" s="444">
        <f t="shared" ca="1" si="194"/>
        <v>-5838529623534363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-5838529623534363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-24327206764726.512</v>
      </c>
      <c r="L5734" s="444">
        <f t="shared" ca="1" si="194"/>
        <v>-5862856830299090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-5862856830299090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-24428570126246.207</v>
      </c>
      <c r="L5735" s="444">
        <f t="shared" ca="1" si="194"/>
        <v>-5887285400425336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-5887285400425336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-24530355835105.566</v>
      </c>
      <c r="L5736" s="444">
        <f t="shared" ca="1" si="194"/>
        <v>-5911815756260442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-5911815756260442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-24632565651085.176</v>
      </c>
      <c r="L5737" s="444">
        <f t="shared" ca="1" si="194"/>
        <v>-5936448321911527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-5936448321911527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-24735201341298.027</v>
      </c>
      <c r="L5738" s="444">
        <f t="shared" ca="1" si="194"/>
        <v>-5961183523252825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-5961183523252825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-24838264680220.105</v>
      </c>
      <c r="L5739" s="444">
        <f t="shared" ca="1" si="194"/>
        <v>-5986021787933045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-5986021787933045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-24941757449721.02</v>
      </c>
      <c r="L5740" s="444">
        <f t="shared" ca="1" si="194"/>
        <v>-6010963545382766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-6010963545382766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-25045681439094.859</v>
      </c>
      <c r="L5741" s="444">
        <f t="shared" ca="1" si="194"/>
        <v>-6036009226821861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-6036009226821861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-25150038445091.086</v>
      </c>
      <c r="L5742" s="444">
        <f t="shared" ca="1" si="194"/>
        <v>-6061159265266952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-6061159265266952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-25254830271945.633</v>
      </c>
      <c r="L5743" s="444">
        <f t="shared" ca="1" si="194"/>
        <v>-6086414095538898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-6086414095538898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-25360058731412.074</v>
      </c>
      <c r="L5744" s="444">
        <f t="shared" ca="1" si="194"/>
        <v>-6111774154270310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-6111774154270310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-25465725642792.957</v>
      </c>
      <c r="L5745" s="444">
        <f t="shared" ca="1" si="194"/>
        <v>-6137239879913103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-6137239879913103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-25571832832971.262</v>
      </c>
      <c r="L5746" s="444">
        <f t="shared" ca="1" si="194"/>
        <v>-6162811712746074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-6162811712746074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-25678382136441.977</v>
      </c>
      <c r="L5747" s="444">
        <f t="shared" ca="1" si="194"/>
        <v>-6188490094882516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-6188490094882516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-25785375395343.816</v>
      </c>
      <c r="L5748" s="444">
        <f t="shared" ca="1" si="194"/>
        <v>-6214275470277860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-6214275470277860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-25892814459491.082</v>
      </c>
      <c r="L5749" s="444">
        <f t="shared" ca="1" si="194"/>
        <v>-6240168284737351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-6240168284737351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-26000701186405.629</v>
      </c>
      <c r="L5750" s="444">
        <f t="shared" ca="1" si="194"/>
        <v>-6266168985923757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-6266168985923757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-26109037441348.988</v>
      </c>
      <c r="L5751" s="444">
        <f t="shared" ca="1" si="194"/>
        <v>-6292278023365106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-6292278023365106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-26217825097354.609</v>
      </c>
      <c r="L5752" s="444">
        <f t="shared" ca="1" si="194"/>
        <v>-6318495848462461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-6318495848462461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-26327066035260.254</v>
      </c>
      <c r="L5753" s="444">
        <f t="shared" ca="1" si="194"/>
        <v>-6344822914497721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-6344822914497721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-26436762143740.504</v>
      </c>
      <c r="L5754" s="444">
        <f t="shared" ca="1" si="194"/>
        <v>-6371259676641462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-6371259676641462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-26546915319339.426</v>
      </c>
      <c r="L5755" s="444">
        <f t="shared" ca="1" si="194"/>
        <v>-6397806591960801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-6397806591960801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-26657527466503.336</v>
      </c>
      <c r="L5756" s="444">
        <f t="shared" ca="1" si="194"/>
        <v>-6424464119427304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-6424464119427304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-26768600497613.766</v>
      </c>
      <c r="L5757" s="444">
        <f t="shared" ca="1" si="194"/>
        <v>-6451232719924918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-6451232719924918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-26880136333020.492</v>
      </c>
      <c r="L5758" s="444">
        <f t="shared" ca="1" si="194"/>
        <v>-6478112856257938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-6478112856257938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-26992136901074.742</v>
      </c>
      <c r="L5759" s="444">
        <f t="shared" ca="1" si="194"/>
        <v>-6505104993159013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-6505104993159013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-27104604138162.555</v>
      </c>
      <c r="L5760" s="444">
        <f t="shared" ca="1" si="194"/>
        <v>-6532209597297176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-6532209597297176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-27217539988738.234</v>
      </c>
      <c r="L5761" s="444">
        <f t="shared" ca="1" si="194"/>
        <v>-6559427137285914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-6559427137285914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-27330946405357.977</v>
      </c>
      <c r="L5762" s="444">
        <f t="shared" ca="1" si="194"/>
        <v>-6586758083691272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-6586758083691272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-27444825348713.633</v>
      </c>
      <c r="L5763" s="444">
        <f t="shared" ca="1" si="194"/>
        <v>-6614202909039986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-6614202909039986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-27559178787666.609</v>
      </c>
      <c r="L5764" s="444">
        <f t="shared" ca="1" si="194"/>
        <v>-6641762087827653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-6641762087827653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-27674008699281.887</v>
      </c>
      <c r="L5765" s="444">
        <f t="shared" ca="1" si="194"/>
        <v>-6669436096526935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-6669436096526935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-27789317068862.23</v>
      </c>
      <c r="L5766" s="444">
        <f t="shared" ca="1" si="194"/>
        <v>-6697225413595797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-6697225413595797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-27905105889982.488</v>
      </c>
      <c r="L5767" s="444">
        <f t="shared" ca="1" si="194"/>
        <v>-6725130519485779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-6725130519485779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-28021377164524.078</v>
      </c>
      <c r="L5768" s="444">
        <f t="shared" ca="1" si="194"/>
        <v>-6753151896650303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-6753151896650303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-28138132902709.594</v>
      </c>
      <c r="L5769" s="444">
        <f t="shared" ca="1" si="194"/>
        <v>-6781290029553013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-6781290029553013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-28255375123137.555</v>
      </c>
      <c r="L5770" s="444">
        <f t="shared" ca="1" si="194"/>
        <v>-6809545404676151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-6809545404676151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-28373105852817.297</v>
      </c>
      <c r="L5771" s="444">
        <f t="shared" ca="1" si="194"/>
        <v>-6837918510528968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-6837918510528968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-28491327127204.031</v>
      </c>
      <c r="L5772" s="444">
        <f t="shared" ca="1" si="194"/>
        <v>-6866409837656172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-6866409837656172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-28610040990234.051</v>
      </c>
      <c r="L5773" s="444">
        <f t="shared" ca="1" si="194"/>
        <v>-6895019878646406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-6895019878646406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-28729249494360.023</v>
      </c>
      <c r="L5774" s="444">
        <f t="shared" ca="1" si="194"/>
        <v>-6923749128140766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-6923749128140766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-28848954700586.523</v>
      </c>
      <c r="L5775" s="444">
        <f t="shared" ca="1" si="194"/>
        <v>-6952598082841353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-6952598082841353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-28969158678505.637</v>
      </c>
      <c r="L5776" s="444">
        <f t="shared" ca="1" si="194"/>
        <v>-6981567241519859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-6981567241519859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-29089863506332.746</v>
      </c>
      <c r="L5777" s="444">
        <f t="shared" ca="1" si="194"/>
        <v>-7010657105026192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-7010657105026192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-29211071270942.465</v>
      </c>
      <c r="L5778" s="444">
        <f t="shared" ca="1" si="194"/>
        <v>-7039868176297134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-7039868176297134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-29332784067904.73</v>
      </c>
      <c r="L5779" s="444">
        <f t="shared" ca="1" si="194"/>
        <v>-7069200960365039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-7069200960365039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-29455004001520.996</v>
      </c>
      <c r="L5780" s="444">
        <f t="shared" ca="1" si="194"/>
        <v>-7098655964366560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-7098655964366560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-29577733184860.668</v>
      </c>
      <c r="L5781" s="444">
        <f t="shared" ca="1" si="194"/>
        <v>-7128233697551421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-7128233697551421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-29700973739797.582</v>
      </c>
      <c r="L5782" s="444">
        <f t="shared" ca="1" si="194"/>
        <v>-7157934671291219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-7157934671291219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-29824727797046.75</v>
      </c>
      <c r="L5783" s="444">
        <f t="shared" ca="1" si="194"/>
        <v>-7187759399088266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-7187759399088266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-29948997496201.109</v>
      </c>
      <c r="L5784" s="444">
        <f t="shared" ca="1" si="194"/>
        <v>-7217708396584467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-7217708396584467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-30073784985768.613</v>
      </c>
      <c r="L5785" s="444">
        <f t="shared" ca="1" si="194"/>
        <v>-7247782181570236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-7247782181570236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-30199092423209.316</v>
      </c>
      <c r="L5786" s="444">
        <f t="shared" ca="1" si="194"/>
        <v>-7277981273993445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-7277981273993445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-30324921974972.688</v>
      </c>
      <c r="L5787" s="444">
        <f t="shared" ca="1" si="194"/>
        <v>-7308306195968418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-7308306195968418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-30451275816535.074</v>
      </c>
      <c r="L5788" s="444">
        <f t="shared" ca="1" si="194"/>
        <v>-7338757471784953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-7338757471784953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-30578156132437.305</v>
      </c>
      <c r="L5789" s="444">
        <f t="shared" ca="1" si="194"/>
        <v>-7369335627917390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-7369335627917390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-30705565116322.461</v>
      </c>
      <c r="L5790" s="444">
        <f t="shared" ca="1" si="194"/>
        <v>-7400041193033712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-7400041193033712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-30833504970973.805</v>
      </c>
      <c r="L5791" s="444">
        <f t="shared" ca="1" si="194"/>
        <v>-7430874698004686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-7430874698004686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-30961977908352.859</v>
      </c>
      <c r="L5792" s="444">
        <f t="shared" ca="1" si="194"/>
        <v>-7461836675913039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-7461836675913039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-31090986149637.66</v>
      </c>
      <c r="L5793" s="444">
        <f t="shared" ca="1" si="194"/>
        <v>-7492927662062677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-7492927662062677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-31220531925261.156</v>
      </c>
      <c r="L5794" s="444">
        <f t="shared" ca="1" si="194"/>
        <v>-7524148193987938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-7524148193987938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-31350617474949.742</v>
      </c>
      <c r="L5795" s="444">
        <f t="shared" ca="1" si="194"/>
        <v>-7555498811462888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-7555498811462888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-31481245047762.031</v>
      </c>
      <c r="L5796" s="444">
        <f t="shared" ca="1" si="194"/>
        <v>-7586980056510650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-7586980056510650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-31612416902127.707</v>
      </c>
      <c r="L5797" s="444">
        <f t="shared" ca="1" si="194"/>
        <v>-7618592473412778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-7618592473412778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-31744135305886.578</v>
      </c>
      <c r="L5798" s="444">
        <f t="shared" ca="1" si="194"/>
        <v>-7650336608718665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-7650336608718665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-31876402536327.77</v>
      </c>
      <c r="L5799" s="444">
        <f t="shared" ca="1" si="194"/>
        <v>-7682213011254993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-7682213011254993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-32009220880229.137</v>
      </c>
      <c r="L5800" s="444">
        <f t="shared" ca="1" si="194"/>
        <v>-7714222232135222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-7714222232135222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-32142592633896.758</v>
      </c>
      <c r="L5801" s="444">
        <f t="shared" ca="1" si="194"/>
        <v>-7746364824769119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-7746364824769119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-32276520103204.656</v>
      </c>
      <c r="L5802" s="444">
        <f t="shared" ca="1" si="194"/>
        <v>-7778641344872324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-7778641344872324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-32411005603634.684</v>
      </c>
      <c r="L5803" s="444">
        <f t="shared" ca="1" si="194"/>
        <v>-7811052350475959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-7811052350475959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-32546051460316.496</v>
      </c>
      <c r="L5804" s="444">
        <f t="shared" ca="1" si="194"/>
        <v>-7843598401936275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-7843598401936275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-32681660008067.816</v>
      </c>
      <c r="L5805" s="444">
        <f t="shared" ca="1" si="194"/>
        <v>-7876280061944343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-7876280061944343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-32817833591434.762</v>
      </c>
      <c r="L5806" s="444">
        <f t="shared" ca="1" si="194"/>
        <v>-7909097895535778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-7909097895535778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-32954574564732.406</v>
      </c>
      <c r="L5807" s="444">
        <f t="shared" ca="1" si="194"/>
        <v>-7942052470100510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-7942052470100510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-33091885292085.453</v>
      </c>
      <c r="L5808" s="444">
        <f t="shared" ca="1" si="194"/>
        <v>-7975144355392595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-7975144355392595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-33229768147469.145</v>
      </c>
      <c r="L5809" s="444">
        <f t="shared" ca="1" si="194"/>
        <v>-8008374123540064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-8008374123540064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-33368225514750.266</v>
      </c>
      <c r="L5810" s="444">
        <f t="shared" ca="1" si="194"/>
        <v>-8041742349054814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-8041742349054814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-33507259787728.387</v>
      </c>
      <c r="L5811" s="444">
        <f t="shared" ca="1" si="194"/>
        <v>-8075249608842542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-8075249608842542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-33646873370177.258</v>
      </c>
      <c r="L5812" s="444">
        <f t="shared" ca="1" si="194"/>
        <v>-8108896482212719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-8108896482212719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-33787068675886.328</v>
      </c>
      <c r="L5813" s="444">
        <f t="shared" ca="1" si="194"/>
        <v>-8142683550888605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-8142683550888605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-33927848128702.516</v>
      </c>
      <c r="L5814" s="444">
        <f t="shared" ca="1" si="194"/>
        <v>-8176611399017308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-8176611399017308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-34069214162572.117</v>
      </c>
      <c r="L5815" s="444">
        <f t="shared" ca="1" si="194"/>
        <v>-8210680613179880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-8210680613179880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-34211169221582.832</v>
      </c>
      <c r="L5816" s="444">
        <f t="shared" ca="1" si="194"/>
        <v>-8244891782401463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-8244891782401463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-34353715760006.098</v>
      </c>
      <c r="L5817" s="444">
        <f t="shared" ca="1" si="194"/>
        <v>-8279245498161469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-8279245498161469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-34496856242339.453</v>
      </c>
      <c r="L5818" s="444">
        <f t="shared" ca="1" si="194"/>
        <v>-8313742354403808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-8313742354403808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-34640593143349.199</v>
      </c>
      <c r="L5819" s="444">
        <f t="shared" ca="1" si="194"/>
        <v>-8348382947547157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-8348382947547157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-34784928948113.152</v>
      </c>
      <c r="L5820" s="444">
        <f t="shared" ca="1" si="194"/>
        <v>-8383167876495270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-8383167876495270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-34929866152063.625</v>
      </c>
      <c r="L5821" s="444">
        <f t="shared" ca="1" si="194"/>
        <v>-8418097742647334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-8418097742647334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-35075407261030.559</v>
      </c>
      <c r="L5822" s="444">
        <f t="shared" ca="1" si="194"/>
        <v>-8453173149908365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-8453173149908365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-35221554791284.859</v>
      </c>
      <c r="L5823" s="444">
        <f t="shared" ca="1" si="194"/>
        <v>-8488394704699650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-8488394704699650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-35368311269581.875</v>
      </c>
      <c r="L5824" s="444">
        <f t="shared" ca="1" si="194"/>
        <v>-8523763015969232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-8523763015969232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-35515679233205.141</v>
      </c>
      <c r="L5825" s="444">
        <f t="shared" ca="1" si="194"/>
        <v>-8559278695202437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-8559278695202437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-35663661230010.156</v>
      </c>
      <c r="L5826" s="444">
        <f t="shared" ca="1" si="194"/>
        <v>-8594942356432447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-8594942356432447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-35812259818468.531</v>
      </c>
      <c r="L5827" s="444">
        <f t="shared" ca="1" si="194"/>
        <v>-8630754616250916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-8630754616250916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-35961477567712.148</v>
      </c>
      <c r="L5828" s="444">
        <f t="shared" ca="1" si="194"/>
        <v>-8666716093818628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-8666716093818628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-36111317057577.617</v>
      </c>
      <c r="L5829" s="444">
        <f t="shared" ca="1" si="194"/>
        <v>-8702827410876206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-8702827410876206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-36261780878650.859</v>
      </c>
      <c r="L5830" s="444">
        <f t="shared" ca="1" si="194"/>
        <v>-8739089191754857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-8739089191754857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-36412871632311.906</v>
      </c>
      <c r="L5831" s="444">
        <f t="shared" ca="1" si="194"/>
        <v>-8775502063387169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-8775502063387169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-36564591930779.867</v>
      </c>
      <c r="L5832" s="444">
        <f t="shared" ca="1" si="194"/>
        <v>-8812066655317949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-8812066655317949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-36716944397158.117</v>
      </c>
      <c r="L5833" s="444">
        <f t="shared" ca="1" si="194"/>
        <v>-8848783599715107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-8848783599715107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-36869931665479.609</v>
      </c>
      <c r="L5834" s="444">
        <f t="shared" ca="1" si="194"/>
        <v>-8885653531380587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-8885653531380587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-37023556380752.445</v>
      </c>
      <c r="L5835" s="444">
        <f t="shared" ca="1" si="194"/>
        <v>-8922677087761339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-8922677087761339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-37177821199005.578</v>
      </c>
      <c r="L5836" s="444">
        <f t="shared" ca="1" si="194"/>
        <v>-8959854908960345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-8959854908960345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-37332728787334.773</v>
      </c>
      <c r="L5837" s="444">
        <f t="shared" ca="1" si="194"/>
        <v>-8997187637747680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-8997187637747680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-37488281823948.664</v>
      </c>
      <c r="L5838" s="444">
        <f t="shared" ca="1" si="194"/>
        <v>-9034675919571628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-9034675919571628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-37644482998215.117</v>
      </c>
      <c r="L5839" s="444">
        <f t="shared" ca="1" si="194"/>
        <v>-9072320402569844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-9072320402569844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-37801335010707.68</v>
      </c>
      <c r="L5840" s="444">
        <f t="shared" ca="1" si="194"/>
        <v>-9110121737580552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-9110121737580552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-37958840573252.297</v>
      </c>
      <c r="L5841" s="444">
        <f t="shared" ca="1" si="194"/>
        <v>-9148080578153804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-9148080578153804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-38117002408974.18</v>
      </c>
      <c r="L5842" s="444">
        <f t="shared" ca="1" si="194"/>
        <v>-9186197580562778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-9186197580562778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-38275823252344.906</v>
      </c>
      <c r="L5843" s="444">
        <f t="shared" ca="1" si="194"/>
        <v>-9224473403815122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-9224473403815122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-38435305849229.672</v>
      </c>
      <c r="L5844" s="444">
        <f t="shared" ca="1" si="194"/>
        <v>-9262908709664352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-9262908709664352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-38595452956934.797</v>
      </c>
      <c r="L5845" s="444">
        <f t="shared" ca="1" si="194"/>
        <v>-9301504162621286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-9301504162621286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-38756267344255.359</v>
      </c>
      <c r="L5846" s="444">
        <f t="shared" ca="1" si="194"/>
        <v>-9340260429965542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-9340260429965542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-38917751791523.094</v>
      </c>
      <c r="L5847" s="444">
        <f t="shared" ca="1" si="194"/>
        <v>-9379178181757066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-9379178181757066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-39079909090654.438</v>
      </c>
      <c r="L5848" s="444">
        <f t="shared" ca="1" si="194"/>
        <v>-9418258090847720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-9418258090847720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-39242742045198.836</v>
      </c>
      <c r="L5849" s="444">
        <f t="shared" ca="1" si="194"/>
        <v>-9457500832892918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-9457500832892918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-39406253470387.156</v>
      </c>
      <c r="L5850" s="444">
        <f t="shared" ca="1" si="194"/>
        <v>-9496907086363306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-9496907086363306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-39570446193180.438</v>
      </c>
      <c r="L5851" s="444">
        <f t="shared" ca="1" si="194"/>
        <v>-9536477532556486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-9536477532556486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-39735323052318.688</v>
      </c>
      <c r="L5852" s="444">
        <f t="shared" ca="1" si="194"/>
        <v>-9576212855608804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-9576212855608804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-39900886898370.016</v>
      </c>
      <c r="L5853" s="444">
        <f t="shared" ca="1" si="194"/>
        <v>-9616113742507174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-9616113742507174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-40067140593779.891</v>
      </c>
      <c r="L5854" s="444">
        <f t="shared" ca="1" si="194"/>
        <v>-9656180883100954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-9656180883100954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-40234087012920.641</v>
      </c>
      <c r="L5855" s="444">
        <f t="shared" ca="1" si="194"/>
        <v>-9696414970113874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-9696414970113874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-40401729042141.141</v>
      </c>
      <c r="L5856" s="444">
        <f t="shared" ca="1" si="194"/>
        <v>-9736816699156016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-9736816699156016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-40570069579816.734</v>
      </c>
      <c r="L5857" s="444">
        <f t="shared" ca="1" si="194"/>
        <v>-9777386768735832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-9777386768735832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-40739111536399.297</v>
      </c>
      <c r="L5858" s="444">
        <f t="shared" ca="1" si="194"/>
        <v>-9818125880272232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-9818125880272232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-40908857834467.633</v>
      </c>
      <c r="L5859" s="444">
        <f t="shared" ca="1" si="194"/>
        <v>-9859034738106700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-9859034738106700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-41079311408777.914</v>
      </c>
      <c r="L5860" s="444">
        <f t="shared" ca="1" si="194"/>
        <v>-9900114049515478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-9900114049515478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-41250475206314.492</v>
      </c>
      <c r="L5861" s="444">
        <f t="shared" ca="1" si="194"/>
        <v>-9941364524721792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-9941364524721792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-41422352186340.797</v>
      </c>
      <c r="L5862" s="444">
        <f t="shared" ca="1" si="194"/>
        <v>-9982786876908132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-9982786876908132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-41594945320450.547</v>
      </c>
      <c r="L5863" s="444">
        <f t="shared" ca="1" si="194"/>
        <v>-1.0024381822228582E+16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-1.0024381822228582E+16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-41768257592619.094</v>
      </c>
      <c r="L5864" s="444">
        <f t="shared" ca="1" si="194"/>
        <v>-1.0066150079821202E+16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-1.0066150079821202E+16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-41942291999255.008</v>
      </c>
      <c r="L5865" s="444">
        <f t="shared" ca="1" si="194"/>
        <v>-1.0108092371820458E+16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-1.0108092371820458E+16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-42117051549251.906</v>
      </c>
      <c r="L5866" s="444">
        <f t="shared" ca="1" si="194"/>
        <v>-1.015020942336971E+16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-1.015020942336971E+16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-42292539264040.461</v>
      </c>
      <c r="L5867" s="444">
        <f t="shared" ca="1" si="194"/>
        <v>-1.019250196263375E+16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-1.019250196263375E+16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-42468758177640.625</v>
      </c>
      <c r="L5868" s="444">
        <f t="shared" ca="1" si="194"/>
        <v>-1.023497072081139E+16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-1.023497072081139E+16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-42645711336714.125</v>
      </c>
      <c r="L5869" s="444">
        <f t="shared" ca="1" si="194"/>
        <v>-1.0277616432148104E+16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-1.0277616432148104E+16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-42823401800617.102</v>
      </c>
      <c r="L5870" s="444">
        <f t="shared" ca="1" si="194"/>
        <v>-1.0320439833948722E+16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-1.0320439833948722E+16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-43001832641453.008</v>
      </c>
      <c r="L5871" s="444">
        <f t="shared" ca="1" si="194"/>
        <v>-1.0363441666590176E+16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-1.0363441666590176E+16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-43181006944125.734</v>
      </c>
      <c r="L5872" s="444">
        <f t="shared" ca="1" si="194"/>
        <v>-1.0406622673534302E+16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-1.0406622673534302E+16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-43360927806392.922</v>
      </c>
      <c r="L5873" s="444">
        <f t="shared" ref="L5873:L6127" ca="1" si="199">I5873-J5873+K5873</f>
        <v>-1.0449983601340694E+16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-1.0449983601340694E+16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-43541598338919.555</v>
      </c>
      <c r="L5874" s="444">
        <f t="shared" ca="1" si="199"/>
        <v>-1.0493525199679614E+16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-1.0493525199679614E+16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-43723021665331.727</v>
      </c>
      <c r="L5875" s="444">
        <f t="shared" ca="1" si="199"/>
        <v>-1.0537248221344946E+16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-1.0537248221344946E+16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-43905200922270.609</v>
      </c>
      <c r="L5876" s="444">
        <f t="shared" ca="1" si="199"/>
        <v>-1.0581153422267216E+16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-1.0581153422267216E+16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-44088139259446.734</v>
      </c>
      <c r="L5877" s="444">
        <f t="shared" ca="1" si="199"/>
        <v>-1.0625241561526662E+16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-1.0625241561526662E+16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-44271839839694.422</v>
      </c>
      <c r="L5878" s="444">
        <f t="shared" ca="1" si="199"/>
        <v>-1.0669513401366356E+16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-1.0669513401366356E+16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-44456305839026.484</v>
      </c>
      <c r="L5879" s="444">
        <f t="shared" ca="1" si="199"/>
        <v>-1.0713969707205382E+16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-1.0713969707205382E+16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-44641540446689.094</v>
      </c>
      <c r="L5880" s="444">
        <f t="shared" ca="1" si="199"/>
        <v>-1.0758611247652072E+16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-1.0758611247652072E+16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-44827546865216.969</v>
      </c>
      <c r="L5881" s="444">
        <f t="shared" ca="1" si="199"/>
        <v>-1.0803438794517288E+16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-1.0803438794517288E+16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-45014328310488.703</v>
      </c>
      <c r="L5882" s="444">
        <f t="shared" ca="1" si="199"/>
        <v>-1.0848453122827776E+16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-1.0848453122827776E+16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-45201888011782.398</v>
      </c>
      <c r="L5883" s="444">
        <f t="shared" ca="1" si="199"/>
        <v>-1.0893655010839558E+16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-1.0893655010839558E+16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-45390229211831.492</v>
      </c>
      <c r="L5884" s="444">
        <f t="shared" ca="1" si="199"/>
        <v>-1.093904524005139E+16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-1.093904524005139E+16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-45579355166880.789</v>
      </c>
      <c r="L5885" s="444">
        <f t="shared" ca="1" si="199"/>
        <v>-1.098462459521827E+16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-1.098462459521827E+16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-45769269146742.789</v>
      </c>
      <c r="L5886" s="444">
        <f t="shared" ca="1" si="199"/>
        <v>-1.1030393864365012E+16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-1.1030393864365012E+16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-45959974434854.219</v>
      </c>
      <c r="L5887" s="444">
        <f t="shared" ca="1" si="199"/>
        <v>-1.1076353838799866E+16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-1.1076353838799866E+16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-46151474328332.773</v>
      </c>
      <c r="L5888" s="444">
        <f t="shared" ca="1" si="199"/>
        <v>-1.1122505313128198E+16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-1.1122505313128198E+16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-46343772138034.156</v>
      </c>
      <c r="L5889" s="444">
        <f t="shared" ca="1" si="199"/>
        <v>-1.1168849085266232E+16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-1.1168849085266232E+16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-46536871188609.297</v>
      </c>
      <c r="L5890" s="444">
        <f t="shared" ca="1" si="199"/>
        <v>-1.1215385956454842E+16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-1.1215385956454842E+16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-46730774818561.844</v>
      </c>
      <c r="L5891" s="444">
        <f t="shared" ca="1" si="199"/>
        <v>-1.1262116731273404E+16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-1.1262116731273404E+16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-46925486380305.852</v>
      </c>
      <c r="L5892" s="444">
        <f t="shared" ca="1" si="199"/>
        <v>-1.130904221765371E+16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-1.130904221765371E+16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-47121009240223.789</v>
      </c>
      <c r="L5893" s="444">
        <f t="shared" ca="1" si="199"/>
        <v>-1.1356163226893934E+16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-1.1356163226893934E+16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-47317346778724.727</v>
      </c>
      <c r="L5894" s="444">
        <f t="shared" ca="1" si="199"/>
        <v>-1.1403480573672658E+16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-1.1403480573672658E+16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-47514502390302.742</v>
      </c>
      <c r="L5895" s="444">
        <f t="shared" ca="1" si="199"/>
        <v>-1.145099507606296E+16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-1.145099507606296E+16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-47712479483595.664</v>
      </c>
      <c r="L5896" s="444">
        <f t="shared" ca="1" si="199"/>
        <v>-1.1498707555546556E+16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-1.1498707555546556E+16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-47911281481443.984</v>
      </c>
      <c r="L5897" s="444">
        <f t="shared" ca="1" si="199"/>
        <v>-1.1546618837028E+16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-1.1546618837028E+16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-48110911820950</v>
      </c>
      <c r="L5898" s="444">
        <f t="shared" ca="1" si="199"/>
        <v>-1.159472974884895E+16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-1.159472974884895E+16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-48311373953537.289</v>
      </c>
      <c r="L5899" s="444">
        <f t="shared" ca="1" si="199"/>
        <v>-1.1643041122802488E+16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-1.1643041122802488E+16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-48512671345010.367</v>
      </c>
      <c r="L5900" s="444">
        <f t="shared" ca="1" si="199"/>
        <v>-1.1691553794147498E+16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-1.1691553794147498E+16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-48714807475614.578</v>
      </c>
      <c r="L5901" s="444">
        <f t="shared" ca="1" si="199"/>
        <v>-1.1740268601623112E+16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-1.1740268601623112E+16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-48917785840096.297</v>
      </c>
      <c r="L5902" s="444">
        <f t="shared" ca="1" si="199"/>
        <v>-1.1789186387463208E+16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-1.1789186387463208E+16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-49121609947763.367</v>
      </c>
      <c r="L5903" s="444">
        <f t="shared" ca="1" si="199"/>
        <v>-1.1838307997410972E+16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-1.1838307997410972E+16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-49326283322545.719</v>
      </c>
      <c r="L5904" s="444">
        <f t="shared" ca="1" si="199"/>
        <v>-1.1887634280733518E+16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-1.1887634280733518E+16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-49531809503056.328</v>
      </c>
      <c r="L5905" s="444">
        <f t="shared" ca="1" si="199"/>
        <v>-1.1937166090236574E+16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-1.1937166090236574E+16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-49738192042652.391</v>
      </c>
      <c r="L5906" s="444">
        <f t="shared" ca="1" si="199"/>
        <v>-1.1986904282279226E+16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-1.1986904282279226E+16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-49945434509496.773</v>
      </c>
      <c r="L5907" s="444">
        <f t="shared" ca="1" si="199"/>
        <v>-1.2036849716788722E+16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-1.2036849716788722E+16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-50153540486619.672</v>
      </c>
      <c r="L5908" s="444">
        <f t="shared" ca="1" si="199"/>
        <v>-1.2087003257275342E+16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-1.2087003257275342E+16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-50362513571980.594</v>
      </c>
      <c r="L5909" s="444">
        <f t="shared" ca="1" si="199"/>
        <v>-1.2137365770847322E+16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-1.2137365770847322E+16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-50572357378530.508</v>
      </c>
      <c r="L5910" s="444">
        <f t="shared" ca="1" si="199"/>
        <v>-1.2187938128225852E+16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-1.2187938128225852E+16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-50783075534274.383</v>
      </c>
      <c r="L5911" s="444">
        <f t="shared" ca="1" si="199"/>
        <v>-1.2238721203760126E+16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-1.2238721203760126E+16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-50994671682333.859</v>
      </c>
      <c r="L5912" s="444">
        <f t="shared" ca="1" si="199"/>
        <v>-1.228971587544246E+16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-1.228971587544246E+16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-51207149481010.25</v>
      </c>
      <c r="L5913" s="444">
        <f t="shared" ca="1" si="199"/>
        <v>-1.234092302492347E+16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-1.234092302492347E+16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-51420512603847.789</v>
      </c>
      <c r="L5914" s="444">
        <f t="shared" ca="1" si="199"/>
        <v>-1.2392343537527318E+16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-1.2392343537527318E+16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-51634764739697.156</v>
      </c>
      <c r="L5915" s="444">
        <f t="shared" ca="1" si="199"/>
        <v>-1.2443978302267016E+16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-1.2443978302267016E+16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-51849909592779.234</v>
      </c>
      <c r="L5916" s="444">
        <f t="shared" ca="1" si="199"/>
        <v>-1.2495828211859796E+16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-1.2495828211859796E+16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-52065950882749.148</v>
      </c>
      <c r="L5917" s="444">
        <f t="shared" ca="1" si="199"/>
        <v>-1.2547894162742546E+16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-1.2547894162742546E+16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-52282892344760.609</v>
      </c>
      <c r="L5918" s="444">
        <f t="shared" ca="1" si="199"/>
        <v>-1.2600177055087306E+16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-1.2600177055087306E+16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-52500737729530.438</v>
      </c>
      <c r="L5919" s="444">
        <f t="shared" ca="1" si="199"/>
        <v>-1.2652677792816836E+16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-1.2652677792816836E+16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-52719490803403.484</v>
      </c>
      <c r="L5920" s="444">
        <f t="shared" ca="1" si="199"/>
        <v>-1.270539728362024E+16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-1.270539728362024E+16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-52939155348417.664</v>
      </c>
      <c r="L5921" s="444">
        <f t="shared" ca="1" si="199"/>
        <v>-1.2758336438968658E+16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-1.2758336438968658E+16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-53159735162369.406</v>
      </c>
      <c r="L5922" s="444">
        <f t="shared" ca="1" si="199"/>
        <v>-1.2811496174131028E+16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-1.2811496174131028E+16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-53381234058879.281</v>
      </c>
      <c r="L5923" s="444">
        <f t="shared" ca="1" si="199"/>
        <v>-1.2864877408189908E+16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-1.2864877408189908E+16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-53603655867457.953</v>
      </c>
      <c r="L5924" s="444">
        <f t="shared" ca="1" si="199"/>
        <v>-1.2918481064057366E+16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-1.2918481064057366E+16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-53827004433572.359</v>
      </c>
      <c r="L5925" s="444">
        <f t="shared" ca="1" si="199"/>
        <v>-1.2972308068490938E+16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-1.2972308068490938E+16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-54051283618712.242</v>
      </c>
      <c r="L5926" s="444">
        <f t="shared" ca="1" si="199"/>
        <v>-1.302635935210965E+16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-1.302635935210965E+16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-54276497300456.875</v>
      </c>
      <c r="L5927" s="444">
        <f t="shared" ca="1" si="199"/>
        <v>-1.3080635849410106E+16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-1.3080635849410106E+16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-54502649372542.109</v>
      </c>
      <c r="L5928" s="444">
        <f t="shared" ca="1" si="199"/>
        <v>-1.3135138498782648E+16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-1.3135138498782648E+16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-54729743744927.703</v>
      </c>
      <c r="L5929" s="444">
        <f t="shared" ca="1" si="199"/>
        <v>-1.3189868242527576E+16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-1.3189868242527576E+16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-54957784343864.898</v>
      </c>
      <c r="L5930" s="444">
        <f t="shared" ca="1" si="199"/>
        <v>-1.324482602687144E+16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-1.324482602687144E+16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-55186775111964.336</v>
      </c>
      <c r="L5931" s="444">
        <f t="shared" ca="1" si="199"/>
        <v>-1.3300012801983404E+16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-1.3300012801983404E+16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-55416720008264.18</v>
      </c>
      <c r="L5932" s="444">
        <f t="shared" ca="1" si="199"/>
        <v>-1.3355429521991668E+16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-1.3355429521991668E+16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-55647623008298.617</v>
      </c>
      <c r="L5933" s="444">
        <f t="shared" ca="1" si="199"/>
        <v>-1.3411077144999966E+16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-1.3411077144999966E+16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-55879488104166.523</v>
      </c>
      <c r="L5934" s="444">
        <f t="shared" ca="1" si="199"/>
        <v>-1.3466956633104132E+16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-1.3466956633104132E+16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-56112319304600.547</v>
      </c>
      <c r="L5935" s="444">
        <f t="shared" ca="1" si="199"/>
        <v>-1.3523068952408732E+16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-1.3523068952408732E+16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-56346120635036.383</v>
      </c>
      <c r="L5936" s="444">
        <f t="shared" ca="1" si="199"/>
        <v>-1.3579415073043768E+16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-1.3579415073043768E+16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-56580896137682.367</v>
      </c>
      <c r="L5937" s="444">
        <f t="shared" ca="1" si="199"/>
        <v>-1.363599596918145E+16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-1.363599596918145E+16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-56816649871589.375</v>
      </c>
      <c r="L5938" s="444">
        <f t="shared" ca="1" si="199"/>
        <v>-1.369281261905304E+16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-1.369281261905304E+16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-57053385912721</v>
      </c>
      <c r="L5939" s="444">
        <f t="shared" ca="1" si="199"/>
        <v>-1.374986600496576E+16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-1.374986600496576E+16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-57291108354024</v>
      </c>
      <c r="L5940" s="444">
        <f t="shared" ca="1" si="199"/>
        <v>-1.3807157113319784E+16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-1.3807157113319784E+16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-57529821305499.102</v>
      </c>
      <c r="L5941" s="444">
        <f t="shared" ca="1" si="199"/>
        <v>-1.3864686934625284E+16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-1.3864686934625284E+16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-57769528894272.016</v>
      </c>
      <c r="L5942" s="444">
        <f t="shared" ca="1" si="199"/>
        <v>-1.3922456463519556E+16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-1.3922456463519556E+16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-58010235264664.813</v>
      </c>
      <c r="L5943" s="444">
        <f t="shared" ca="1" si="199"/>
        <v>-1.398046669878422E+16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-1.398046669878422E+16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-58251944578267.586</v>
      </c>
      <c r="L5944" s="444">
        <f t="shared" ca="1" si="199"/>
        <v>-1.4038718643362488E+16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-1.4038718643362488E+16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-58494661014010.375</v>
      </c>
      <c r="L5945" s="444">
        <f t="shared" ca="1" si="199"/>
        <v>-1.4097213304376498E+16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-1.4097213304376498E+16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-58738388768235.398</v>
      </c>
      <c r="L5946" s="444">
        <f t="shared" ca="1" si="199"/>
        <v>-1.4155951693144734E+16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-1.4155951693144734E+16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-58983132054769.727</v>
      </c>
      <c r="L5947" s="444">
        <f t="shared" ca="1" si="199"/>
        <v>-1.4214934825199504E+16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-1.4214934825199504E+16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-59228895104997.922</v>
      </c>
      <c r="L5948" s="444">
        <f t="shared" ca="1" si="199"/>
        <v>-1.4274163720304502E+16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-1.4274163720304502E+16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-59475682167935.422</v>
      </c>
      <c r="L5949" s="444">
        <f t="shared" ca="1" si="199"/>
        <v>-1.4333639402472438E+16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-1.4333639402472438E+16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-59723497510301.82</v>
      </c>
      <c r="L5950" s="444">
        <f t="shared" ca="1" si="199"/>
        <v>-1.439336289998274E+16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-1.439336289998274E+16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-59972345416594.758</v>
      </c>
      <c r="L5951" s="444">
        <f t="shared" ca="1" si="199"/>
        <v>-1.4453335245399334E+16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-1.4453335245399334E+16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-60222230189163.891</v>
      </c>
      <c r="L5952" s="444">
        <f t="shared" ca="1" si="199"/>
        <v>-1.4513557475588498E+16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-1.4513557475588498E+16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-60473156148285.406</v>
      </c>
      <c r="L5953" s="444">
        <f t="shared" ca="1" si="199"/>
        <v>-1.4574030631736784E+16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-1.4574030631736784E+16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-60725127632236.602</v>
      </c>
      <c r="L5954" s="444">
        <f t="shared" ca="1" si="199"/>
        <v>-1.463475575936902E+16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-1.463475575936902E+16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-60978148997370.914</v>
      </c>
      <c r="L5955" s="444">
        <f t="shared" ca="1" si="199"/>
        <v>-1.469573390836639E+16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-1.469573390836639E+16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-61232224618193.289</v>
      </c>
      <c r="L5956" s="444">
        <f t="shared" ca="1" si="199"/>
        <v>-1.4756966132984584E+16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-1.4756966132984584E+16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-61487358887435.766</v>
      </c>
      <c r="L5957" s="444">
        <f t="shared" ca="1" si="199"/>
        <v>-1.481845349187202E+16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-1.481845349187202E+16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-61743556216133.414</v>
      </c>
      <c r="L5958" s="444">
        <f t="shared" ca="1" si="199"/>
        <v>-1.4880197048088154E+16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-1.4880197048088154E+16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-62000821033700.641</v>
      </c>
      <c r="L5959" s="444">
        <f t="shared" ca="1" si="199"/>
        <v>-1.4942197869121854E+16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-1.4942197869121854E+16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-62259157788007.719</v>
      </c>
      <c r="L5960" s="444">
        <f t="shared" ca="1" si="199"/>
        <v>-1.5004457026909862E+16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-1.5004457026909862E+16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-62518570945457.758</v>
      </c>
      <c r="L5961" s="444">
        <f t="shared" ca="1" si="199"/>
        <v>-1.506697559785532E+16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-1.506697559785532E+16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-62779064991063.836</v>
      </c>
      <c r="L5962" s="444">
        <f t="shared" ca="1" si="199"/>
        <v>-1.5129754662846384E+16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-1.5129754662846384E+16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-63040644428526.594</v>
      </c>
      <c r="L5963" s="444">
        <f t="shared" ca="1" si="199"/>
        <v>-1.519279530727491E+16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-1.519279530727491E+16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-63303313780312.117</v>
      </c>
      <c r="L5964" s="444">
        <f t="shared" ca="1" si="199"/>
        <v>-1.5256098621055222E+16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-1.5256098621055222E+16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-63567077587730.094</v>
      </c>
      <c r="L5965" s="444">
        <f t="shared" ca="1" si="199"/>
        <v>-1.5319665698642952E+16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-1.5319665698642952E+16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-63831940411012.297</v>
      </c>
      <c r="L5966" s="444">
        <f t="shared" ca="1" si="199"/>
        <v>-1.5383497639053964E+16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-1.5383497639053964E+16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-64097906829391.508</v>
      </c>
      <c r="L5967" s="444">
        <f t="shared" ca="1" si="199"/>
        <v>-1.5447595545883356E+16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-1.5447595545883356E+16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-64364981441180.656</v>
      </c>
      <c r="L5968" s="444">
        <f t="shared" ca="1" si="199"/>
        <v>-1.5511960527324536E+16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-1.5511960527324536E+16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-64633168863852.234</v>
      </c>
      <c r="L5969" s="444">
        <f t="shared" ca="1" si="199"/>
        <v>-1.5576593696188388E+16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-1.5576593696188388E+16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-64902473734118.273</v>
      </c>
      <c r="L5970" s="444">
        <f t="shared" ca="1" si="199"/>
        <v>-1.5641496169922506E+16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-1.5641496169922506E+16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-65172900708010.43</v>
      </c>
      <c r="L5971" s="444">
        <f t="shared" ca="1" si="199"/>
        <v>-1.5706669070630516E+16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-1.5706669070630516E+16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-65444454460960.484</v>
      </c>
      <c r="L5972" s="444">
        <f t="shared" ca="1" si="199"/>
        <v>-1.5772113525091476E+16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-1.5772113525091476E+16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-65717139687881.141</v>
      </c>
      <c r="L5973" s="444">
        <f t="shared" ca="1" si="199"/>
        <v>-1.5837830664779358E+16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-1.5837830664779358E+16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-65990961103247.32</v>
      </c>
      <c r="L5974" s="444">
        <f t="shared" ca="1" si="199"/>
        <v>-1.5903821625882606E+16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-1.5903821625882606E+16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-66265923441177.523</v>
      </c>
      <c r="L5975" s="444">
        <f t="shared" ca="1" si="199"/>
        <v>-1.5970087549323784E+16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-1.5970087549323784E+16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-66542031455515.773</v>
      </c>
      <c r="L5976" s="444">
        <f t="shared" ca="1" si="199"/>
        <v>-1.60366295807793E+16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-1.60366295807793E+16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-66819289919913.742</v>
      </c>
      <c r="L5977" s="444">
        <f t="shared" ca="1" si="199"/>
        <v>-1.6103448870699214E+16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-1.6103448870699214E+16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-67097703627913.383</v>
      </c>
      <c r="L5978" s="444">
        <f t="shared" ca="1" si="199"/>
        <v>-1.6170546574327128E+16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-1.6170546574327128E+16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-67377277393029.695</v>
      </c>
      <c r="L5979" s="444">
        <f t="shared" ca="1" si="199"/>
        <v>-1.6237923851720158E+16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-1.6237923851720158E+16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-67658016048833.984</v>
      </c>
      <c r="L5980" s="444">
        <f t="shared" ca="1" si="199"/>
        <v>-1.6305581867768992E+16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-1.6305581867768992E+16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-67939924449037.469</v>
      </c>
      <c r="L5981" s="444">
        <f t="shared" ca="1" si="199"/>
        <v>-1.637352179221803E+16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-1.637352179221803E+16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-68223007467575.125</v>
      </c>
      <c r="L5982" s="444">
        <f t="shared" ca="1" si="199"/>
        <v>-1.6441744799685606E+16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-1.6441744799685606E+16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-68507269998690.023</v>
      </c>
      <c r="L5983" s="444">
        <f t="shared" ca="1" si="199"/>
        <v>-1.6510252069684296E+16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-1.6510252069684296E+16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-68792716957017.891</v>
      </c>
      <c r="L5984" s="444">
        <f t="shared" ca="1" si="199"/>
        <v>-1.6579044786641314E+16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-1.6579044786641314E+16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-69079353277672.133</v>
      </c>
      <c r="L5985" s="444">
        <f t="shared" ca="1" si="199"/>
        <v>-1.6648124139918986E+16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-1.6648124139918986E+16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-69367183916329.109</v>
      </c>
      <c r="L5986" s="444">
        <f t="shared" ca="1" si="199"/>
        <v>-1.6717491323835316E+16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-1.6717491323835316E+16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-69656213849313.813</v>
      </c>
      <c r="L5987" s="444">
        <f t="shared" ca="1" si="199"/>
        <v>-1.678714753768463E+16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-1.678714753768463E+16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-69946448073685.961</v>
      </c>
      <c r="L5988" s="444">
        <f t="shared" ca="1" si="199"/>
        <v>-1.6857093985758316E+16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-1.6857093985758316E+16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-70237891607326.313</v>
      </c>
      <c r="L5989" s="444">
        <f t="shared" ca="1" si="199"/>
        <v>-1.6927331877365642E+16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-1.6927331877365642E+16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-70530549489023.516</v>
      </c>
      <c r="L5990" s="444">
        <f t="shared" ca="1" si="199"/>
        <v>-1.6997862426854666E+16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-1.6997862426854666E+16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-70824426778561.094</v>
      </c>
      <c r="L5991" s="444">
        <f t="shared" ca="1" si="199"/>
        <v>-1.7068686853633228E+16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-1.7068686853633228E+16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-71119528556805.109</v>
      </c>
      <c r="L5992" s="444">
        <f t="shared" ca="1" si="199"/>
        <v>-1.7139806382190034E+16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-1.7139806382190034E+16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-71415859925791.813</v>
      </c>
      <c r="L5993" s="444">
        <f t="shared" ca="1" si="199"/>
        <v>-1.7211222242115826E+16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-1.7211222242115826E+16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-71713426008815.938</v>
      </c>
      <c r="L5994" s="444">
        <f t="shared" ca="1" si="199"/>
        <v>-1.7282935668124642E+16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-1.7282935668124642E+16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-72012231950519.344</v>
      </c>
      <c r="L5995" s="444">
        <f t="shared" ca="1" si="199"/>
        <v>-1.7354947900075162E+16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-1.7354947900075162E+16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-72312282916979.844</v>
      </c>
      <c r="L5996" s="444">
        <f t="shared" ca="1" si="199"/>
        <v>-1.7427260182992142E+16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-1.7427260182992142E+16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-72613584095800.594</v>
      </c>
      <c r="L5997" s="444">
        <f t="shared" ca="1" si="199"/>
        <v>-1.7499873767087942E+16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-1.7499873767087942E+16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-72916140696199.75</v>
      </c>
      <c r="L5998" s="444">
        <f t="shared" ca="1" si="199"/>
        <v>-1.7572789907784142E+16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-1.7572789907784142E+16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-73219957949100.594</v>
      </c>
      <c r="L5999" s="444">
        <f t="shared" ca="1" si="199"/>
        <v>-1.7646009865733242E+16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-1.7646009865733242E+16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-73525041107221.844</v>
      </c>
      <c r="L6000" s="444">
        <f t="shared" ca="1" si="199"/>
        <v>-1.7719534906840464E+16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-1.7719534906840464E+16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-73831395445168.594</v>
      </c>
      <c r="L6001" s="444">
        <f t="shared" ca="1" si="199"/>
        <v>-1.7793366302285632E+16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-1.7793366302285632E+16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-74139026259523.469</v>
      </c>
      <c r="L6002" s="444">
        <f t="shared" ca="1" si="199"/>
        <v>-1.7867505328545156E+16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-1.7867505328545156E+16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-74447938868938.156</v>
      </c>
      <c r="L6003" s="444">
        <f t="shared" ca="1" si="199"/>
        <v>-1.7941953267414094E+16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-1.7941953267414094E+16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-74758138614225.375</v>
      </c>
      <c r="L6004" s="444">
        <f t="shared" ca="1" si="199"/>
        <v>-1.801671140602832E+16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-1.801671140602832E+16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-75069630858451.328</v>
      </c>
      <c r="L6005" s="444">
        <f t="shared" ca="1" si="199"/>
        <v>-1.8091781036886772E+16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-1.8091781036886772E+16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-75382420987028.219</v>
      </c>
      <c r="L6006" s="444">
        <f t="shared" ca="1" si="199"/>
        <v>-1.81671634578738E+16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-1.81671634578738E+16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-75696514407807.5</v>
      </c>
      <c r="L6007" s="444">
        <f t="shared" ca="1" si="199"/>
        <v>-1.8242859972281608E+16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-1.8242859972281608E+16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-76011916551173.359</v>
      </c>
      <c r="L6008" s="444">
        <f t="shared" ca="1" si="199"/>
        <v>-1.831887188883278E+16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-1.831887188883278E+16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-76328632870136.578</v>
      </c>
      <c r="L6009" s="444">
        <f t="shared" ca="1" si="199"/>
        <v>-1.8395200521702916E+16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-1.8395200521702916E+16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-76646668840428.813</v>
      </c>
      <c r="L6010" s="444">
        <f t="shared" ca="1" si="199"/>
        <v>-1.8471847190543344E+16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-1.8471847190543344E+16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-76966029960597.266</v>
      </c>
      <c r="L6011" s="444">
        <f t="shared" ca="1" si="199"/>
        <v>-1.854881322050394E+16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-1.854881322050394E+16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-77286721752099.75</v>
      </c>
      <c r="L6012" s="444">
        <f t="shared" ca="1" si="199"/>
        <v>-1.862609994225604E+16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-1.862609994225604E+16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-77608749759400.172</v>
      </c>
      <c r="L6013" s="444">
        <f t="shared" ca="1" si="199"/>
        <v>-1.870370869201544E+16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-1.870370869201544E+16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-77932119550064.328</v>
      </c>
      <c r="L6014" s="444">
        <f t="shared" ca="1" si="199"/>
        <v>-1.8781640811565504E+16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-1.8781640811565504E+16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-78256836714856.266</v>
      </c>
      <c r="L6015" s="444">
        <f t="shared" ca="1" si="199"/>
        <v>-1.885989764828036E+16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-1.885989764828036E+16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-78582906867834.828</v>
      </c>
      <c r="L6016" s="444">
        <f t="shared" ca="1" si="199"/>
        <v>-1.8938480555148196E+16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-1.8938480555148196E+16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-78910335646450.813</v>
      </c>
      <c r="L6017" s="444">
        <f t="shared" ca="1" si="199"/>
        <v>-1.9017390890794648E+16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-1.9017390890794648E+16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-79239128711644.359</v>
      </c>
      <c r="L6018" s="444">
        <f t="shared" ca="1" si="199"/>
        <v>-1.9096630019506292E+16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-1.9096630019506292E+16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-79569291747942.875</v>
      </c>
      <c r="L6019" s="444">
        <f t="shared" ca="1" si="199"/>
        <v>-1.9176199311254236E+16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-1.9176199311254236E+16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-79900830463559.313</v>
      </c>
      <c r="L6020" s="444">
        <f t="shared" ca="1" si="199"/>
        <v>-1.9256100141717796E+16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-1.9256100141717796E+16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-80233750590490.813</v>
      </c>
      <c r="L6021" s="444">
        <f t="shared" ca="1" si="199"/>
        <v>-1.9336333892308288E+16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-1.9336333892308288E+16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-80568057884617.859</v>
      </c>
      <c r="L6022" s="444">
        <f t="shared" ca="1" si="199"/>
        <v>-1.9416901950192904E+16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-1.9416901950192904E+16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-80903758125803.766</v>
      </c>
      <c r="L6023" s="444">
        <f t="shared" ca="1" si="199"/>
        <v>-1.9497805708318708E+16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-1.9497805708318708E+16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-81240857117994.609</v>
      </c>
      <c r="L6024" s="444">
        <f t="shared" ca="1" si="199"/>
        <v>-1.9579046565436704E+16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-1.9579046565436704E+16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-81579360689319.594</v>
      </c>
      <c r="L6025" s="444">
        <f t="shared" ca="1" si="199"/>
        <v>-1.9660625926126024E+16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-1.9660625926126024E+16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-81919274692191.766</v>
      </c>
      <c r="L6026" s="444">
        <f t="shared" ca="1" si="199"/>
        <v>-1.9742545200818216E+16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-1.9742545200818216E+16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-82260605003409.234</v>
      </c>
      <c r="L6027" s="444">
        <f t="shared" ca="1" si="199"/>
        <v>-1.9824805805821624E+16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-1.9824805805821624E+16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-82603357524256.766</v>
      </c>
      <c r="L6028" s="444">
        <f t="shared" ca="1" si="199"/>
        <v>-1.990740916334588E+16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-1.990740916334588E+16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-82947538180607.828</v>
      </c>
      <c r="L6029" s="444">
        <f t="shared" ca="1" si="199"/>
        <v>-1.9990356701526488E+16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-1.9990356701526488E+16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-83293152923027.031</v>
      </c>
      <c r="L6030" s="444">
        <f t="shared" ca="1" si="199"/>
        <v>-2.0073649854449516E+16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-2.0073649854449516E+16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-83640207726872.984</v>
      </c>
      <c r="L6031" s="444">
        <f t="shared" ca="1" si="199"/>
        <v>-2.0157290062176388E+16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-2.0157290062176388E+16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-83988708592401.609</v>
      </c>
      <c r="L6032" s="444">
        <f t="shared" ca="1" si="199"/>
        <v>-2.0241278770768788E+16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-2.0241278770768788E+16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-84338661544869.953</v>
      </c>
      <c r="L6033" s="444">
        <f t="shared" ca="1" si="199"/>
        <v>-2.0325617432313656E+16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-2.0325617432313656E+16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-84690072634640.234</v>
      </c>
      <c r="L6034" s="444">
        <f t="shared" ca="1" si="199"/>
        <v>-2.0410307504948296E+16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-2.0410307504948296E+16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-85042947937284.563</v>
      </c>
      <c r="L6035" s="444">
        <f t="shared" ca="1" si="199"/>
        <v>-2.049535045288558E+16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-2.049535045288558E+16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-85397293553689.922</v>
      </c>
      <c r="L6036" s="444">
        <f t="shared" ca="1" si="199"/>
        <v>-2.0580747746439268E+16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-2.0580747746439268E+16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-85753115610163.609</v>
      </c>
      <c r="L6037" s="444">
        <f t="shared" ca="1" si="199"/>
        <v>-2.0666500862049432E+16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-2.0666500862049432E+16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-86110420258539.297</v>
      </c>
      <c r="L6038" s="444">
        <f t="shared" ca="1" si="199"/>
        <v>-2.0752611282307972E+16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-2.0752611282307972E+16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-86469213676283.219</v>
      </c>
      <c r="L6039" s="444">
        <f t="shared" ca="1" si="199"/>
        <v>-2.0839080495984256E+16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-2.0839080495984256E+16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-86829502066601.063</v>
      </c>
      <c r="L6040" s="444">
        <f t="shared" ca="1" si="199"/>
        <v>-2.0925909998050856E+16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-2.0925909998050856E+16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-87191291658545.234</v>
      </c>
      <c r="L6041" s="444">
        <f t="shared" ca="1" si="199"/>
        <v>-2.10131012897094E+16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-2.10131012897094E+16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-87554588707122.5</v>
      </c>
      <c r="L6042" s="444">
        <f t="shared" ca="1" si="199"/>
        <v>-2.1100655878416524E+16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-2.1100655878416524E+16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-87919399493402.188</v>
      </c>
      <c r="L6043" s="444">
        <f t="shared" ca="1" si="199"/>
        <v>-2.1188575277909928E+16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-2.1188575277909928E+16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-88285730324624.703</v>
      </c>
      <c r="L6044" s="444">
        <f t="shared" ca="1" si="199"/>
        <v>-2.1276861008234552E+16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-2.1276861008234552E+16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-88653587534310.625</v>
      </c>
      <c r="L6045" s="444">
        <f t="shared" ca="1" si="199"/>
        <v>-2.1365514595768864E+16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-2.1365514595768864E+16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-89022977482370.266</v>
      </c>
      <c r="L6046" s="444">
        <f t="shared" ca="1" si="199"/>
        <v>-2.1454537573251236E+16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-2.1454537573251236E+16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-89393906555213.484</v>
      </c>
      <c r="L6047" s="444">
        <f t="shared" ca="1" si="199"/>
        <v>-2.1543931479806448E+16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-2.1543931479806448E+16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-89766381165860.203</v>
      </c>
      <c r="L6048" s="444">
        <f t="shared" ca="1" si="199"/>
        <v>-2.1633697860972308E+16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-2.1633697860972308E+16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-90140407754051.281</v>
      </c>
      <c r="L6049" s="444">
        <f t="shared" ca="1" si="199"/>
        <v>-2.172383826872636E+16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-2.172383826872636E+16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-90515992786359.828</v>
      </c>
      <c r="L6050" s="444">
        <f t="shared" ca="1" si="199"/>
        <v>-2.181435426151272E+16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-2.181435426151272E+16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-90893142756303</v>
      </c>
      <c r="L6051" s="444">
        <f t="shared" ca="1" si="199"/>
        <v>-2.1905247404269024E+16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-2.1905247404269024E+16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-91271864184454.266</v>
      </c>
      <c r="L6052" s="444">
        <f t="shared" ca="1" si="199"/>
        <v>-2.199651926845348E+16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-2.199651926845348E+16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-91652163618556.172</v>
      </c>
      <c r="L6053" s="444">
        <f t="shared" ca="1" si="199"/>
        <v>-2.2088171432072036E+16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-2.2088171432072036E+16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-92034047633633.484</v>
      </c>
      <c r="L6054" s="444">
        <f t="shared" ca="1" si="199"/>
        <v>-2.2180205479705668E+16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-2.2180205479705668E+16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-92417522832106.953</v>
      </c>
      <c r="L6055" s="444">
        <f t="shared" ca="1" si="199"/>
        <v>-2.2272623002537776E+16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-2.2272623002537776E+16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-92802595843907.406</v>
      </c>
      <c r="L6056" s="444">
        <f t="shared" ca="1" si="199"/>
        <v>-2.2365425598381684E+16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-2.2365425598381684E+16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-93189273326590.344</v>
      </c>
      <c r="L6057" s="444">
        <f t="shared" ca="1" si="199"/>
        <v>-2.2458614871708276E+16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-2.2458614871708276E+16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-93577561965451.156</v>
      </c>
      <c r="L6058" s="444">
        <f t="shared" ca="1" si="199"/>
        <v>-2.2552192433673728E+16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-2.2552192433673728E+16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-93967468473640.531</v>
      </c>
      <c r="L6059" s="444">
        <f t="shared" ca="1" si="199"/>
        <v>-2.2646159902147368E+16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-2.2646159902147368E+16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-94358999592280.703</v>
      </c>
      <c r="L6060" s="444">
        <f t="shared" ca="1" si="199"/>
        <v>-2.2740518901739648E+16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-2.2740518901739648E+16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-94752162090581.859</v>
      </c>
      <c r="L6061" s="444">
        <f t="shared" ca="1" si="199"/>
        <v>-2.2835271063830228E+16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-2.2835271063830228E+16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-95146962765959.281</v>
      </c>
      <c r="L6062" s="444">
        <f t="shared" ca="1" si="199"/>
        <v>-2.2930418026596188E+16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-2.2930418026596188E+16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-95543408444150.781</v>
      </c>
      <c r="L6063" s="444">
        <f t="shared" ca="1" si="199"/>
        <v>-2.302596143504034E+16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-2.302596143504034E+16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-95941505979334.75</v>
      </c>
      <c r="L6064" s="444">
        <f t="shared" ca="1" si="199"/>
        <v>-2.3121902941019676E+16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-2.3121902941019676E+16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-96341262254248.656</v>
      </c>
      <c r="L6065" s="444">
        <f t="shared" ca="1" si="199"/>
        <v>-2.3218244203273924E+16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-2.3218244203273924E+16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-96742684180308.016</v>
      </c>
      <c r="L6066" s="444">
        <f t="shared" ca="1" si="199"/>
        <v>-2.3314986887454232E+16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-2.3314986887454232E+16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-97145778697725.969</v>
      </c>
      <c r="L6067" s="444">
        <f t="shared" ca="1" si="199"/>
        <v>-2.3412132666151956E+16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-2.3412132666151956E+16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-97550552775633.156</v>
      </c>
      <c r="L6068" s="444">
        <f t="shared" ca="1" si="199"/>
        <v>-2.3509683218927588E+16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-2.3509683218927588E+16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-97957013412198.281</v>
      </c>
      <c r="L6069" s="444">
        <f t="shared" ca="1" si="199"/>
        <v>-2.3607640232339788E+16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-2.3607640232339788E+16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-98365167634749.109</v>
      </c>
      <c r="L6070" s="444">
        <f t="shared" ca="1" si="199"/>
        <v>-2.3706005399974536E+16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-2.3706005399974536E+16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-98775022499893.906</v>
      </c>
      <c r="L6071" s="444">
        <f t="shared" ca="1" si="199"/>
        <v>-2.3804780422474428E+16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-2.3804780422474428E+16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-99186585093643.453</v>
      </c>
      <c r="L6072" s="444">
        <f t="shared" ca="1" si="199"/>
        <v>-2.3903967007568072E+16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-2.3903967007568072E+16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-99599862531533.625</v>
      </c>
      <c r="L6073" s="444">
        <f t="shared" ca="1" si="199"/>
        <v>-2.4003566870099604E+16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-2.4003566870099604E+16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-100014861958748.34</v>
      </c>
      <c r="L6074" s="444">
        <f t="shared" ca="1" si="199"/>
        <v>-2.4103581732058352E+16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-2.4103581732058352E+16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-100431590550243.13</v>
      </c>
      <c r="L6075" s="444">
        <f t="shared" ca="1" si="199"/>
        <v>-2.4204013322608596E+16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-2.4204013322608596E+16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-100850055510869.16</v>
      </c>
      <c r="L6076" s="444">
        <f t="shared" ca="1" si="199"/>
        <v>-2.4304863378119464E+16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-2.4304863378119464E+16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-101270264075497.77</v>
      </c>
      <c r="L6077" s="444">
        <f t="shared" ca="1" si="199"/>
        <v>-2.440613364219496E+16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-2.440613364219496E+16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-101692223509145.67</v>
      </c>
      <c r="L6078" s="444">
        <f t="shared" ca="1" si="199"/>
        <v>-2.4507825865704104E+16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-2.4507825865704104E+16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-102115941107100.44</v>
      </c>
      <c r="L6079" s="444">
        <f t="shared" ca="1" si="199"/>
        <v>-2.4609941806811204E+16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-2.4609941806811204E+16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-102541424195046.69</v>
      </c>
      <c r="L6080" s="444">
        <f t="shared" ca="1" si="199"/>
        <v>-2.4712483231006252E+16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-2.4712483231006252E+16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-102968680129192.72</v>
      </c>
      <c r="L6081" s="444">
        <f t="shared" ca="1" si="199"/>
        <v>-2.4815451911135444E+16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-2.4815451911135444E+16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-103397716296397.69</v>
      </c>
      <c r="L6082" s="444">
        <f t="shared" ca="1" si="199"/>
        <v>-2.491884962743184E+16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-2.491884962743184E+16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-103828540114299.33</v>
      </c>
      <c r="L6083" s="444">
        <f t="shared" ca="1" si="199"/>
        <v>-2.502267816754614E+16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-2.502267816754614E+16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-104261159031442.25</v>
      </c>
      <c r="L6084" s="444">
        <f t="shared" ca="1" si="199"/>
        <v>-2.5126939326577584E+16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-2.5126939326577584E+16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-104695580527406.59</v>
      </c>
      <c r="L6085" s="444">
        <f t="shared" ca="1" si="199"/>
        <v>-2.5231634907104992E+16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-2.5231634907104992E+16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-105131812112937.47</v>
      </c>
      <c r="L6086" s="444">
        <f t="shared" ca="1" si="199"/>
        <v>-2.5336766719217928E+16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-2.5336766719217928E+16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-105569861330074.7</v>
      </c>
      <c r="L6087" s="444">
        <f t="shared" ca="1" si="199"/>
        <v>-2.5442336580548004E+16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-2.5442336580548004E+16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-106009735752283.34</v>
      </c>
      <c r="L6088" s="444">
        <f t="shared" ca="1" si="199"/>
        <v>-2.5548346316300288E+16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-2.5548346316300288E+16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-106451442984584.53</v>
      </c>
      <c r="L6089" s="444">
        <f t="shared" ca="1" si="199"/>
        <v>-2.5654797759284872E+16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-2.5654797759284872E+16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-106894990663686.97</v>
      </c>
      <c r="L6090" s="444">
        <f t="shared" ca="1" si="199"/>
        <v>-2.576169274994856E+16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-2.576169274994856E+16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-107340386458119</v>
      </c>
      <c r="L6091" s="444">
        <f t="shared" ca="1" si="199"/>
        <v>-2.586903313640668E+16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-2.586903313640668E+16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-107787638068361.17</v>
      </c>
      <c r="L6092" s="444">
        <f t="shared" ca="1" si="199"/>
        <v>-2.597682077447504E+16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-2.597682077447504E+16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-108236753226979.33</v>
      </c>
      <c r="L6093" s="444">
        <f t="shared" ca="1" si="199"/>
        <v>-2.608505752770202E+16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-2.608505752770202E+16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-108687739698758.42</v>
      </c>
      <c r="L6094" s="444">
        <f t="shared" ca="1" si="199"/>
        <v>-2.619374526740078E+16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-2.619374526740078E+16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-109140605280836.58</v>
      </c>
      <c r="L6095" s="444">
        <f t="shared" ca="1" si="199"/>
        <v>-2.6302885872681616E+16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-2.6302885872681616E+16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-109595357802840.06</v>
      </c>
      <c r="L6096" s="444">
        <f t="shared" ca="1" si="199"/>
        <v>-2.6412481230484456E+16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-2.6412481230484456E+16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-110052005127018.56</v>
      </c>
      <c r="L6097" s="444">
        <f t="shared" ca="1" si="199"/>
        <v>-2.6522533235611476E+16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-2.6522533235611476E+16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-110510555148381.16</v>
      </c>
      <c r="L6098" s="444">
        <f t="shared" ca="1" si="199"/>
        <v>-2.6633043790759856E+16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-2.6633043790759856E+16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-110971015794832.73</v>
      </c>
      <c r="L6099" s="444">
        <f t="shared" ca="1" si="199"/>
        <v>-2.6744014806554688E+16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-2.6744014806554688E+16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-111433395027311.2</v>
      </c>
      <c r="L6100" s="444">
        <f t="shared" ca="1" si="199"/>
        <v>-2.6855448201582E+16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-2.6855448201582E+16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-111897700839925</v>
      </c>
      <c r="L6101" s="444">
        <f t="shared" ca="1" si="199"/>
        <v>-2.6967345902421924E+16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-2.6967345902421924E+16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-112363941260091.34</v>
      </c>
      <c r="L6102" s="444">
        <f t="shared" ca="1" si="199"/>
        <v>-2.7079709843682016E+16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-2.7079709843682016E+16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-112832124348675.06</v>
      </c>
      <c r="L6103" s="444">
        <f t="shared" ca="1" si="199"/>
        <v>-2.7192541968030692E+16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-2.7192541968030692E+16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-113302258200127.88</v>
      </c>
      <c r="L6104" s="444">
        <f t="shared" ca="1" si="199"/>
        <v>-2.730584422623082E+16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-2.730584422623082E+16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-113774350942628.42</v>
      </c>
      <c r="L6105" s="444">
        <f t="shared" ca="1" si="199"/>
        <v>-2.7419618577173448E+16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-2.7419618577173448E+16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-114248410738222.7</v>
      </c>
      <c r="L6106" s="444">
        <f t="shared" ca="1" si="199"/>
        <v>-2.7533866987911672E+16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-2.7533866987911672E+16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-114724445782965.3</v>
      </c>
      <c r="L6107" s="444">
        <f t="shared" ca="1" si="199"/>
        <v>-2.7648591433694636E+16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-2.7648591433694636E+16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-115202464307060.98</v>
      </c>
      <c r="L6108" s="444">
        <f t="shared" ca="1" si="199"/>
        <v>-2.7763793898001696E+16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-2.7763793898001696E+16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-115682474575007.06</v>
      </c>
      <c r="L6109" s="444">
        <f t="shared" ca="1" si="199"/>
        <v>-2.7879476372576704E+16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-2.7879476372576704E+16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-116164484885736.27</v>
      </c>
      <c r="L6110" s="444">
        <f t="shared" ca="1" si="199"/>
        <v>-2.799564085746244E+16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-2.799564085746244E+16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-116648503572760.17</v>
      </c>
      <c r="L6111" s="444">
        <f t="shared" ca="1" si="199"/>
        <v>-2.81122893610352E+16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-2.81122893610352E+16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-117134539004313.33</v>
      </c>
      <c r="L6112" s="444">
        <f t="shared" ca="1" si="199"/>
        <v>-2.8229423900039512E+16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-2.8229423900039512E+16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-117622599583497.98</v>
      </c>
      <c r="L6113" s="444">
        <f t="shared" ca="1" si="199"/>
        <v>-2.8347046499623008E+16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-2.8347046499623008E+16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-118112693748429.22</v>
      </c>
      <c r="L6114" s="444">
        <f t="shared" ca="1" si="199"/>
        <v>-2.8465159193371436E+16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-2.8465159193371436E+16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-118604829972380.97</v>
      </c>
      <c r="L6115" s="444">
        <f t="shared" ca="1" si="199"/>
        <v>-2.8583764023343816E+16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-2.8583764023343816E+16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-119099016763932.55</v>
      </c>
      <c r="L6116" s="444">
        <f t="shared" ca="1" si="199"/>
        <v>-2.8702863040107748E+16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-2.8702863040107748E+16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-119595262667115.61</v>
      </c>
      <c r="L6117" s="444">
        <f t="shared" ca="1" si="199"/>
        <v>-2.8822458302774864E+16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-2.8822458302774864E+16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-120093576261561.94</v>
      </c>
      <c r="L6118" s="444">
        <f t="shared" ca="1" si="199"/>
        <v>-2.8942551879036424E+16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-2.8942551879036424E+16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-120593966162651.78</v>
      </c>
      <c r="L6119" s="444">
        <f t="shared" ca="1" si="199"/>
        <v>-2.9063145845199076E+16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-2.9063145845199076E+16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-121096441021662.83</v>
      </c>
      <c r="L6120" s="444">
        <f t="shared" ca="1" si="199"/>
        <v>-2.918424228622074E+16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-2.918424228622074E+16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-121601009525919.75</v>
      </c>
      <c r="L6121" s="444">
        <f t="shared" ca="1" si="199"/>
        <v>-2.930584329574666E+16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-2.930584329574666E+16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-122107680398944.39</v>
      </c>
      <c r="L6122" s="444">
        <f t="shared" ca="1" si="199"/>
        <v>-2.9427950976145604E+16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-2.9427950976145604E+16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-122616462400606.7</v>
      </c>
      <c r="L6123" s="444">
        <f t="shared" ca="1" si="199"/>
        <v>-2.9550567438546212E+16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-2.9550567438546212E+16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-123127364327275.86</v>
      </c>
      <c r="L6124" s="444">
        <f t="shared" ca="1" si="199"/>
        <v>-2.9673694802873488E+16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-2.9673694802873488E+16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-123640395011972.86</v>
      </c>
      <c r="L6125" s="444">
        <f t="shared" ca="1" si="199"/>
        <v>-2.979733519788546E+16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-2.979733519788546E+16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-124155563324522.73</v>
      </c>
      <c r="L6126" s="444">
        <f t="shared" ca="1" si="199"/>
        <v>-2.9921490761209984E+16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-2.9921490761209984E+16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-124672878171708.25</v>
      </c>
      <c r="L6127" s="444">
        <f t="shared" ca="1" si="199"/>
        <v>-3.0046163639381692E+16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-3.0046163639381692E+16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-125192348497423.72</v>
      </c>
      <c r="L6128" s="444">
        <f t="shared" ref="L6128:L6250" ca="1" si="204">I6128-J6128+K6128</f>
        <v>-3.0171355987879116E+16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-3.0171355987879116E+16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-125713983282829.64</v>
      </c>
      <c r="L6129" s="444">
        <f t="shared" ca="1" si="204"/>
        <v>-3.0297069971161944E+16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-3.0297069971161944E+16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-126237791546508.09</v>
      </c>
      <c r="L6130" s="444">
        <f t="shared" ca="1" si="204"/>
        <v>-3.0423307762708452E+16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-3.0423307762708452E+16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-126763782344618.56</v>
      </c>
      <c r="L6131" s="444">
        <f t="shared" ca="1" si="204"/>
        <v>-3.0550071545053072E+16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-3.0550071545053072E+16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-127291964771054.47</v>
      </c>
      <c r="L6132" s="444">
        <f t="shared" ca="1" si="204"/>
        <v>-3.0677363509824128E+16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-3.0677363509824128E+16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-127822347957600.53</v>
      </c>
      <c r="L6133" s="444">
        <f t="shared" ca="1" si="204"/>
        <v>-3.0805185857781728E+16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-3.0805185857781728E+16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-128354941074090.55</v>
      </c>
      <c r="L6134" s="444">
        <f t="shared" ca="1" si="204"/>
        <v>-3.093354079885582E+16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-3.093354079885582E+16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-128889753328565.92</v>
      </c>
      <c r="L6135" s="444">
        <f t="shared" ca="1" si="204"/>
        <v>-3.1062430552184384E+16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-3.1062430552184384E+16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-129426793967434.94</v>
      </c>
      <c r="L6136" s="444">
        <f t="shared" ca="1" si="204"/>
        <v>-3.119185734615182E+16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-3.119185734615182E+16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-129966072275632.59</v>
      </c>
      <c r="L6137" s="444">
        <f t="shared" ca="1" si="204"/>
        <v>-3.1321823418427452E+16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-3.1321823418427452E+16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-130507597576781.05</v>
      </c>
      <c r="L6138" s="444">
        <f t="shared" ca="1" si="204"/>
        <v>-3.1452331016004232E+16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-3.1452331016004232E+16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-131051379233350.98</v>
      </c>
      <c r="L6139" s="444">
        <f t="shared" ca="1" si="204"/>
        <v>-3.1583382395237584E+16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-3.1583382395237584E+16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-131597426646823.27</v>
      </c>
      <c r="L6140" s="444">
        <f t="shared" ca="1" si="204"/>
        <v>-3.1714979821884408E+16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-3.1714979821884408E+16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-132145749257851.69</v>
      </c>
      <c r="L6141" s="444">
        <f t="shared" ca="1" si="204"/>
        <v>-3.184712557114226E+16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-3.184712557114226E+16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-132696356546426.06</v>
      </c>
      <c r="L6142" s="444">
        <f t="shared" ca="1" si="204"/>
        <v>-3.1979821927688688E+16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-3.1979821927688688E+16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-133249258032036.19</v>
      </c>
      <c r="L6143" s="444">
        <f t="shared" ca="1" si="204"/>
        <v>-3.2113071185720724E+16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-3.2113071185720724E+16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-133804463273836.34</v>
      </c>
      <c r="L6144" s="444">
        <f t="shared" ca="1" si="204"/>
        <v>-3.224687564899456E+16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-3.224687564899456E+16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-134361981870810.69</v>
      </c>
      <c r="L6145" s="444">
        <f t="shared" ca="1" si="204"/>
        <v>-3.2381237630865372E+16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-3.2381237630865372E+16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-134921823461939.05</v>
      </c>
      <c r="L6146" s="444">
        <f t="shared" ca="1" si="204"/>
        <v>-3.2516159454327312E+16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-3.2516159454327312E+16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-135483997726363.8</v>
      </c>
      <c r="L6147" s="444">
        <f t="shared" ca="1" si="204"/>
        <v>-3.2651643452053676E+16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-3.2651643452053676E+16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-136048514383556.98</v>
      </c>
      <c r="L6148" s="444">
        <f t="shared" ca="1" si="204"/>
        <v>-3.2787691966437232E+16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-3.2787691966437232E+16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-136615383193488.47</v>
      </c>
      <c r="L6149" s="444">
        <f t="shared" ca="1" si="204"/>
        <v>-3.292430734963072E+16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-3.292430734963072E+16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-137184613956794.67</v>
      </c>
      <c r="L6150" s="444">
        <f t="shared" ca="1" si="204"/>
        <v>-3.3061491963587516E+16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-3.3061491963587516E+16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-137756216514947.98</v>
      </c>
      <c r="L6151" s="444">
        <f t="shared" ca="1" si="204"/>
        <v>-3.3199248180102464E+16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-3.3199248180102464E+16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-138330200750426.94</v>
      </c>
      <c r="L6152" s="444">
        <f t="shared" ca="1" si="204"/>
        <v>-3.3337578380852892E+16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-3.3337578380852892E+16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-138906576586887.03</v>
      </c>
      <c r="L6153" s="444">
        <f t="shared" ca="1" si="204"/>
        <v>-3.347648495743978E+16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-3.347648495743978E+16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-139485353989332.44</v>
      </c>
      <c r="L6154" s="444">
        <f t="shared" ca="1" si="204"/>
        <v>-3.3615970311429112E+16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-3.3615970311429112E+16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-140066542964287.97</v>
      </c>
      <c r="L6155" s="444">
        <f t="shared" ca="1" si="204"/>
        <v>-3.37560368543934E+16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-3.37560368543934E+16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-140650153559972.5</v>
      </c>
      <c r="L6156" s="444">
        <f t="shared" ca="1" si="204"/>
        <v>-3.3896687007953372E+16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-3.3896687007953372E+16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-141236195866472.38</v>
      </c>
      <c r="L6157" s="444">
        <f t="shared" ca="1" si="204"/>
        <v>-3.4037923203819844E+16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-3.4037923203819844E+16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-141824680015916</v>
      </c>
      <c r="L6158" s="444">
        <f t="shared" ca="1" si="204"/>
        <v>-3.417974788383576E+16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-3.417974788383576E+16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-142415616182649</v>
      </c>
      <c r="L6159" s="444">
        <f t="shared" ca="1" si="204"/>
        <v>-3.4322163500018408E+16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-3.4322163500018408E+16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-143009014583410.03</v>
      </c>
      <c r="L6160" s="444">
        <f t="shared" ca="1" si="204"/>
        <v>-3.446517251460182E+16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-3.446517251460182E+16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-143604885477507.59</v>
      </c>
      <c r="L6161" s="444">
        <f t="shared" ca="1" si="204"/>
        <v>-3.4608777400079328E+16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-3.4608777400079328E+16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-144203239166997.19</v>
      </c>
      <c r="L6162" s="444">
        <f t="shared" ca="1" si="204"/>
        <v>-3.4752980639246324E+16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-3.4752980639246324E+16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-144804085996859.69</v>
      </c>
      <c r="L6163" s="444">
        <f t="shared" ca="1" si="204"/>
        <v>-3.4897784725243184E+16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-3.4897784725243184E+16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-145407436355179.94</v>
      </c>
      <c r="L6164" s="444">
        <f t="shared" ca="1" si="204"/>
        <v>-3.5043192161598364E+16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-3.5043192161598364E+16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-146013300673326.5</v>
      </c>
      <c r="L6165" s="444">
        <f t="shared" ca="1" si="204"/>
        <v>-3.5189205462271692E+16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-3.5189205462271692E+16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-146621689426132.03</v>
      </c>
      <c r="L6166" s="444">
        <f t="shared" ca="1" si="204"/>
        <v>-3.5335827151697824E+16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-3.5335827151697824E+16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-147232613132074.25</v>
      </c>
      <c r="L6167" s="444">
        <f t="shared" ca="1" si="204"/>
        <v>-3.54830597648299E+16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-3.54830597648299E+16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-147846082353457.91</v>
      </c>
      <c r="L6168" s="444">
        <f t="shared" ca="1" si="204"/>
        <v>-3.5630905847183356E+16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-3.5630905847183356E+16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-148462107696597.31</v>
      </c>
      <c r="L6169" s="444">
        <f t="shared" ca="1" si="204"/>
        <v>-3.5779367954879952E+16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-3.5779367954879952E+16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-149080699811999.81</v>
      </c>
      <c r="L6170" s="444">
        <f t="shared" ca="1" si="204"/>
        <v>-3.5928448654691952E+16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-3.5928448654691952E+16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-149701869394549.81</v>
      </c>
      <c r="L6171" s="444">
        <f t="shared" ca="1" si="204"/>
        <v>-3.6078150524086504E+16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-3.6078150524086504E+16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-150325627183693.75</v>
      </c>
      <c r="L6172" s="444">
        <f t="shared" ca="1" si="204"/>
        <v>-3.62284761512702E+16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-3.62284761512702E+16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-150951983963625.84</v>
      </c>
      <c r="L6173" s="444">
        <f t="shared" ca="1" si="204"/>
        <v>-3.6379428135233824E+16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-3.6379428135233824E+16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-151580950563474.25</v>
      </c>
      <c r="L6174" s="444">
        <f t="shared" ca="1" si="204"/>
        <v>-3.6531009085797296E+16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-3.6531009085797296E+16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-152212537857488.72</v>
      </c>
      <c r="L6175" s="444">
        <f t="shared" ca="1" si="204"/>
        <v>-3.6683221623654784E+16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-3.6683221623654784E+16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-152846756765228.25</v>
      </c>
      <c r="L6176" s="444">
        <f t="shared" ca="1" si="204"/>
        <v>-3.6836068380420016E+16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-3.6836068380420016E+16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-153483618251750.06</v>
      </c>
      <c r="L6177" s="444">
        <f t="shared" ca="1" si="204"/>
        <v>-3.6989551998671768E+16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-3.6989551998671768E+16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-154123133327799.03</v>
      </c>
      <c r="L6178" s="444">
        <f t="shared" ca="1" si="204"/>
        <v>-3.7143675131999568E+16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-3.7143675131999568E+16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-154765313049998.19</v>
      </c>
      <c r="L6179" s="444">
        <f t="shared" ca="1" si="204"/>
        <v>-3.7298440445049568E+16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-3.7298440445049568E+16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-155410168521039.88</v>
      </c>
      <c r="L6180" s="444">
        <f t="shared" ca="1" si="204"/>
        <v>-3.7453850613570608E+16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-3.7453850613570608E+16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-156057710889877.53</v>
      </c>
      <c r="L6181" s="444">
        <f t="shared" ca="1" si="204"/>
        <v>-3.7609908324460488E+16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-3.7609908324460488E+16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-156707951351918.69</v>
      </c>
      <c r="L6182" s="444">
        <f t="shared" ca="1" si="204"/>
        <v>-3.7766616275812408E+16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-3.7766616275812408E+16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-157360901149218.38</v>
      </c>
      <c r="L6183" s="444">
        <f t="shared" ca="1" si="204"/>
        <v>-3.7923977176961624E+16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-3.7923977176961624E+16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-158016571570673.44</v>
      </c>
      <c r="L6184" s="444">
        <f t="shared" ca="1" si="204"/>
        <v>-3.8081993748532296E+16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-3.8081993748532296E+16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-158674973952217.91</v>
      </c>
      <c r="L6185" s="444">
        <f t="shared" ca="1" si="204"/>
        <v>-3.8240668722484512E+16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-3.8240668722484512E+16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-159336119677018.81</v>
      </c>
      <c r="L6186" s="444">
        <f t="shared" ca="1" si="204"/>
        <v>-3.8400004842161528E+16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-3.8400004842161528E+16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-160000020175673.03</v>
      </c>
      <c r="L6187" s="444">
        <f t="shared" ca="1" si="204"/>
        <v>-3.85600048623372E+16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-3.85600048623372E+16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-160666686926405</v>
      </c>
      <c r="L6188" s="444">
        <f t="shared" ca="1" si="204"/>
        <v>-3.8720671549263608E+16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-3.8720671549263608E+16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-161336131455265.03</v>
      </c>
      <c r="L6189" s="444">
        <f t="shared" ca="1" si="204"/>
        <v>-3.8882007680718872E+16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-3.8882007680718872E+16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-162008365336328.63</v>
      </c>
      <c r="L6190" s="444">
        <f t="shared" ca="1" si="204"/>
        <v>-3.90440160460552E+16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-3.90440160460552E+16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-162683400191896.66</v>
      </c>
      <c r="L6191" s="444">
        <f t="shared" ca="1" si="204"/>
        <v>-3.9206699446247096E+16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-3.9206699446247096E+16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-163361247692696.22</v>
      </c>
      <c r="L6192" s="444">
        <f t="shared" ca="1" si="204"/>
        <v>-3.9370060693939792E+16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-3.9370060693939792E+16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-164041919558082.47</v>
      </c>
      <c r="L6193" s="444">
        <f t="shared" ca="1" si="204"/>
        <v>-3.9534102613497872E+16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-3.9534102613497872E+16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-164725427556241.13</v>
      </c>
      <c r="L6194" s="444">
        <f t="shared" ca="1" si="204"/>
        <v>-3.9698828041054112E+16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-3.9698828041054112E+16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-165411783504392.13</v>
      </c>
      <c r="L6195" s="444">
        <f t="shared" ca="1" si="204"/>
        <v>-3.9864239824558504E+16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-3.9864239824558504E+16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-166100999268993.75</v>
      </c>
      <c r="L6196" s="444">
        <f t="shared" ca="1" si="204"/>
        <v>-4.0030340823827496E+16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-4.0030340823827496E+16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-166793086765947.91</v>
      </c>
      <c r="L6197" s="444">
        <f t="shared" ca="1" si="204"/>
        <v>-4.019713391059344E+16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-4.019713391059344E+16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-167488057960806</v>
      </c>
      <c r="L6198" s="444">
        <f t="shared" ca="1" si="204"/>
        <v>-4.0364621968554248E+16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-4.0364621968554248E+16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-168185924868976.03</v>
      </c>
      <c r="L6199" s="444">
        <f t="shared" ca="1" si="204"/>
        <v>-4.0532807893423224E+16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-4.0532807893423224E+16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-168886699555930.09</v>
      </c>
      <c r="L6200" s="444">
        <f t="shared" ca="1" si="204"/>
        <v>-4.0701694592979152E+16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-4.0701694592979152E+16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-169590394137413.13</v>
      </c>
      <c r="L6201" s="444">
        <f t="shared" ca="1" si="204"/>
        <v>-4.0871284987116568E+16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-4.0871284987116568E+16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-170297020779652.38</v>
      </c>
      <c r="L6202" s="444">
        <f t="shared" ca="1" si="204"/>
        <v>-4.1041582007896224E+16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-4.1041582007896224E+16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-171006591699567.59</v>
      </c>
      <c r="L6203" s="444">
        <f t="shared" ca="1" si="204"/>
        <v>-4.1212588599595792E+16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-4.1212588599595792E+16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-171719119164982.47</v>
      </c>
      <c r="L6204" s="444">
        <f t="shared" ca="1" si="204"/>
        <v>-4.1384307718760776E+16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-4.1384307718760776E+16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-172434615494836.56</v>
      </c>
      <c r="L6205" s="444">
        <f t="shared" ca="1" si="204"/>
        <v>-4.1556742334255616E+16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-4.1556742334255616E+16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-173153093059398.41</v>
      </c>
      <c r="L6206" s="444">
        <f t="shared" ca="1" si="204"/>
        <v>-4.1729895427315016E+16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-4.1729895427315016E+16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-173874564280479.22</v>
      </c>
      <c r="L6207" s="444">
        <f t="shared" ca="1" si="204"/>
        <v>-4.1903769991595496E+16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-4.1903769991595496E+16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-174599041631647.91</v>
      </c>
      <c r="L6208" s="444">
        <f t="shared" ca="1" si="204"/>
        <v>-4.2078369033227144E+16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-4.2078369033227144E+16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-175326537638446.44</v>
      </c>
      <c r="L6209" s="444">
        <f t="shared" ca="1" si="204"/>
        <v>-4.2253695570865592E+16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-4.2253695570865592E+16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-176057064878606.63</v>
      </c>
      <c r="L6210" s="444">
        <f t="shared" ca="1" si="204"/>
        <v>-4.24297526357442E+16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-4.24297526357442E+16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-176790635982267.5</v>
      </c>
      <c r="L6211" s="444">
        <f t="shared" ca="1" si="204"/>
        <v>-4.2606543271726464E+16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-4.2606543271726464E+16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-177527263632193.59</v>
      </c>
      <c r="L6212" s="444">
        <f t="shared" ca="1" si="204"/>
        <v>-4.2784070535358656E+16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-4.2784070535358656E+16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-178266960563994.41</v>
      </c>
      <c r="L6213" s="444">
        <f t="shared" ca="1" si="204"/>
        <v>-4.2962337495922648E+16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-4.2962337495922648E+16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-179009739566344.38</v>
      </c>
      <c r="L6214" s="444">
        <f t="shared" ca="1" si="204"/>
        <v>-4.3141347235488992E+16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-4.3141347235488992E+16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-179755613481204.13</v>
      </c>
      <c r="L6215" s="444">
        <f t="shared" ca="1" si="204"/>
        <v>-4.33211028489702E+16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-4.33211028489702E+16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-180504595204042.5</v>
      </c>
      <c r="L6216" s="444">
        <f t="shared" ca="1" si="204"/>
        <v>-4.350160744417424E+16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-4.350160744417424E+16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-181256697684059.34</v>
      </c>
      <c r="L6217" s="444">
        <f t="shared" ca="1" si="204"/>
        <v>-4.3682864141858296E+16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-4.3682864141858296E+16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-182011933924409.56</v>
      </c>
      <c r="L6218" s="444">
        <f t="shared" ca="1" si="204"/>
        <v>-4.3864876075782704E+16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-4.3864876075782704E+16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-182770316982427.94</v>
      </c>
      <c r="L6219" s="444">
        <f t="shared" ca="1" si="204"/>
        <v>-4.4047646392765128E+16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-4.4047646392765128E+16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-183531859969854.69</v>
      </c>
      <c r="L6220" s="444">
        <f t="shared" ca="1" si="204"/>
        <v>-4.4231178252734984E+16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-4.4231178252734984E+16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-184296576053062.44</v>
      </c>
      <c r="L6221" s="444">
        <f t="shared" ca="1" si="204"/>
        <v>-4.4415474828788048E+16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-4.4415474828788048E+16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-185064478453283.53</v>
      </c>
      <c r="L6222" s="444">
        <f t="shared" ca="1" si="204"/>
        <v>-4.4600539307241328E+16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-4.4600539307241328E+16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-185835580446838.88</v>
      </c>
      <c r="L6223" s="444">
        <f t="shared" ca="1" si="204"/>
        <v>-4.4786374887688168E+16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-4.4786374887688168E+16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-186609895365367.38</v>
      </c>
      <c r="L6224" s="444">
        <f t="shared" ca="1" si="204"/>
        <v>-4.4972984783053536E+16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-4.4972984783053536E+16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-187387436596056.41</v>
      </c>
      <c r="L6225" s="444">
        <f t="shared" ca="1" si="204"/>
        <v>-4.5160372219649592E+16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-4.5160372219649592E+16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-188168217581873.31</v>
      </c>
      <c r="L6226" s="444">
        <f t="shared" ca="1" si="204"/>
        <v>-4.5348540437231464E+16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-4.5348540437231464E+16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-188952251821797.75</v>
      </c>
      <c r="L6227" s="444">
        <f t="shared" ca="1" si="204"/>
        <v>-4.5537492689053264E+16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-4.5537492689053264E+16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-189739552871055.25</v>
      </c>
      <c r="L6228" s="444">
        <f t="shared" ca="1" si="204"/>
        <v>-4.572723224192432E+16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-4.572723224192432E+16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-190530134341351.34</v>
      </c>
      <c r="L6229" s="444">
        <f t="shared" ca="1" si="204"/>
        <v>-4.5917762376265672E+16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-4.5917762376265672E+16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-191324009901106.97</v>
      </c>
      <c r="L6230" s="444">
        <f t="shared" ca="1" si="204"/>
        <v>-4.6109086386166776E+16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-4.6109086386166776E+16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-192121193275694.91</v>
      </c>
      <c r="L6231" s="444">
        <f t="shared" ca="1" si="204"/>
        <v>-4.6301207579442472E+16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-4.6301207579442472E+16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-192921698247676.97</v>
      </c>
      <c r="L6232" s="444">
        <f t="shared" ca="1" si="204"/>
        <v>-4.6494129277690152E+16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-4.6494129277690152E+16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-193725538657042.31</v>
      </c>
      <c r="L6233" s="444">
        <f t="shared" ca="1" si="204"/>
        <v>-4.6687854816347192E+16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-4.6687854816347192E+16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-194532728401446.63</v>
      </c>
      <c r="L6234" s="444">
        <f t="shared" ca="1" si="204"/>
        <v>-4.688238754474864E+16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-4.688238754474864E+16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-195343281436452.66</v>
      </c>
      <c r="L6235" s="444">
        <f t="shared" ca="1" si="204"/>
        <v>-4.7077730826185096E+16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-4.7077730826185096E+16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-196157211775771.22</v>
      </c>
      <c r="L6236" s="444">
        <f t="shared" ca="1" si="204"/>
        <v>-4.7273888037960864E+16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-4.7273888037960864E+16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-196974533491503.59</v>
      </c>
      <c r="L6237" s="444">
        <f t="shared" ca="1" si="204"/>
        <v>-4.7470862571452368E+16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-4.7470862571452368E+16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-197795260714384.88</v>
      </c>
      <c r="L6238" s="444">
        <f t="shared" ca="1" si="204"/>
        <v>-4.7668657832166752E+16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-4.7668657832166752E+16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-198619407634028.13</v>
      </c>
      <c r="L6239" s="444">
        <f t="shared" ca="1" si="204"/>
        <v>-4.7867277239800784E+16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-4.7867277239800784E+16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-199446988499169.94</v>
      </c>
      <c r="L6240" s="444">
        <f t="shared" ca="1" si="204"/>
        <v>-4.8066724228299952E+16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-4.8066724228299952E+16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-200278017617916.47</v>
      </c>
      <c r="L6241" s="444">
        <f t="shared" ca="1" si="204"/>
        <v>-4.8267002245917872E+16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-4.8267002245917872E+16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-201112509357991.13</v>
      </c>
      <c r="L6242" s="444">
        <f t="shared" ca="1" si="204"/>
        <v>-4.8468114755275864E+16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-4.8468114755275864E+16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-201950478146982.75</v>
      </c>
      <c r="L6243" s="444">
        <f t="shared" ca="1" si="204"/>
        <v>-4.8670065233422848E+16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-4.8670065233422848E+16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-202791938472595.19</v>
      </c>
      <c r="L6244" s="444">
        <f t="shared" ca="1" si="204"/>
        <v>-4.887285717189544E+16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-4.887285717189544E+16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-203636904882897.66</v>
      </c>
      <c r="L6245" s="444">
        <f t="shared" ca="1" si="204"/>
        <v>-4.9076494076778336E+16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-4.9076494076778336E+16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-204485391986576.41</v>
      </c>
      <c r="L6246" s="444">
        <f t="shared" ca="1" si="204"/>
        <v>-4.9280979468764912E+16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-4.9280979468764912E+16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-205337414453187.13</v>
      </c>
      <c r="L6247" s="444">
        <f t="shared" ca="1" si="204"/>
        <v>-4.9486316883218096E+16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-4.9486316883218096E+16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-206192987013408.72</v>
      </c>
      <c r="L6248" s="444">
        <f t="shared" ca="1" si="204"/>
        <v>-4.9692509870231504E+16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-4.9692509870231504E+16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-207052124459297.94</v>
      </c>
      <c r="L6249" s="444">
        <f t="shared" ca="1" si="204"/>
        <v>-4.98995619946908E+16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-4.98995619946908E+16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-207914841644545</v>
      </c>
      <c r="L6250" s="444">
        <f t="shared" ca="1" si="204"/>
        <v>-5.0107476836335344E+16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2026-06-26T10:05:04Z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