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E27DCC7F-0816-4FF6-BB21-EFEDC8C0459C}" xr6:coauthVersionLast="47" xr6:coauthVersionMax="47" xr10:uidLastSave="{00000000-0000-0000-0000-000000000000}"/>
  <bookViews>
    <workbookView xWindow="-57720" yWindow="-120" windowWidth="29040" windowHeight="15840" firstSheet="3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Log'!$A$1:$G$1324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8" i="8" l="1"/>
  <c r="B9" i="8"/>
  <c r="B13" i="8"/>
  <c r="B17" i="8"/>
  <c r="B7" i="8"/>
  <c r="B10" i="8"/>
  <c r="B40" i="2"/>
  <c r="D2" i="11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B11" i="8"/>
  <c r="B16" i="8"/>
  <c r="J34" i="5"/>
  <c r="E34" i="5"/>
  <c r="J16" i="5"/>
  <c r="B14" i="8"/>
  <c r="B18" i="8"/>
  <c r="B12" i="8"/>
  <c r="B15" i="8"/>
  <c r="B24" i="8"/>
  <c r="B20" i="8"/>
  <c r="B21" i="8"/>
  <c r="B19" i="8"/>
  <c r="B22" i="8"/>
  <c r="B23" i="8"/>
  <c r="B25" i="8"/>
  <c r="B26" i="8"/>
  <c r="B27" i="8"/>
  <c r="B28" i="8"/>
  <c r="B36" i="8"/>
  <c r="B35" i="8"/>
  <c r="B34" i="8"/>
  <c r="B33" i="8"/>
  <c r="B32" i="8"/>
  <c r="B31" i="8"/>
  <c r="B30" i="8"/>
  <c r="B29" i="8"/>
  <c r="G82" i="11" l="1"/>
  <c r="A18" i="11"/>
  <c r="A30" i="11"/>
  <c r="A66" i="11"/>
  <c r="A74" i="11"/>
  <c r="A78" i="11"/>
  <c r="A11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39" i="8"/>
  <c r="B38" i="8"/>
  <c r="B40" i="8"/>
  <c r="B41" i="8"/>
  <c r="B42" i="8"/>
  <c r="B43" i="8"/>
  <c r="B44" i="8"/>
  <c r="B37" i="8"/>
  <c r="B45" i="8"/>
  <c r="B46" i="8"/>
  <c r="B47" i="8"/>
  <c r="B48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51" i="8"/>
  <c r="B50" i="8"/>
  <c r="B53" i="8"/>
  <c r="B52" i="8"/>
  <c r="B56" i="8"/>
  <c r="B55" i="8"/>
  <c r="B49" i="8"/>
  <c r="F14" i="2"/>
  <c r="F2" i="2" s="1"/>
  <c r="B54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323" i="7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82" i="11" l="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568" i="7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O10" i="11" l="1"/>
  <c r="F9" i="11"/>
  <c r="G10" i="11" s="1"/>
  <c r="F34" i="5"/>
  <c r="H34" i="5" s="1"/>
  <c r="K34" i="5"/>
  <c r="M34" i="5" s="1"/>
  <c r="P16" i="5"/>
  <c r="F16" i="5"/>
  <c r="F43" i="6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540" i="7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O11" i="11" l="1"/>
  <c r="F10" i="11"/>
  <c r="G11" i="11" s="1"/>
  <c r="P11" i="11"/>
  <c r="K16" i="5"/>
  <c r="M16" i="5" s="1"/>
  <c r="L34" i="5"/>
  <c r="G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528" i="7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F11" i="11" l="1"/>
  <c r="G12" i="11" s="1"/>
  <c r="P12" i="11"/>
  <c r="O12" i="11"/>
  <c r="L16" i="5"/>
  <c r="K2" i="3"/>
  <c r="G494" i="7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337" i="7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287" i="7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216" i="7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157" i="7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E16" i="5" l="1"/>
  <c r="O17" i="11"/>
  <c r="P17" i="11"/>
  <c r="F16" i="11"/>
  <c r="G17" i="11" s="1"/>
  <c r="G121" i="7"/>
  <c r="G120" i="7" s="1"/>
  <c r="G119" i="7" s="1"/>
  <c r="G118" i="7" s="1"/>
  <c r="G117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O16" i="5" l="1"/>
  <c r="R16" i="5" s="1"/>
  <c r="O18" i="11"/>
  <c r="P18" i="11"/>
  <c r="F17" i="11"/>
  <c r="G18" i="11" s="1"/>
  <c r="G16" i="5"/>
  <c r="G116" i="7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40" i="7" l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O20" i="11" l="1"/>
  <c r="F19" i="11"/>
  <c r="G20" i="11" s="1"/>
  <c r="P20" i="11"/>
  <c r="F46" i="6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1" i="7"/>
  <c r="B5" i="2" l="1"/>
  <c r="B7" i="2" s="1"/>
  <c r="F25" i="2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F16" i="2" l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F22" i="11" l="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P24" i="11" l="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O27" i="11" l="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8" i="12" s="1"/>
  <c r="C8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B1" i="13" l="1"/>
  <c r="I8" i="13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O40" i="2" l="1"/>
  <c r="B8" i="13"/>
  <c r="F1" i="2"/>
  <c r="F3" i="2" s="1"/>
  <c r="F29" i="2"/>
  <c r="O18" i="2"/>
  <c r="K8" i="13"/>
  <c r="L8" i="13" s="1"/>
  <c r="N83" i="14"/>
  <c r="J82" i="14" a="1"/>
  <c r="J82" i="14" s="1"/>
  <c r="M86" i="13"/>
  <c r="K13" i="14"/>
  <c r="L13" i="14" s="1"/>
  <c r="M87" i="14"/>
  <c r="N84" i="13"/>
  <c r="J83" i="13" a="1"/>
  <c r="J83" i="13" s="1"/>
  <c r="P26" i="2" l="1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<sst xmlns="http://schemas.openxmlformats.org/spreadsheetml/2006/main" count="3896" uniqueCount="1004">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</sst>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5" xfId="0" applyNumberFormat="1" applyFont="1" applyBorder="1"/>
    <xf numFmtId="164" fontId="13" fillId="0" borderId="44" xfId="0" applyFont="1" applyBorder="1" applyAlignment="1">
      <alignment horizontal="center"/>
    </xf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B8" sqref="B8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1986.077307</v>
      </c>
    </row>
    <row r="3" spans="1:3" x14ac:dyDescent="0.3">
      <c r="A3" t="s">
        <v>106</v>
      </c>
      <c r="B3" t="s">
        <v>808</v>
      </c>
      <c r="C3" s="524">
        <v>956.60071700000003</v>
      </c>
    </row>
    <row r="4" spans="1:3" x14ac:dyDescent="0.3">
      <c r="A4" t="s">
        <v>106</v>
      </c>
      <c r="B4" t="s">
        <v>809</v>
      </c>
      <c r="C4" s="524">
        <v>1360.5934130000001</v>
      </c>
    </row>
    <row r="5" spans="1:3" x14ac:dyDescent="0.3">
      <c r="A5" t="s">
        <v>810</v>
      </c>
      <c r="B5" t="s">
        <v>807</v>
      </c>
      <c r="C5" s="524">
        <v>462.26206400000001</v>
      </c>
    </row>
    <row r="6" spans="1:3" x14ac:dyDescent="0.3">
      <c r="A6" t="s">
        <v>810</v>
      </c>
      <c r="B6" t="s">
        <v>808</v>
      </c>
      <c r="C6" s="524">
        <v>734.75816199999997</v>
      </c>
    </row>
    <row r="7" spans="1:3" x14ac:dyDescent="0.3">
      <c r="A7" t="s">
        <v>812</v>
      </c>
      <c r="B7" t="s">
        <v>811</v>
      </c>
      <c r="C7" s="524">
        <v>205.57499999999999</v>
      </c>
    </row>
    <row r="8" spans="1:3" x14ac:dyDescent="0.3">
      <c r="A8" t="s">
        <v>812</v>
      </c>
      <c r="B8" t="s">
        <v>813</v>
      </c>
      <c r="C8" s="524">
        <v>1231.1179999999999</v>
      </c>
    </row>
    <row r="9" spans="1:3" x14ac:dyDescent="0.3">
      <c r="A9" t="s">
        <v>812</v>
      </c>
      <c r="B9" t="s">
        <v>814</v>
      </c>
      <c r="C9" s="524">
        <v>139.91399999999999</v>
      </c>
    </row>
    <row r="10" spans="1:3" x14ac:dyDescent="0.3">
      <c r="A10" t="s">
        <v>815</v>
      </c>
      <c r="B10" t="s">
        <v>813</v>
      </c>
      <c r="C10" s="524">
        <v>688.58299999999997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212.67114000000001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1.6399900000000001</v>
      </c>
    </row>
    <row r="18" spans="1:3" x14ac:dyDescent="0.3">
      <c r="A18" t="s">
        <v>59</v>
      </c>
      <c r="B18" t="s">
        <v>823</v>
      </c>
      <c r="C18" s="524">
        <v>24.516359999999999</v>
      </c>
    </row>
    <row r="19" spans="1:3" x14ac:dyDescent="0.3">
      <c r="A19" t="s">
        <v>59</v>
      </c>
      <c r="B19" t="s">
        <v>824</v>
      </c>
      <c r="C19" s="524">
        <v>5.3246029999999998</v>
      </c>
    </row>
    <row r="20" spans="1:3" x14ac:dyDescent="0.3">
      <c r="A20" t="s">
        <v>59</v>
      </c>
      <c r="B20" t="s">
        <v>825</v>
      </c>
      <c r="C20" s="524">
        <v>17.658840000000001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8.5647800000000007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24.129860000000001</v>
      </c>
    </row>
    <row r="27" spans="1:3" x14ac:dyDescent="0.3">
      <c r="A27" s="521" t="s">
        <v>828</v>
      </c>
      <c r="B27" s="521" t="s">
        <v>820</v>
      </c>
      <c r="C27" s="524">
        <v>19.322320000000001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E37" sqref="E37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47" t="s">
        <v>34</v>
      </c>
      <c r="B1" s="548"/>
      <c r="C1" s="549"/>
      <c r="E1" s="5" t="s">
        <v>35</v>
      </c>
      <c r="F1" s="6">
        <f ca="1">SUM($B$7,$B$19,$B$26,$B$31,$B$40)</f>
        <v>1737487.5999999996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100</v>
      </c>
      <c r="C2" s="15">
        <f t="shared" ref="C2:C6" ca="1" si="0">TODAY()</f>
        <v>46233</v>
      </c>
      <c r="E2" s="13" t="s">
        <v>40</v>
      </c>
      <c r="F2" s="16">
        <f>F14</f>
        <v>177724.37</v>
      </c>
      <c r="H2" s="17"/>
      <c r="J2" s="18" t="s">
        <v>41</v>
      </c>
      <c r="K2" s="19">
        <v>0.75</v>
      </c>
      <c r="L2" s="20">
        <f>K5/(K5+K6)</f>
        <v>0.84478958223001188</v>
      </c>
      <c r="N2" s="21" t="s">
        <v>42</v>
      </c>
      <c r="O2" s="22">
        <f>B12-O1</f>
        <v>-11235</v>
      </c>
      <c r="P2" s="11"/>
      <c r="Q2" s="23" t="s">
        <v>43</v>
      </c>
      <c r="R2" s="23">
        <f ca="1">E20*(1+$Q$1)</f>
        <v>1793727.7144999993</v>
      </c>
    </row>
    <row r="3" spans="1:18" ht="14.4" x14ac:dyDescent="0.3">
      <c r="A3" s="13" t="s">
        <v>44</v>
      </c>
      <c r="B3" s="14">
        <v>0</v>
      </c>
      <c r="C3" s="15">
        <f t="shared" ca="1" si="0"/>
        <v>46233</v>
      </c>
      <c r="E3" s="21" t="s">
        <v>45</v>
      </c>
      <c r="F3" s="22">
        <f ca="1">F1-F2</f>
        <v>1559763.2299999995</v>
      </c>
      <c r="H3" s="17"/>
      <c r="J3" s="18" t="s">
        <v>46</v>
      </c>
      <c r="K3" s="19">
        <v>0.25</v>
      </c>
      <c r="L3" s="20">
        <f>K6/(K5+K6)</f>
        <v>0.15521041776998815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2062786.8716749991</v>
      </c>
    </row>
    <row r="4" spans="1:18" ht="14.4" x14ac:dyDescent="0.3">
      <c r="A4" s="13" t="s">
        <v>49</v>
      </c>
      <c r="B4" s="14">
        <v>0</v>
      </c>
      <c r="C4" s="15">
        <f t="shared" ca="1" si="0"/>
        <v>46233</v>
      </c>
      <c r="F4" s="7"/>
      <c r="H4" s="17"/>
      <c r="J4" s="24"/>
      <c r="K4" s="25"/>
      <c r="L4" s="26"/>
      <c r="N4" s="27" t="s">
        <v>50</v>
      </c>
      <c r="O4" s="28">
        <f>B10-O3</f>
        <v>26101.009999999995</v>
      </c>
      <c r="P4" s="11"/>
      <c r="Q4" s="23" t="s">
        <v>51</v>
      </c>
      <c r="R4" s="23">
        <f t="shared" ca="1" si="1"/>
        <v>2372204.9024262489</v>
      </c>
    </row>
    <row r="5" spans="1:18" ht="14.4" x14ac:dyDescent="0.3">
      <c r="A5" s="13" t="s">
        <v>52</v>
      </c>
      <c r="B5" s="14">
        <f ca="1">'Checking Transaction Log'!G1</f>
        <v>9125.7299999999941</v>
      </c>
      <c r="C5" s="15">
        <f t="shared" ca="1" si="0"/>
        <v>46233</v>
      </c>
      <c r="E5" s="550" t="s">
        <v>53</v>
      </c>
      <c r="F5" s="548"/>
      <c r="G5" s="549"/>
      <c r="H5" s="17"/>
      <c r="J5" s="29" t="s">
        <v>54</v>
      </c>
      <c r="K5" s="30">
        <f>B10</f>
        <v>93971.09</v>
      </c>
      <c r="L5" s="20">
        <f ca="1">K5/F3</f>
        <v>6.0247022235547905E-2</v>
      </c>
      <c r="N5" s="5" t="s">
        <v>55</v>
      </c>
      <c r="O5" s="6"/>
      <c r="P5" s="11"/>
      <c r="Q5" s="23" t="s">
        <v>56</v>
      </c>
      <c r="R5" s="23">
        <f t="shared" ca="1" si="1"/>
        <v>2728035.6377901859</v>
      </c>
    </row>
    <row r="6" spans="1:18" ht="14.4" x14ac:dyDescent="0.3">
      <c r="A6" s="13" t="s">
        <v>57</v>
      </c>
      <c r="B6" s="14">
        <f>'Savings Transaction Log'!A3</f>
        <v>3366.5500000000025</v>
      </c>
      <c r="C6" s="15">
        <f t="shared" ca="1" si="0"/>
        <v>46233</v>
      </c>
      <c r="E6" s="31" t="s">
        <v>58</v>
      </c>
      <c r="F6" s="14">
        <v>135569.24</v>
      </c>
      <c r="G6" s="32">
        <v>46212</v>
      </c>
      <c r="H6" s="17"/>
      <c r="J6" s="18" t="s">
        <v>59</v>
      </c>
      <c r="K6" s="30">
        <f>B12</f>
        <v>17265</v>
      </c>
      <c r="L6" s="20">
        <f ca="1">K6/F3</f>
        <v>1.106898769501061E-2</v>
      </c>
      <c r="N6" s="21" t="s">
        <v>60</v>
      </c>
      <c r="O6" s="22"/>
      <c r="P6" s="11"/>
      <c r="Q6" s="23" t="s">
        <v>61</v>
      </c>
      <c r="R6" s="23">
        <f t="shared" ca="1" si="1"/>
        <v>3137240.9834587136</v>
      </c>
    </row>
    <row r="7" spans="1:18" ht="14.4" x14ac:dyDescent="0.3">
      <c r="A7" s="21" t="s">
        <v>62</v>
      </c>
      <c r="B7" s="33">
        <f ca="1">SUM(B2:B6)</f>
        <v>12592.279999999997</v>
      </c>
      <c r="C7" s="34">
        <f ca="1">B7/F3</f>
        <v>8.0731996740300137E-3</v>
      </c>
      <c r="E7" s="529" t="s">
        <v>836</v>
      </c>
      <c r="F7" s="14">
        <v>18110</v>
      </c>
      <c r="G7" s="32">
        <v>46203</v>
      </c>
      <c r="H7" s="7"/>
      <c r="J7" s="18" t="s">
        <v>64</v>
      </c>
      <c r="K7" s="30">
        <f>IF((B3+B4+B6)&gt;10000,(B3+B4+B6-10000),0)</f>
        <v>0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3607827.1309775203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111236.09</v>
      </c>
      <c r="L8" s="20">
        <f ca="1">K8/F3</f>
        <v>7.1316009930558519E-2</v>
      </c>
      <c r="N8" s="21" t="s">
        <v>69</v>
      </c>
      <c r="O8" s="22">
        <f t="shared" si="2"/>
        <v>14866.009999999995</v>
      </c>
      <c r="P8" s="11"/>
      <c r="Q8" s="23" t="s">
        <v>70</v>
      </c>
      <c r="R8" s="23">
        <f t="shared" ca="1" si="1"/>
        <v>4149001.2006241479</v>
      </c>
    </row>
    <row r="9" spans="1:18" ht="14.4" x14ac:dyDescent="0.3">
      <c r="A9" s="547" t="s">
        <v>71</v>
      </c>
      <c r="B9" s="548"/>
      <c r="C9" s="549"/>
      <c r="E9" s="528" t="s">
        <v>841</v>
      </c>
      <c r="F9" s="526">
        <v>9440</v>
      </c>
      <c r="G9" s="527">
        <v>46221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4771351.3807177693</v>
      </c>
    </row>
    <row r="10" spans="1:18" ht="14.4" x14ac:dyDescent="0.3">
      <c r="A10" s="31" t="s">
        <v>74</v>
      </c>
      <c r="B10" s="14">
        <v>93971.09</v>
      </c>
      <c r="C10" s="15">
        <v>46221</v>
      </c>
      <c r="D10" s="17"/>
      <c r="E10" s="528" t="s">
        <v>837</v>
      </c>
      <c r="F10" s="526">
        <v>10765.33</v>
      </c>
      <c r="G10" s="527">
        <v>46204</v>
      </c>
      <c r="H10" s="17"/>
      <c r="I10" s="7"/>
      <c r="J10" s="18" t="s">
        <v>54</v>
      </c>
      <c r="K10" s="30">
        <f>(K8*K2)-K5</f>
        <v>-10544.022499999992</v>
      </c>
      <c r="L10" s="40">
        <f t="shared" ref="L10:L11" si="3">K10+K5</f>
        <v>83427.067500000005</v>
      </c>
      <c r="P10" s="11"/>
      <c r="Q10" s="23" t="s">
        <v>75</v>
      </c>
      <c r="R10" s="23">
        <f t="shared" ca="1" si="1"/>
        <v>5487054.0878254343</v>
      </c>
    </row>
    <row r="11" spans="1:18" ht="14.4" x14ac:dyDescent="0.3">
      <c r="A11" s="31" t="s">
        <v>76</v>
      </c>
      <c r="B11" s="14">
        <v>12617.76</v>
      </c>
      <c r="C11" s="15">
        <v>46221</v>
      </c>
      <c r="D11" s="17"/>
      <c r="E11" s="528" t="s">
        <v>838</v>
      </c>
      <c r="F11" s="526">
        <v>0</v>
      </c>
      <c r="G11" s="527">
        <v>46212</v>
      </c>
      <c r="H11" s="17"/>
      <c r="I11" s="7"/>
      <c r="J11" s="43" t="s">
        <v>78</v>
      </c>
      <c r="K11" s="44">
        <f>(K8*K3)-K6</f>
        <v>10544.022499999999</v>
      </c>
      <c r="L11" s="45">
        <f t="shared" si="3"/>
        <v>27809.022499999999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6310112.2009992488</v>
      </c>
    </row>
    <row r="12" spans="1:18" ht="14.4" x14ac:dyDescent="0.3">
      <c r="A12" s="47" t="s">
        <v>81</v>
      </c>
      <c r="B12" s="48">
        <v>17265</v>
      </c>
      <c r="C12" s="15">
        <v>46221</v>
      </c>
      <c r="D12" s="17"/>
      <c r="E12" s="525" t="s">
        <v>839</v>
      </c>
      <c r="F12" s="526">
        <v>3024.76</v>
      </c>
      <c r="G12" s="527">
        <v>46212</v>
      </c>
      <c r="I12" s="7"/>
      <c r="J12" s="49"/>
      <c r="K12" s="25"/>
      <c r="L12" s="50">
        <f ca="1">L11/F3</f>
        <v>1.782900248263963E-2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46212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177724.37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106588.84999999999</v>
      </c>
      <c r="L15" s="59">
        <f ca="1">K15/F3</f>
        <v>6.8336557722289692E-2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123828.37</v>
      </c>
      <c r="I16" s="7"/>
      <c r="J16" s="18" t="s">
        <v>46</v>
      </c>
      <c r="K16" s="63">
        <f>B12</f>
        <v>17265</v>
      </c>
      <c r="L16" s="20">
        <f ca="1">K16/F3</f>
        <v>1.106898769501061E-2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1502826.0799999998</v>
      </c>
      <c r="P18" s="11"/>
    </row>
    <row r="19" spans="1:17" ht="14.4" x14ac:dyDescent="0.3">
      <c r="A19" s="68" t="s">
        <v>92</v>
      </c>
      <c r="B19" s="33">
        <f>SUM(B10:B18)</f>
        <v>123853.84999999999</v>
      </c>
      <c r="C19" s="34">
        <f ca="1">B19/F3</f>
        <v>7.9405545417300313E-2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287106.36999999994</v>
      </c>
      <c r="P19" s="73">
        <f t="shared" ref="P19:P32" si="4">O19/$O$18</f>
        <v>0.1910443089994818</v>
      </c>
      <c r="Q19" s="74" t="s">
        <v>97</v>
      </c>
    </row>
    <row r="20" spans="1:17" ht="14.4" x14ac:dyDescent="0.3">
      <c r="B20" s="7"/>
      <c r="C20" s="37"/>
      <c r="E20" s="56">
        <f ca="1">F3</f>
        <v>1559763.2299999995</v>
      </c>
      <c r="F20" s="44">
        <f ca="1">E20-E22</f>
        <v>144760.79999999958</v>
      </c>
      <c r="G20" s="34">
        <f ca="1">(E20-E22)/E22</f>
        <v>0.10230427660820313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264664.36499999999</v>
      </c>
      <c r="P20" s="78">
        <f t="shared" si="4"/>
        <v>0.17611110728128967</v>
      </c>
      <c r="Q20" s="79" t="s">
        <v>101</v>
      </c>
    </row>
    <row r="21" spans="1:17" ht="15.75" customHeight="1" x14ac:dyDescent="0.3">
      <c r="A21" s="547" t="s">
        <v>102</v>
      </c>
      <c r="B21" s="548"/>
      <c r="C21" s="549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0.22011838500000025</v>
      </c>
      <c r="L21" s="11"/>
      <c r="N21" s="27" t="s">
        <v>104</v>
      </c>
      <c r="O21" s="51">
        <f>($B$10+$B$11)*0.25</f>
        <v>26647.212499999998</v>
      </c>
      <c r="P21" s="82">
        <f t="shared" si="4"/>
        <v>1.7731401427369425E-2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434183.62999999995</v>
      </c>
      <c r="C22" s="15">
        <v>46221</v>
      </c>
      <c r="E22" s="56">
        <v>1415002.43</v>
      </c>
      <c r="F22" s="45">
        <f ca="1">((F20/(C2-E21))*365)+E22</f>
        <v>1666610.4871428562</v>
      </c>
      <c r="G22" s="34">
        <f ca="1">(F22-E22)/E22</f>
        <v>0.17781457600949582</v>
      </c>
      <c r="I22" s="7"/>
      <c r="J22" s="81">
        <v>3000000</v>
      </c>
      <c r="K22" s="50">
        <f ca="1">1-($E$20/J22)</f>
        <v>0.48007892333333346</v>
      </c>
      <c r="L22" s="11"/>
      <c r="N22" s="5" t="s">
        <v>108</v>
      </c>
      <c r="O22" s="72">
        <f>($B$22+$B$23)*0.3</f>
        <v>172263.82199999996</v>
      </c>
      <c r="P22" s="73">
        <f t="shared" si="4"/>
        <v>0.11462658539968908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140029.10999999996</v>
      </c>
      <c r="C23" s="15">
        <f>C22</f>
        <v>46221</v>
      </c>
      <c r="E23" s="7"/>
      <c r="G23" s="65"/>
      <c r="I23" s="7"/>
      <c r="J23" s="81">
        <v>4000000</v>
      </c>
      <c r="K23" s="50">
        <f ca="1">1-($E$20/J23)</f>
        <v>0.61005919250000007</v>
      </c>
      <c r="L23" s="11"/>
      <c r="N23" s="13" t="s">
        <v>111</v>
      </c>
      <c r="O23" s="14">
        <f>($B$24+$B$25)*0.3</f>
        <v>158798.61899999998</v>
      </c>
      <c r="P23" s="78">
        <f t="shared" si="4"/>
        <v>0.1056666643687738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405872.67999999993</v>
      </c>
      <c r="C24" s="15">
        <f>C22</f>
        <v>46221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0.68804735400000006</v>
      </c>
      <c r="L24" s="11"/>
      <c r="N24" s="13" t="s">
        <v>113</v>
      </c>
      <c r="O24" s="14">
        <f t="shared" ref="O24:O25" si="5">($B$10+$B$11)*0.25</f>
        <v>26647.212499999998</v>
      </c>
      <c r="P24" s="78">
        <f t="shared" si="4"/>
        <v>1.7731401427369425E-2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123456.05000000005</v>
      </c>
      <c r="C25" s="15">
        <f>C22</f>
        <v>46221</v>
      </c>
      <c r="E25" s="75" t="s">
        <v>34</v>
      </c>
      <c r="F25" s="76">
        <f ca="1">B7</f>
        <v>12592.279999999997</v>
      </c>
      <c r="G25" s="77">
        <f t="shared" ref="G25:G31" ca="1" si="6">F25/SUM($F$25:$F$31)</f>
        <v>7.9506336233760005E-3</v>
      </c>
      <c r="I25" s="7"/>
      <c r="J25" s="84"/>
      <c r="K25" s="25"/>
      <c r="L25" s="11"/>
      <c r="N25" s="27" t="s">
        <v>116</v>
      </c>
      <c r="O25" s="51">
        <f t="shared" si="5"/>
        <v>26647.212499999998</v>
      </c>
      <c r="P25" s="82">
        <f t="shared" si="4"/>
        <v>1.7731401427369425E-2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1103541.4699999997</v>
      </c>
      <c r="C26" s="34">
        <f ca="1">B26/F3</f>
        <v>0.707505760345434</v>
      </c>
      <c r="E26" s="80" t="s">
        <v>103</v>
      </c>
      <c r="F26" s="30">
        <f>(B11)</f>
        <v>12617.76</v>
      </c>
      <c r="G26" s="20">
        <f t="shared" ca="1" si="6"/>
        <v>7.9667214283425068E-3</v>
      </c>
      <c r="I26" s="7"/>
      <c r="J26" s="49"/>
      <c r="K26" s="25"/>
      <c r="L26" s="11"/>
      <c r="N26" s="5" t="s">
        <v>119</v>
      </c>
      <c r="O26" s="72">
        <f>($B$22+$B$23)*0.2</f>
        <v>114842.54799999998</v>
      </c>
      <c r="P26" s="73">
        <f t="shared" si="4"/>
        <v>7.6417723599792722E-2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93971.09</v>
      </c>
      <c r="G27" s="20">
        <f t="shared" ca="1" si="6"/>
        <v>5.9332361397562025E-2</v>
      </c>
      <c r="I27" s="7"/>
      <c r="J27" s="49"/>
      <c r="K27" s="25"/>
      <c r="L27" s="11"/>
      <c r="N27" s="13" t="s">
        <v>120</v>
      </c>
      <c r="O27" s="14">
        <f>($B$24+$B$25)*0.2</f>
        <v>105865.746</v>
      </c>
      <c r="P27" s="78">
        <f t="shared" si="4"/>
        <v>7.0444442912515878E-2</v>
      </c>
      <c r="Q27" s="79" t="s">
        <v>101</v>
      </c>
    </row>
    <row r="28" spans="1:17" ht="15.75" customHeight="1" x14ac:dyDescent="0.3">
      <c r="A28" s="547" t="s">
        <v>115</v>
      </c>
      <c r="B28" s="548"/>
      <c r="C28" s="549"/>
      <c r="E28" s="80" t="s">
        <v>110</v>
      </c>
      <c r="F28" s="30">
        <f>B12</f>
        <v>17265</v>
      </c>
      <c r="G28" s="20">
        <f t="shared" ca="1" si="6"/>
        <v>1.0900940060702802E-2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10658.885</v>
      </c>
      <c r="P28" s="78">
        <f t="shared" si="4"/>
        <v>7.0925605709477712E-3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1103541.4699999997</v>
      </c>
      <c r="G29" s="20">
        <f t="shared" ca="1" si="6"/>
        <v>0.69676451890934588</v>
      </c>
      <c r="H29" s="86"/>
      <c r="I29" s="7"/>
      <c r="J29" s="49"/>
      <c r="K29" s="25"/>
      <c r="L29" s="11"/>
      <c r="N29" s="27" t="s">
        <v>123</v>
      </c>
      <c r="O29" s="51">
        <f t="shared" si="7"/>
        <v>10658.885</v>
      </c>
      <c r="P29" s="82">
        <f t="shared" si="4"/>
        <v>7.0925605709477712E-3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275430.76</v>
      </c>
      <c r="G30" s="20">
        <f t="shared" ca="1" si="6"/>
        <v>0.17390409531617831</v>
      </c>
      <c r="H30" s="86"/>
      <c r="I30" s="7"/>
      <c r="J30" s="49"/>
      <c r="K30" s="25"/>
      <c r="L30" s="11"/>
      <c r="N30" s="5" t="s">
        <v>115</v>
      </c>
      <c r="O30" s="72">
        <f>B31-F6</f>
        <v>275430.76</v>
      </c>
      <c r="P30" s="73">
        <f t="shared" si="4"/>
        <v>0.18327520640312553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0.17658498078583382</v>
      </c>
      <c r="E31" s="85" t="s">
        <v>118</v>
      </c>
      <c r="F31" s="44">
        <f>B40-F8-F7</f>
        <v>68390</v>
      </c>
      <c r="G31" s="34">
        <f t="shared" ca="1" si="6"/>
        <v>4.3180729264492589E-2</v>
      </c>
      <c r="I31" s="7"/>
      <c r="J31" s="49"/>
      <c r="K31" s="25"/>
      <c r="L31" s="11"/>
      <c r="N31" s="27" t="s">
        <v>127</v>
      </c>
      <c r="O31" s="51">
        <f>($B$10+$B$11)*0.05</f>
        <v>5329.4425000000001</v>
      </c>
      <c r="P31" s="82">
        <f t="shared" si="4"/>
        <v>3.5462802854738856E-3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17265</v>
      </c>
      <c r="P32" s="88">
        <f t="shared" si="4"/>
        <v>1.1488355325853808E-2</v>
      </c>
      <c r="Q32" s="89" t="s">
        <v>59</v>
      </c>
    </row>
    <row r="33" spans="1:16" ht="15.75" customHeight="1" x14ac:dyDescent="0.3">
      <c r="A33" s="547" t="s">
        <v>118</v>
      </c>
      <c r="B33" s="548"/>
      <c r="C33" s="549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578417.94749999989</v>
      </c>
      <c r="P35" s="59">
        <f t="shared" ref="P35:P39" si="8">O35/$O$18</f>
        <v>0.38488681770814087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384356.86599999998</v>
      </c>
      <c r="P36" s="20">
        <f t="shared" si="8"/>
        <v>0.25575605262320178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242026.06400000001</v>
      </c>
      <c r="P37" s="20">
        <f t="shared" si="8"/>
        <v>0.16104728765420417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280760.20250000001</v>
      </c>
      <c r="P38" s="20">
        <f t="shared" si="8"/>
        <v>0.18682148668859941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17265</v>
      </c>
      <c r="P39" s="91">
        <f t="shared" si="8"/>
        <v>1.1488355325853808E-2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4.3846398404968186E-2</v>
      </c>
      <c r="E40" s="25"/>
      <c r="F40" s="25"/>
      <c r="G40" s="25"/>
      <c r="N40" s="93" t="s">
        <v>137</v>
      </c>
      <c r="O40" s="94">
        <f t="shared" ref="O40:P40" si="9">SUM(O35:O39)</f>
        <v>1502826.08</v>
      </c>
      <c r="P40" s="95">
        <f t="shared" si="9"/>
        <v>1.0000000000000002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M22" sqref="M22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4" t="s">
        <v>36</v>
      </c>
      <c r="C1" s="553"/>
      <c r="D1" s="555" t="s">
        <v>140</v>
      </c>
      <c r="E1" s="549"/>
      <c r="G1" s="96"/>
      <c r="H1" s="552" t="s">
        <v>36</v>
      </c>
      <c r="I1" s="553"/>
      <c r="J1" s="551" t="s">
        <v>140</v>
      </c>
      <c r="K1" s="549"/>
      <c r="M1" s="96"/>
      <c r="N1" s="552" t="s">
        <v>36</v>
      </c>
      <c r="O1" s="553"/>
      <c r="P1" s="551" t="s">
        <v>140</v>
      </c>
      <c r="Q1" s="549"/>
      <c r="S1" s="96"/>
      <c r="T1" s="552" t="s">
        <v>36</v>
      </c>
      <c r="U1" s="553"/>
      <c r="V1" s="551" t="s">
        <v>140</v>
      </c>
      <c r="W1" s="549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116166.99999999999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56295.329999999987</v>
      </c>
      <c r="K2" s="102">
        <f>J2/D2</f>
        <v>0.48460690213227503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47833.97</v>
      </c>
      <c r="Q2" s="102">
        <f>P2/D2</f>
        <v>0.41176900496698726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12037.700000000008</v>
      </c>
      <c r="W2" s="102">
        <f>V2/D2</f>
        <v>0.10362409290073782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58723.479999999996</v>
      </c>
      <c r="E4" s="20">
        <f t="shared" ref="E4:E7" si="1">D4/$D$2</f>
        <v>0.50550913770692196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8412.83</v>
      </c>
      <c r="K4" s="545">
        <f>J4/$D$2</f>
        <v>7.2420136527585291E-2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7754.6299999999992</v>
      </c>
      <c r="Q4" s="545">
        <f t="shared" ref="Q4:Q12" si="3">P4/$D$2</f>
        <v>6.6754155655220498E-2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24533.47</v>
      </c>
      <c r="W4" s="102">
        <f t="shared" ref="W4:W7" si="5">V4/$D$2</f>
        <v>0.21119138826000503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42037.179999999993</v>
      </c>
      <c r="E5" s="20">
        <f t="shared" si="1"/>
        <v>0.36186851687656563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461.03</v>
      </c>
      <c r="K5" s="545">
        <f t="shared" ref="K5:K30" si="6">J5/$D$2</f>
        <v>3.9686830166914874E-3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461.03</v>
      </c>
      <c r="Q5" s="545">
        <f>P5/$D$2</f>
        <v>3.9686830166914874E-3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350</v>
      </c>
      <c r="W5" s="102">
        <f t="shared" si="5"/>
        <v>3.0129038367178291E-3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10606.34</v>
      </c>
      <c r="E6" s="20">
        <f t="shared" si="1"/>
        <v>9.1302521370096507E-2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4458.5999999999995</v>
      </c>
      <c r="K6" s="545">
        <f>J6/$D$2</f>
        <v>3.8380951561114603E-2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4662.7</v>
      </c>
      <c r="Q6" s="545">
        <f t="shared" si="3"/>
        <v>4.0137904912754915E-2</v>
      </c>
      <c r="S6" s="98" t="s">
        <v>148</v>
      </c>
      <c r="T6" s="103"/>
      <c r="U6" s="100"/>
      <c r="V6" s="104">
        <f>'Budget Breakdown'!T16</f>
        <v>6480.5000000000036</v>
      </c>
      <c r="W6" s="102">
        <f t="shared" si="5"/>
        <v>5.5786066610999718E-2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4800</v>
      </c>
      <c r="E7" s="34">
        <f t="shared" si="1"/>
        <v>4.1319824046415939E-2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8821.16</v>
      </c>
      <c r="K7" s="545">
        <f t="shared" si="6"/>
        <v>7.593516230943384E-2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5514.01</v>
      </c>
      <c r="Q7" s="545">
        <f>P7/$D$2</f>
        <v>4.7466233956287074E-2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-19326.269999999997</v>
      </c>
      <c r="W7" s="116">
        <f t="shared" si="5"/>
        <v>-0.16636626580698477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107.4</v>
      </c>
      <c r="K8" s="545">
        <f t="shared" ref="K8:K16" si="9">J8/$D$2</f>
        <v>9.2453106303855672E-4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2164.16</v>
      </c>
      <c r="Q8" s="545">
        <f>P8/$D$2</f>
        <v>1.8629731335060733E-2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2076.7600000000002</v>
      </c>
      <c r="K9" s="545">
        <f t="shared" si="9"/>
        <v>1.7877366205548913E-2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5473.4000000000005</v>
      </c>
      <c r="Q9" s="545">
        <f t="shared" si="3"/>
        <v>4.7116651028261049E-2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720.97500000000002</v>
      </c>
      <c r="K10" s="545">
        <f t="shared" si="9"/>
        <v>6.2063666962218194E-3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720.97500000000002</v>
      </c>
      <c r="Q10" s="545">
        <f>P10/$D$2</f>
        <v>6.2063666962218194E-3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1029.6500000000001</v>
      </c>
      <c r="K11" s="545">
        <f t="shared" si="9"/>
        <v>8.8635326727900376E-3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1214.1300000000001</v>
      </c>
      <c r="Q11" s="545">
        <f>P11/$D$2</f>
        <v>1.0451591243640623E-2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953.91000000000008</v>
      </c>
      <c r="K12" s="545">
        <f t="shared" si="9"/>
        <v>8.2115402825242989E-3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8.6082966763366547E-3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879.71</v>
      </c>
      <c r="K13" s="545">
        <f t="shared" si="9"/>
        <v>7.5728046691401181E-3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1400</v>
      </c>
      <c r="Q13" s="545">
        <f t="shared" ref="Q13:Q18" si="11">P13/$D$2</f>
        <v>1.2051615346871316E-2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7.724827188444223E-3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900</v>
      </c>
      <c r="Q14" s="545">
        <f t="shared" si="11"/>
        <v>7.7474670087029889E-3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8.6082966763366547E-3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644.06000000000006</v>
      </c>
      <c r="Q15" s="545">
        <f t="shared" si="11"/>
        <v>5.5442595573613864E-3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900</v>
      </c>
      <c r="K16" s="545">
        <f t="shared" si="9"/>
        <v>7.7474670087029889E-3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770.57</v>
      </c>
      <c r="Q16" s="545">
        <f t="shared" si="11"/>
        <v>6.6332951698847365E-3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7560.4800000000014</v>
      </c>
      <c r="K17" s="545">
        <f t="shared" si="6"/>
        <v>6.5082854855509756E-2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5.6202191672333805E-2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663.16000000000008</v>
      </c>
      <c r="K18" s="545">
        <f t="shared" ref="K18:K25" si="13">J18/$D$2</f>
        <v>5.7086780238794167E-3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8625.4649999999983</v>
      </c>
      <c r="Q18" s="545">
        <f t="shared" si="11"/>
        <v>7.425056169135813E-2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697.27</v>
      </c>
      <c r="K19" s="545">
        <f t="shared" si="13"/>
        <v>6.0023070235092589E-3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483.06000000000006</v>
      </c>
      <c r="K20" s="545">
        <f t="shared" si="13"/>
        <v>4.1583237924711844E-3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1495.2400000000002</v>
      </c>
      <c r="K21" s="545">
        <f t="shared" si="13"/>
        <v>1.287146952232562E-2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1.8585312524210838E-2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1.6659636557714327E-3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1.6659636557714327E-3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278.45999999999998</v>
      </c>
      <c r="K25" s="545">
        <f t="shared" si="13"/>
        <v>2.3970662924927047E-3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8625.4649999999983</v>
      </c>
      <c r="K26" s="545">
        <f t="shared" si="6"/>
        <v>7.425056169135813E-2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4.3084524865064956E-3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2.1071216438403338E-2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278.45999999999998</v>
      </c>
      <c r="K30" s="545">
        <f t="shared" si="6"/>
        <v>2.3970662924927047E-3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D16" sqref="D16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6" t="s">
        <v>151</v>
      </c>
      <c r="B1" s="557"/>
      <c r="C1" s="557"/>
      <c r="D1" s="557"/>
      <c r="E1" s="557"/>
      <c r="F1" s="557"/>
      <c r="G1" s="557"/>
      <c r="H1" s="557"/>
      <c r="I1" s="557"/>
      <c r="J1" s="557"/>
      <c r="K1" s="557"/>
      <c r="L1" s="557"/>
      <c r="M1" s="557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U1" activePane="topRight" state="frozen"/>
      <selection pane="topRight" activeCell="F26" sqref="F26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58" t="s">
        <v>261</v>
      </c>
      <c r="B3" s="559"/>
      <c r="C3" s="266" t="s">
        <v>156</v>
      </c>
      <c r="D3" s="267"/>
      <c r="E3" s="268">
        <f t="shared" ref="E3:F3" si="0">SUM(E5:E46)</f>
        <v>109686.50000000001</v>
      </c>
      <c r="F3" s="268">
        <f t="shared" si="0"/>
        <v>2255.6810309599823</v>
      </c>
      <c r="G3" s="269">
        <f>1-((E3/SUM(E3:F3)))</f>
        <v>2.0150411669539681E-2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8860.5799999999981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58" t="s">
        <v>262</v>
      </c>
      <c r="B4" s="560"/>
      <c r="C4" s="559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1218.6585171428574</v>
      </c>
      <c r="E5" s="289">
        <f>I5+K5+M5+O5+Q5+S5+U5+W5+Y5+AA5+AC5+AE5</f>
        <v>8412.83</v>
      </c>
      <c r="F5" s="289">
        <f t="shared" ref="F5:F12" si="2">J5+L5+N5+P5+R5+T5</f>
        <v>-101.26000000000067</v>
      </c>
      <c r="G5" s="269">
        <f t="shared" ref="G5:G12" si="3">1-((E5/SUM(E5:F5)))</f>
        <v>-1.2183017167634924E-2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1123.3135457142855</v>
      </c>
      <c r="E6" s="289">
        <f t="shared" ref="E6:E12" si="16">Q6+S6+U6+W6+Y6+AA6+AC6+AE6+I6+K6+M6+O6</f>
        <v>7754.6299999999992</v>
      </c>
      <c r="F6" s="289">
        <f t="shared" si="2"/>
        <v>420.15000000000077</v>
      </c>
      <c r="G6" s="269">
        <f t="shared" si="3"/>
        <v>5.1395878543520457E-2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974.78</v>
      </c>
      <c r="V6" s="273">
        <f t="shared" si="10"/>
        <v>225.22000000000003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133.56697714285716</v>
      </c>
      <c r="E7" s="289">
        <f t="shared" si="16"/>
        <v>922.06</v>
      </c>
      <c r="F7" s="289">
        <f t="shared" si="2"/>
        <v>145.85000000000002</v>
      </c>
      <c r="G7" s="269">
        <f t="shared" si="3"/>
        <v>0.13657517955632958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645.86005714285716</v>
      </c>
      <c r="E8" s="289">
        <f t="shared" si="16"/>
        <v>4458.5999999999995</v>
      </c>
      <c r="F8" s="289">
        <f t="shared" si="2"/>
        <v>-293.23000000000013</v>
      </c>
      <c r="G8" s="269">
        <f t="shared" si="3"/>
        <v>-7.0397107579879048E-2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565.37</v>
      </c>
      <c r="V8" s="273">
        <f t="shared" si="10"/>
        <v>34.629999999999995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675.42540000000008</v>
      </c>
      <c r="E9" s="289">
        <f t="shared" si="16"/>
        <v>4662.7</v>
      </c>
      <c r="F9" s="289">
        <f t="shared" si="2"/>
        <v>-34.81</v>
      </c>
      <c r="G9" s="269">
        <f t="shared" si="3"/>
        <v>-7.5217863864527335E-3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427.89000000000004</v>
      </c>
      <c r="V9" s="273">
        <f t="shared" si="10"/>
        <v>272.10999999999996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798.74373428571437</v>
      </c>
      <c r="E10" s="289">
        <f t="shared" si="16"/>
        <v>5514.01</v>
      </c>
      <c r="F10" s="289">
        <f t="shared" si="2"/>
        <v>593.5699999999996</v>
      </c>
      <c r="G10" s="269">
        <f t="shared" si="3"/>
        <v>9.7185792081315281E-2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313.49403428571429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792.86108571428576</v>
      </c>
      <c r="E12" s="289">
        <f t="shared" si="16"/>
        <v>5473.4000000000005</v>
      </c>
      <c r="F12" s="289">
        <f t="shared" si="2"/>
        <v>-347.42000000000007</v>
      </c>
      <c r="G12" s="269">
        <f t="shared" si="3"/>
        <v>-6.7776308140101937E-2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1277.8080342857143</v>
      </c>
      <c r="E14" s="289">
        <f t="shared" ref="E14:E31" si="18">Q14+S14+U14+W14+Y14+AA14+AC14+AE14+I14+K14+M14+O14</f>
        <v>8821.16</v>
      </c>
      <c r="F14" s="289">
        <f t="shared" ref="F14:F31" si="19">J14+L14+N14+P14+R14+T14</f>
        <v>120.51999999999998</v>
      </c>
      <c r="G14" s="269">
        <f t="shared" ref="G14:G31" si="20">1-((E14/SUM(E14:F14)))</f>
        <v>1.3478451476680031E-2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15.557657142857144</v>
      </c>
      <c r="E15" s="289">
        <f t="shared" si="18"/>
        <v>107.4</v>
      </c>
      <c r="F15" s="289">
        <f t="shared" si="19"/>
        <v>12.600000000000009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300.83352000000008</v>
      </c>
      <c r="E16" s="289">
        <f t="shared" si="18"/>
        <v>2076.7600000000002</v>
      </c>
      <c r="F16" s="289">
        <f t="shared" si="19"/>
        <v>-200.12000000000006</v>
      </c>
      <c r="G16" s="269">
        <f t="shared" si="20"/>
        <v>-0.10663739449228404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208.87675714285717</v>
      </c>
      <c r="E17" s="289">
        <f t="shared" si="18"/>
        <v>1441.95</v>
      </c>
      <c r="F17" s="289">
        <f t="shared" si="19"/>
        <v>-7.4699999999999989</v>
      </c>
      <c r="G17" s="269">
        <f t="shared" si="20"/>
        <v>-5.2074619374267161E-3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149.15215714285716</v>
      </c>
      <c r="E18" s="289">
        <f t="shared" si="18"/>
        <v>1029.6500000000001</v>
      </c>
      <c r="F18" s="289">
        <f t="shared" si="19"/>
        <v>268.68</v>
      </c>
      <c r="G18" s="269">
        <f t="shared" si="20"/>
        <v>0.20694276493649533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138.18067714285718</v>
      </c>
      <c r="E19" s="289">
        <f t="shared" si="18"/>
        <v>953.91000000000008</v>
      </c>
      <c r="F19" s="289">
        <f t="shared" si="19"/>
        <v>23.009999999999962</v>
      </c>
      <c r="G19" s="269">
        <f t="shared" si="20"/>
        <v>2.3553617491708589E-2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127.43227714285716</v>
      </c>
      <c r="E20" s="289">
        <f t="shared" si="18"/>
        <v>879.71</v>
      </c>
      <c r="F20" s="289">
        <f t="shared" si="19"/>
        <v>-215.66</v>
      </c>
      <c r="G20" s="269">
        <f t="shared" si="20"/>
        <v>-0.3247647014532038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129.99045428571429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175.87540285714289</v>
      </c>
      <c r="E22" s="289">
        <f t="shared" si="18"/>
        <v>1214.1300000000001</v>
      </c>
      <c r="F22" s="289">
        <f t="shared" si="19"/>
        <v>-202.48000000000002</v>
      </c>
      <c r="G22" s="269">
        <f t="shared" si="20"/>
        <v>-0.2001482726239312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289.71428571428572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202.8</v>
      </c>
      <c r="E24" s="289">
        <f t="shared" si="18"/>
        <v>1400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260.74285714285713</v>
      </c>
      <c r="E25" s="289">
        <f t="shared" si="18"/>
        <v>1800</v>
      </c>
      <c r="F25" s="289">
        <f t="shared" si="19"/>
        <v>2400</v>
      </c>
      <c r="G25" s="269">
        <f t="shared" si="20"/>
        <v>0.5714285714285714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93.296691428571449</v>
      </c>
      <c r="E26" s="289">
        <f t="shared" si="18"/>
        <v>644.06000000000006</v>
      </c>
      <c r="F26" s="289">
        <f t="shared" si="19"/>
        <v>-53.059999999999988</v>
      </c>
      <c r="G26" s="269">
        <f t="shared" si="20"/>
        <v>-8.9780033840947349E-2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81</v>
      </c>
      <c r="V26" s="273">
        <f t="shared" si="27"/>
        <v>4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111.62256857142859</v>
      </c>
      <c r="E27" s="289">
        <f t="shared" si="18"/>
        <v>770.57</v>
      </c>
      <c r="F27" s="289">
        <f t="shared" si="19"/>
        <v>-67.349999999999994</v>
      </c>
      <c r="G27" s="269">
        <f t="shared" si="20"/>
        <v>-9.5773726572054185E-2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1095.1895314285716</v>
      </c>
      <c r="E28" s="289">
        <f t="shared" si="18"/>
        <v>7560.4800000000014</v>
      </c>
      <c r="F28" s="289">
        <f t="shared" si="19"/>
        <v>168.97999999999911</v>
      </c>
      <c r="G28" s="269">
        <f t="shared" si="20"/>
        <v>2.1861811821265564E-2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96.063462857142866</v>
      </c>
      <c r="E29" s="289">
        <f t="shared" si="18"/>
        <v>663.16000000000008</v>
      </c>
      <c r="F29" s="289">
        <f t="shared" si="19"/>
        <v>56.84</v>
      </c>
      <c r="G29" s="269">
        <f t="shared" si="20"/>
        <v>7.8944444444444484E-2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101.00454000000001</v>
      </c>
      <c r="E30" s="289">
        <f t="shared" si="18"/>
        <v>697.27</v>
      </c>
      <c r="F30" s="289">
        <f t="shared" si="19"/>
        <v>-158.47</v>
      </c>
      <c r="G30" s="269">
        <f t="shared" si="20"/>
        <v>-0.29411655530809222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69.974691428571447</v>
      </c>
      <c r="E31" s="289">
        <f t="shared" si="18"/>
        <v>483.06000000000006</v>
      </c>
      <c r="F31" s="289">
        <f t="shared" si="19"/>
        <v>40.209999999999994</v>
      </c>
      <c r="G31" s="269">
        <f t="shared" si="20"/>
        <v>7.6843694459839185E-2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304.20000000000005</v>
      </c>
      <c r="E33" s="289">
        <f t="shared" ref="E33:E43" si="34">Q33+S33+U33+W33+Y33+AA33+AC33+AE33+I33+K33+M33+O33</f>
        <v>2100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278.12571428571431</v>
      </c>
      <c r="E34" s="289">
        <f t="shared" si="34"/>
        <v>1920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21.728571428571431</v>
      </c>
      <c r="E35" s="289">
        <f t="shared" si="34"/>
        <v>150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21.728571428571431</v>
      </c>
      <c r="E36" s="289">
        <f t="shared" si="34"/>
        <v>150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39.111428571428576</v>
      </c>
      <c r="E37" s="289">
        <f t="shared" si="34"/>
        <v>270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347.6571428571429</v>
      </c>
      <c r="E38" s="289">
        <f t="shared" si="34"/>
        <v>2400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325.92857142857144</v>
      </c>
      <c r="E39" s="289">
        <f t="shared" si="34"/>
        <v>2250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86.914285714285725</v>
      </c>
      <c r="E40" s="289">
        <f t="shared" si="34"/>
        <v>600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73.877142857142857</v>
      </c>
      <c r="E41" s="289">
        <f t="shared" si="34"/>
        <v>510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199.90285714285716</v>
      </c>
      <c r="E42" s="289">
        <f t="shared" si="34"/>
        <v>1380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39.111428571428576</v>
      </c>
      <c r="E43" s="289">
        <f t="shared" si="34"/>
        <v>270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50.7</v>
      </c>
      <c r="E45" s="289">
        <f t="shared" ref="E45:E46" si="50">Q45+S45+U45+W45+Y45+AA45+AC45+AE45+I45+K45+M45+O45</f>
        <v>350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3553.8483685714291</v>
      </c>
      <c r="E46" s="289">
        <f t="shared" si="50"/>
        <v>24533.47</v>
      </c>
      <c r="F46" s="289">
        <f>J46+L46+N46+P46+R46+T46</f>
        <v>248.13103095998349</v>
      </c>
      <c r="G46" s="269">
        <f t="shared" si="51"/>
        <v>1.0012711876443703E-2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4130.2668384933304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4130.2668384933304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8506.5155314285712</v>
      </c>
      <c r="E49" s="268">
        <f t="shared" ref="E49:E52" si="65">Q49+S49+U49+W49+Y49+AA49+AC49+AE49+I49+K49+M49+O49</f>
        <v>58723.479999999996</v>
      </c>
      <c r="F49" s="268">
        <f>E49-('Proposed Budget'!J68*14)</f>
        <v>-5646.088043619995</v>
      </c>
      <c r="G49" s="246">
        <f t="shared" ref="G49:G50" si="66">(E49/(E49-F49))-1</f>
        <v>-8.7713623304011112E-2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4720.84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6089.3857885714278</v>
      </c>
      <c r="E50" s="268">
        <f t="shared" si="65"/>
        <v>42037.179999999993</v>
      </c>
      <c r="F50" s="268">
        <f>E50-('Proposed Budget'!J44*14)</f>
        <v>3344.2109300000011</v>
      </c>
      <c r="G50" s="246">
        <f t="shared" si="66"/>
        <v>8.6429421426666542E-2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1536.4041085714287</v>
      </c>
      <c r="E51" s="268">
        <f t="shared" si="65"/>
        <v>10606.34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695.3142857142858</v>
      </c>
      <c r="E52" s="268">
        <f t="shared" si="65"/>
        <v>4800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116166.99999999999</v>
      </c>
      <c r="F54" s="297">
        <f>F49+F50+E52</f>
        <v>2498.1228863800061</v>
      </c>
      <c r="G54" s="246">
        <f>(E54/(E54-F54))-1</f>
        <v>2.1977193316363719E-2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15341.080000000002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J19" sqref="J19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16719.636254326666</v>
      </c>
      <c r="F8" s="206">
        <f>SUM('Monthly Breakdown'!U49:U52)</f>
        <v>15341.080000000002</v>
      </c>
      <c r="G8" s="207">
        <f t="shared" si="0"/>
        <v>-1378.5562543266642</v>
      </c>
      <c r="H8" s="208">
        <f t="shared" si="1"/>
        <v>-8.2451330480944218E-2</v>
      </c>
      <c r="I8" s="198"/>
      <c r="J8" s="209">
        <f t="shared" ref="J8:K8" si="13">SUM(O26,E26,J26)</f>
        <v>13000</v>
      </c>
      <c r="K8" s="210">
        <f t="shared" si="13"/>
        <v>8810.58</v>
      </c>
      <c r="L8" s="211">
        <f t="shared" si="3"/>
        <v>4189.42</v>
      </c>
      <c r="M8" s="212">
        <f t="shared" si="4"/>
        <v>-0.32226307692307693</v>
      </c>
      <c r="N8" s="198"/>
      <c r="O8" s="213">
        <f t="shared" si="5"/>
        <v>3719.6362543266659</v>
      </c>
      <c r="P8" s="214">
        <f>SUM('Monthly Breakdown'!U45:U46)</f>
        <v>50</v>
      </c>
      <c r="Q8" s="215">
        <f t="shared" si="6"/>
        <v>-3669.6362543266659</v>
      </c>
      <c r="R8" s="198"/>
      <c r="S8" s="198"/>
      <c r="T8" s="198">
        <f t="shared" si="7"/>
        <v>6480.5000000000018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16719.636254326666</v>
      </c>
      <c r="F9" s="206">
        <f>SUM('Monthly Breakdown'!W49:W52)</f>
        <v>0</v>
      </c>
      <c r="G9" s="207">
        <f t="shared" si="0"/>
        <v>-16719.636254326666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3719.6362543266659</v>
      </c>
      <c r="P9" s="214">
        <f>SUM('Monthly Breakdown'!W45:W46)</f>
        <v>0</v>
      </c>
      <c r="Q9" s="215">
        <f t="shared" si="6"/>
        <v>-3719.6362543266659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0</v>
      </c>
      <c r="G10" s="207">
        <f t="shared" si="0"/>
        <v>-19483.419759326665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6483.4197593266654</v>
      </c>
      <c r="P10" s="214">
        <f>SUM('Monthly Breakdown'!Y45:Y46)</f>
        <v>0</v>
      </c>
      <c r="Q10" s="215">
        <f t="shared" si="6"/>
        <v>-6483.4197593266654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SUM(E2:E8)</f>
        <v>119801.23728528668</v>
      </c>
      <c r="F16" s="205">
        <f>SUM(F2:F8)</f>
        <v>116167</v>
      </c>
      <c r="G16" s="205">
        <f>SUM(G2:G8)</f>
        <v>-3634.2372852866611</v>
      </c>
      <c r="H16" s="208">
        <f>((SUM(F16))-SUM(E16))/SUM(E16)</f>
        <v>-3.0335557191553477E-2</v>
      </c>
      <c r="I16" s="198"/>
      <c r="J16" s="209">
        <f>SUM(J2:J8)</f>
        <v>91000</v>
      </c>
      <c r="K16" s="209">
        <f>SUM(K2:K8)</f>
        <v>84803.03</v>
      </c>
      <c r="L16" s="209">
        <f>SUM(L2:L8)</f>
        <v>6196.9699999999993</v>
      </c>
      <c r="M16" s="212">
        <f>((K16-SUM(J16))/SUM(J16))</f>
        <v>-6.8098571428571439E-2</v>
      </c>
      <c r="N16" s="198"/>
      <c r="O16" s="213">
        <f>SUM(O2:O8)</f>
        <v>28801.237285286661</v>
      </c>
      <c r="P16" s="213">
        <f>SUM(P2:P8)</f>
        <v>24883.469999999998</v>
      </c>
      <c r="Q16" s="213">
        <f>SUM(Q2:Q8)</f>
        <v>-3917.7672852866622</v>
      </c>
      <c r="R16" s="218">
        <f>((P16-SUM(O16))/SUM(O16))</f>
        <v>-0.13602774236675191</v>
      </c>
      <c r="S16" s="198"/>
      <c r="T16" s="198">
        <f>F16-K16-P16</f>
        <v>6480.5000000000036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3929.5000000000005</v>
      </c>
      <c r="G26" s="232">
        <f t="shared" si="19"/>
        <v>1270.4999999999995</v>
      </c>
      <c r="H26" s="233">
        <f t="shared" si="20"/>
        <v>-0.244326923076923</v>
      </c>
      <c r="I26" s="198"/>
      <c r="J26" s="234">
        <f>SUM('Proposed Budget'!$D$5:$D$12)</f>
        <v>5800</v>
      </c>
      <c r="K26" s="235">
        <f>SUM('Monthly Breakdown'!U5:U12)</f>
        <v>4881.079999999999</v>
      </c>
      <c r="L26" s="236">
        <f t="shared" si="21"/>
        <v>918.92000000000098</v>
      </c>
      <c r="M26" s="237">
        <f t="shared" si="22"/>
        <v>-0.15843448275862085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SUM(E20:E26)</f>
        <v>36400</v>
      </c>
      <c r="F34" s="230">
        <f>SUM(F20:F26)</f>
        <v>33440.639999999999</v>
      </c>
      <c r="G34" s="230">
        <f>SUM(G20:G26)</f>
        <v>2959.3599999999983</v>
      </c>
      <c r="H34" s="233">
        <f>((F34-SUM(E34)))/SUM(E34)</f>
        <v>-8.130109890109892E-2</v>
      </c>
      <c r="I34" s="198"/>
      <c r="J34" s="234">
        <f>SUM(J20:J26)</f>
        <v>40600</v>
      </c>
      <c r="K34" s="234">
        <f>SUM(K20:K26)</f>
        <v>39362.390000000007</v>
      </c>
      <c r="L34" s="234">
        <f>SUM(L20:L26)</f>
        <v>1237.6099999999997</v>
      </c>
      <c r="M34" s="237">
        <f>((K34-SUM(J34))/SUM(J34))</f>
        <v>-3.0483004926108209E-2</v>
      </c>
      <c r="N34" s="198"/>
      <c r="O34" s="238">
        <f t="shared" ref="O34:Q34" si="24">SUM(O20:O31)</f>
        <v>24000</v>
      </c>
      <c r="P34" s="238">
        <f t="shared" si="24"/>
        <v>12000</v>
      </c>
      <c r="Q34" s="238">
        <f t="shared" si="24"/>
        <v>12000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122"/>
  <sheetViews>
    <sheetView tabSelected="1" workbookViewId="0">
      <pane ySplit="4" topLeftCell="A5" activePane="bottomLeft" state="frozen"/>
      <selection pane="bottomLeft" activeCell="D29" sqref="D29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61" t="s">
        <v>261</v>
      </c>
      <c r="B1" s="559"/>
      <c r="C1" s="298" t="s">
        <v>268</v>
      </c>
      <c r="D1" s="299" t="s">
        <v>269</v>
      </c>
      <c r="E1" s="562" t="s">
        <v>270</v>
      </c>
      <c r="F1" s="559"/>
      <c r="G1" s="300">
        <f ca="1">(SUM(INDIRECT("g5:g5")))+J2+L2+N2+P2-R2+T2-G1325</f>
        <v>9125.7299999999941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63" t="s">
        <v>39</v>
      </c>
      <c r="R1" s="559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62" t="s">
        <v>39</v>
      </c>
      <c r="F2" s="559"/>
      <c r="G2" s="300">
        <f>R2</f>
        <v>100</v>
      </c>
      <c r="H2" s="301"/>
      <c r="I2" s="314" t="s">
        <v>275</v>
      </c>
      <c r="J2" s="303">
        <f>SUMIFS(E:E,I:I,"1")</f>
        <v>32.56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100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62" t="s">
        <v>280</v>
      </c>
      <c r="F3" s="559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/>
      <c r="B5" s="330"/>
      <c r="C5" s="298">
        <v>46235</v>
      </c>
      <c r="D5" s="299" t="s">
        <v>986</v>
      </c>
      <c r="E5" s="522">
        <v>174.61</v>
      </c>
      <c r="F5" s="522"/>
      <c r="G5" s="333">
        <f t="shared" ref="G5:G70" si="0">G6-E5+F5</f>
        <v>9193.1699999999946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6</v>
      </c>
      <c r="C6" s="298">
        <v>46233</v>
      </c>
      <c r="D6" s="299" t="s">
        <v>1003</v>
      </c>
      <c r="E6" s="522">
        <v>-100</v>
      </c>
      <c r="F6" s="522"/>
      <c r="G6" s="333">
        <f t="shared" si="0"/>
        <v>9367.7799999999952</v>
      </c>
      <c r="H6" s="334" t="s">
        <v>298</v>
      </c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6</v>
      </c>
      <c r="C7" s="298">
        <v>46233</v>
      </c>
      <c r="D7" s="299" t="s">
        <v>1000</v>
      </c>
      <c r="E7" s="522">
        <v>-100</v>
      </c>
      <c r="F7" s="522"/>
      <c r="G7" s="333">
        <f t="shared" si="0"/>
        <v>9267.7799999999952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5</v>
      </c>
      <c r="C8" s="298">
        <v>46232</v>
      </c>
      <c r="D8" s="299" t="s">
        <v>988</v>
      </c>
      <c r="E8" s="522">
        <v>-205</v>
      </c>
      <c r="F8" s="522"/>
      <c r="G8" s="333">
        <f t="shared" si="0"/>
        <v>9167.7799999999952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294</v>
      </c>
      <c r="B9" s="330">
        <v>20</v>
      </c>
      <c r="C9" s="298">
        <v>46232</v>
      </c>
      <c r="D9" s="299" t="s">
        <v>193</v>
      </c>
      <c r="E9" s="522">
        <v>600</v>
      </c>
      <c r="F9" s="522"/>
      <c r="G9" s="333">
        <f t="shared" si="0"/>
        <v>8962.7799999999952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287</v>
      </c>
      <c r="B10" s="330" t="s">
        <v>287</v>
      </c>
      <c r="C10" s="298">
        <v>46231</v>
      </c>
      <c r="D10" s="299" t="s">
        <v>525</v>
      </c>
      <c r="E10" s="522">
        <v>1171.3800000000001</v>
      </c>
      <c r="F10" s="522">
        <v>1171.3800000000001</v>
      </c>
      <c r="G10" s="333">
        <f t="shared" si="0"/>
        <v>9562.7799999999952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2</v>
      </c>
      <c r="C11" s="298">
        <v>46231</v>
      </c>
      <c r="D11" s="299" t="s">
        <v>334</v>
      </c>
      <c r="E11" s="522">
        <v>11.58</v>
      </c>
      <c r="F11" s="522"/>
      <c r="G11" s="333">
        <f t="shared" si="0"/>
        <v>9562.7799999999934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294</v>
      </c>
      <c r="B12" s="330">
        <v>42</v>
      </c>
      <c r="C12" s="298">
        <v>46231</v>
      </c>
      <c r="D12" s="299" t="s">
        <v>200</v>
      </c>
      <c r="E12" s="522">
        <v>59</v>
      </c>
      <c r="F12" s="522"/>
      <c r="G12" s="333">
        <f t="shared" si="0"/>
        <v>9574.3599999999933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294</v>
      </c>
      <c r="B13" s="330">
        <v>43</v>
      </c>
      <c r="C13" s="298">
        <v>46231</v>
      </c>
      <c r="D13" s="299" t="s">
        <v>201</v>
      </c>
      <c r="E13" s="522">
        <v>50.92</v>
      </c>
      <c r="F13" s="522"/>
      <c r="G13" s="333">
        <f t="shared" si="0"/>
        <v>9633.3599999999933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8</v>
      </c>
      <c r="C14" s="298">
        <v>46231</v>
      </c>
      <c r="D14" s="299" t="s">
        <v>308</v>
      </c>
      <c r="E14" s="522">
        <v>71.75</v>
      </c>
      <c r="F14" s="522"/>
      <c r="G14" s="333">
        <f t="shared" si="0"/>
        <v>9684.2799999999934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6</v>
      </c>
      <c r="C15" s="298">
        <v>46230</v>
      </c>
      <c r="D15" s="299" t="s">
        <v>999</v>
      </c>
      <c r="E15" s="522">
        <v>49.2</v>
      </c>
      <c r="F15" s="522"/>
      <c r="G15" s="333">
        <f t="shared" si="0"/>
        <v>9756.0299999999934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2</v>
      </c>
      <c r="C16" s="298">
        <v>46230</v>
      </c>
      <c r="D16" s="299" t="s">
        <v>353</v>
      </c>
      <c r="E16" s="522">
        <v>20.98</v>
      </c>
      <c r="F16" s="522"/>
      <c r="G16" s="333">
        <f t="shared" si="0"/>
        <v>9805.2299999999941</v>
      </c>
      <c r="H16" s="334"/>
      <c r="I16" s="335">
        <v>1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6</v>
      </c>
      <c r="C17" s="298">
        <v>46230</v>
      </c>
      <c r="D17" s="299" t="s">
        <v>300</v>
      </c>
      <c r="E17" s="522">
        <v>19.16</v>
      </c>
      <c r="F17" s="522"/>
      <c r="G17" s="333">
        <f t="shared" si="0"/>
        <v>9826.2099999999937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2</v>
      </c>
      <c r="C18" s="298">
        <v>46230</v>
      </c>
      <c r="D18" s="299" t="s">
        <v>994</v>
      </c>
      <c r="E18" s="522">
        <v>15.89</v>
      </c>
      <c r="F18" s="522"/>
      <c r="G18" s="333">
        <f t="shared" si="0"/>
        <v>9845.3699999999935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294</v>
      </c>
      <c r="B19" s="330">
        <v>22</v>
      </c>
      <c r="C19" s="298">
        <v>46230</v>
      </c>
      <c r="D19" s="299" t="s">
        <v>998</v>
      </c>
      <c r="E19" s="522">
        <v>15.96</v>
      </c>
      <c r="F19" s="522"/>
      <c r="G19" s="333">
        <f t="shared" si="0"/>
        <v>9861.2599999999929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1</v>
      </c>
      <c r="C20" s="298">
        <v>46230</v>
      </c>
      <c r="D20" s="299" t="s">
        <v>306</v>
      </c>
      <c r="E20" s="522">
        <v>183.73</v>
      </c>
      <c r="F20" s="522"/>
      <c r="G20" s="333">
        <f t="shared" si="0"/>
        <v>9877.2199999999921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4</v>
      </c>
      <c r="C21" s="298">
        <v>46230</v>
      </c>
      <c r="D21" s="299" t="s">
        <v>296</v>
      </c>
      <c r="E21" s="522">
        <v>86.71</v>
      </c>
      <c r="F21" s="522"/>
      <c r="G21" s="333">
        <f t="shared" si="0"/>
        <v>10060.949999999992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2</v>
      </c>
      <c r="C22" s="298">
        <v>46230</v>
      </c>
      <c r="D22" s="299" t="s">
        <v>296</v>
      </c>
      <c r="E22" s="522">
        <v>8.7200000000000006</v>
      </c>
      <c r="F22" s="522"/>
      <c r="G22" s="333">
        <f t="shared" si="0"/>
        <v>10147.659999999991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2</v>
      </c>
      <c r="C23" s="298">
        <v>46230</v>
      </c>
      <c r="D23" s="299" t="s">
        <v>301</v>
      </c>
      <c r="E23" s="522">
        <v>23.5</v>
      </c>
      <c r="F23" s="522"/>
      <c r="G23" s="333">
        <f t="shared" si="0"/>
        <v>10156.37999999999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3</v>
      </c>
      <c r="C24" s="298">
        <v>46230</v>
      </c>
      <c r="D24" s="299" t="s">
        <v>983</v>
      </c>
      <c r="E24" s="522">
        <v>7.18</v>
      </c>
      <c r="F24" s="522"/>
      <c r="G24" s="333">
        <f t="shared" si="0"/>
        <v>10179.87999999999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2</v>
      </c>
      <c r="C25" s="298">
        <v>46229</v>
      </c>
      <c r="D25" s="299" t="s">
        <v>996</v>
      </c>
      <c r="E25" s="522">
        <v>18.350000000000001</v>
      </c>
      <c r="F25" s="522"/>
      <c r="G25" s="333">
        <f t="shared" si="0"/>
        <v>10187.05999999999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8</v>
      </c>
      <c r="C26" s="298">
        <v>46229</v>
      </c>
      <c r="D26" s="299" t="s">
        <v>319</v>
      </c>
      <c r="E26" s="522">
        <v>64.400000000000006</v>
      </c>
      <c r="F26" s="522"/>
      <c r="G26" s="333">
        <f t="shared" si="0"/>
        <v>10205.409999999991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4</v>
      </c>
      <c r="C27" s="298">
        <v>46229</v>
      </c>
      <c r="D27" s="299" t="s">
        <v>296</v>
      </c>
      <c r="E27" s="522">
        <v>42.19</v>
      </c>
      <c r="F27" s="522"/>
      <c r="G27" s="333">
        <f t="shared" si="0"/>
        <v>10269.80999999999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8</v>
      </c>
      <c r="C28" s="298">
        <v>46229</v>
      </c>
      <c r="D28" s="299" t="s">
        <v>296</v>
      </c>
      <c r="E28" s="522">
        <v>60.67</v>
      </c>
      <c r="F28" s="522"/>
      <c r="G28" s="333">
        <f t="shared" si="0"/>
        <v>10311.999999999991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8</v>
      </c>
      <c r="C29" s="298">
        <v>46228</v>
      </c>
      <c r="D29" s="299" t="s">
        <v>995</v>
      </c>
      <c r="E29" s="522">
        <v>40.32</v>
      </c>
      <c r="F29" s="522"/>
      <c r="G29" s="333">
        <f t="shared" si="0"/>
        <v>10372.669999999991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3</v>
      </c>
      <c r="C30" s="298">
        <v>46228</v>
      </c>
      <c r="D30" s="299" t="s">
        <v>455</v>
      </c>
      <c r="E30" s="522">
        <v>7.38</v>
      </c>
      <c r="F30" s="522"/>
      <c r="G30" s="333">
        <f t="shared" si="0"/>
        <v>10412.989999999991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4</v>
      </c>
      <c r="C31" s="298">
        <v>46228</v>
      </c>
      <c r="D31" s="299" t="s">
        <v>455</v>
      </c>
      <c r="E31" s="522">
        <v>39.83</v>
      </c>
      <c r="F31" s="522"/>
      <c r="G31" s="333">
        <f t="shared" si="0"/>
        <v>10420.36999999999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5</v>
      </c>
      <c r="C32" s="298">
        <v>46228</v>
      </c>
      <c r="D32" s="299" t="s">
        <v>475</v>
      </c>
      <c r="E32" s="522">
        <v>20</v>
      </c>
      <c r="F32" s="522"/>
      <c r="G32" s="333">
        <f t="shared" si="0"/>
        <v>10460.19999999999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294</v>
      </c>
      <c r="B33" s="330">
        <v>12</v>
      </c>
      <c r="C33" s="298">
        <v>46228</v>
      </c>
      <c r="D33" s="299" t="s">
        <v>314</v>
      </c>
      <c r="E33" s="522">
        <v>204.48</v>
      </c>
      <c r="F33" s="522"/>
      <c r="G33" s="333">
        <f t="shared" si="0"/>
        <v>10480.19999999999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3</v>
      </c>
      <c r="C34" s="298">
        <v>46228</v>
      </c>
      <c r="D34" s="299" t="s">
        <v>991</v>
      </c>
      <c r="E34" s="522">
        <v>11.33</v>
      </c>
      <c r="F34" s="522"/>
      <c r="G34" s="333">
        <f t="shared" si="0"/>
        <v>10684.679999999989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2</v>
      </c>
      <c r="C35" s="298">
        <v>46228</v>
      </c>
      <c r="D35" s="299" t="s">
        <v>997</v>
      </c>
      <c r="E35" s="522">
        <v>120.77</v>
      </c>
      <c r="F35" s="522"/>
      <c r="G35" s="333">
        <f t="shared" si="0"/>
        <v>10696.009999999989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2</v>
      </c>
      <c r="C36" s="298">
        <v>46227</v>
      </c>
      <c r="D36" s="299" t="s">
        <v>990</v>
      </c>
      <c r="E36" s="522">
        <v>46.21</v>
      </c>
      <c r="F36" s="522"/>
      <c r="G36" s="333">
        <f t="shared" si="0"/>
        <v>10816.77999999999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5</v>
      </c>
      <c r="C37" s="298">
        <v>46227</v>
      </c>
      <c r="D37" s="299" t="s">
        <v>340</v>
      </c>
      <c r="E37" s="522">
        <v>95.85</v>
      </c>
      <c r="F37" s="522"/>
      <c r="G37" s="333">
        <f t="shared" si="0"/>
        <v>10862.989999999989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2</v>
      </c>
      <c r="C38" s="298">
        <v>46227</v>
      </c>
      <c r="D38" s="299" t="s">
        <v>324</v>
      </c>
      <c r="E38" s="522">
        <v>9.06</v>
      </c>
      <c r="F38" s="522"/>
      <c r="G38" s="333">
        <f t="shared" si="0"/>
        <v>10958.839999999989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2</v>
      </c>
      <c r="C39" s="298">
        <v>46227</v>
      </c>
      <c r="D39" s="299" t="s">
        <v>358</v>
      </c>
      <c r="E39" s="522">
        <v>26.47</v>
      </c>
      <c r="F39" s="522"/>
      <c r="G39" s="333">
        <f t="shared" si="0"/>
        <v>10967.899999999989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6</v>
      </c>
      <c r="C40" s="298">
        <v>46227</v>
      </c>
      <c r="D40" s="299" t="s">
        <v>1003</v>
      </c>
      <c r="E40" s="522">
        <v>90</v>
      </c>
      <c r="F40" s="522"/>
      <c r="G40" s="333">
        <f t="shared" si="0"/>
        <v>10994.369999999988</v>
      </c>
      <c r="H40" s="334" t="s">
        <v>298</v>
      </c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3</v>
      </c>
      <c r="C41" s="298">
        <v>46226</v>
      </c>
      <c r="D41" s="299" t="s">
        <v>455</v>
      </c>
      <c r="E41" s="522">
        <v>29.72</v>
      </c>
      <c r="F41" s="522"/>
      <c r="G41" s="333">
        <f t="shared" si="0"/>
        <v>11084.369999999988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287</v>
      </c>
      <c r="B42" s="330" t="s">
        <v>287</v>
      </c>
      <c r="C42" s="298">
        <v>46226</v>
      </c>
      <c r="D42" s="299" t="s">
        <v>315</v>
      </c>
      <c r="E42" s="522">
        <v>133.13999999999999</v>
      </c>
      <c r="F42" s="522">
        <v>133.13999999999999</v>
      </c>
      <c r="G42" s="333">
        <f t="shared" si="0"/>
        <v>11114.089999999987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291</v>
      </c>
      <c r="B43" s="330">
        <v>39</v>
      </c>
      <c r="C43" s="298">
        <v>46226</v>
      </c>
      <c r="D43" s="299" t="s">
        <v>292</v>
      </c>
      <c r="E43" s="522"/>
      <c r="F43" s="522">
        <v>2763.78</v>
      </c>
      <c r="G43" s="333">
        <f t="shared" si="0"/>
        <v>11114.089999999987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8</v>
      </c>
      <c r="C44" s="298">
        <v>46226</v>
      </c>
      <c r="D44" s="299" t="s">
        <v>992</v>
      </c>
      <c r="E44" s="522">
        <v>92.36</v>
      </c>
      <c r="F44" s="522"/>
      <c r="G44" s="333">
        <f t="shared" si="0"/>
        <v>8350.3099999999868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3</v>
      </c>
      <c r="C45" s="298">
        <v>46226</v>
      </c>
      <c r="D45" s="299" t="s">
        <v>983</v>
      </c>
      <c r="E45" s="522">
        <v>25</v>
      </c>
      <c r="F45" s="522"/>
      <c r="G45" s="333">
        <f t="shared" si="0"/>
        <v>8442.6699999999873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4</v>
      </c>
      <c r="C46" s="298">
        <v>46226</v>
      </c>
      <c r="D46" s="299" t="s">
        <v>296</v>
      </c>
      <c r="E46" s="522">
        <v>49.15</v>
      </c>
      <c r="F46" s="522"/>
      <c r="G46" s="333">
        <f t="shared" si="0"/>
        <v>8467.6699999999873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6</v>
      </c>
      <c r="C47" s="298">
        <v>46226</v>
      </c>
      <c r="D47" s="299" t="s">
        <v>993</v>
      </c>
      <c r="E47" s="522">
        <v>21.6</v>
      </c>
      <c r="F47" s="522"/>
      <c r="G47" s="333">
        <f t="shared" si="0"/>
        <v>8516.819999999987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8</v>
      </c>
      <c r="C48" s="298">
        <v>46225</v>
      </c>
      <c r="D48" s="299" t="s">
        <v>319</v>
      </c>
      <c r="E48" s="522">
        <v>21.28</v>
      </c>
      <c r="F48" s="522"/>
      <c r="G48" s="333">
        <f t="shared" si="0"/>
        <v>8538.4199999999873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2</v>
      </c>
      <c r="C49" s="298">
        <v>46225</v>
      </c>
      <c r="D49" s="299" t="s">
        <v>358</v>
      </c>
      <c r="E49" s="522">
        <v>17.260000000000002</v>
      </c>
      <c r="F49" s="522"/>
      <c r="G49" s="333">
        <f t="shared" si="0"/>
        <v>8559.699999999988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291</v>
      </c>
      <c r="B50" s="330">
        <v>40</v>
      </c>
      <c r="C50" s="298">
        <v>46225</v>
      </c>
      <c r="D50" s="299" t="s">
        <v>316</v>
      </c>
      <c r="E50" s="522"/>
      <c r="F50" s="522">
        <v>4292.68</v>
      </c>
      <c r="G50" s="333">
        <f t="shared" si="0"/>
        <v>8576.9599999999882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1</v>
      </c>
      <c r="C51" s="298">
        <v>46223</v>
      </c>
      <c r="D51" s="299" t="s">
        <v>306</v>
      </c>
      <c r="E51" s="522">
        <v>148.97999999999999</v>
      </c>
      <c r="F51" s="522"/>
      <c r="G51" s="333">
        <f t="shared" si="0"/>
        <v>4284.279999999987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294</v>
      </c>
      <c r="B52" s="330">
        <v>22</v>
      </c>
      <c r="C52" s="298">
        <v>46223</v>
      </c>
      <c r="D52" s="299" t="s">
        <v>323</v>
      </c>
      <c r="E52" s="522">
        <v>20.22</v>
      </c>
      <c r="F52" s="522"/>
      <c r="G52" s="333">
        <f t="shared" si="0"/>
        <v>4433.2599999999866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5</v>
      </c>
      <c r="C53" s="298">
        <v>46223</v>
      </c>
      <c r="D53" s="299" t="s">
        <v>988</v>
      </c>
      <c r="E53" s="522">
        <v>-313</v>
      </c>
      <c r="F53" s="522"/>
      <c r="G53" s="333">
        <f t="shared" si="0"/>
        <v>4453.4799999999868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4</v>
      </c>
      <c r="C54" s="298">
        <v>46222</v>
      </c>
      <c r="D54" s="299" t="s">
        <v>310</v>
      </c>
      <c r="E54" s="522">
        <v>43.41</v>
      </c>
      <c r="F54" s="522"/>
      <c r="G54" s="333">
        <f t="shared" si="0"/>
        <v>4140.4799999999868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1</v>
      </c>
      <c r="C55" s="298">
        <v>46222</v>
      </c>
      <c r="D55" s="299" t="s">
        <v>329</v>
      </c>
      <c r="E55" s="522">
        <v>70.98</v>
      </c>
      <c r="F55" s="522"/>
      <c r="G55" s="333">
        <f t="shared" si="0"/>
        <v>4183.8899999999867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1</v>
      </c>
      <c r="C56" s="298">
        <v>46222</v>
      </c>
      <c r="D56" s="299" t="s">
        <v>306</v>
      </c>
      <c r="E56" s="522">
        <v>0.42</v>
      </c>
      <c r="F56" s="522"/>
      <c r="G56" s="333">
        <f t="shared" si="0"/>
        <v>4254.8699999999862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294</v>
      </c>
      <c r="B57" s="330">
        <v>22</v>
      </c>
      <c r="C57" s="298">
        <v>46222</v>
      </c>
      <c r="D57" s="299" t="s">
        <v>923</v>
      </c>
      <c r="E57" s="522">
        <v>7.46</v>
      </c>
      <c r="F57" s="522"/>
      <c r="G57" s="333">
        <f t="shared" si="0"/>
        <v>4255.2899999999863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6</v>
      </c>
      <c r="C58" s="298">
        <v>46222</v>
      </c>
      <c r="D58" s="299" t="s">
        <v>987</v>
      </c>
      <c r="E58" s="522">
        <v>60</v>
      </c>
      <c r="F58" s="522"/>
      <c r="G58" s="333">
        <f t="shared" si="0"/>
        <v>4262.7499999999864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2</v>
      </c>
      <c r="C59" s="298">
        <v>46221</v>
      </c>
      <c r="D59" s="299" t="s">
        <v>346</v>
      </c>
      <c r="E59" s="522">
        <v>11.77</v>
      </c>
      <c r="F59" s="522"/>
      <c r="G59" s="333">
        <f t="shared" si="0"/>
        <v>4322.7499999999864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2</v>
      </c>
      <c r="C60" s="298">
        <v>46221</v>
      </c>
      <c r="D60" s="299" t="s">
        <v>308</v>
      </c>
      <c r="E60" s="522">
        <v>123.68</v>
      </c>
      <c r="F60" s="522"/>
      <c r="G60" s="333">
        <f t="shared" si="0"/>
        <v>4334.5199999999868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8</v>
      </c>
      <c r="C61" s="298">
        <v>46221</v>
      </c>
      <c r="D61" s="299" t="s">
        <v>989</v>
      </c>
      <c r="E61" s="522">
        <v>27.37</v>
      </c>
      <c r="F61" s="522"/>
      <c r="G61" s="333">
        <f t="shared" si="0"/>
        <v>4458.1999999999871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8</v>
      </c>
      <c r="C62" s="298">
        <v>46221</v>
      </c>
      <c r="D62" s="299" t="s">
        <v>989</v>
      </c>
      <c r="E62" s="522">
        <v>25.2</v>
      </c>
      <c r="F62" s="522"/>
      <c r="G62" s="333">
        <f t="shared" si="0"/>
        <v>4485.569999999987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294</v>
      </c>
      <c r="B63" s="330">
        <v>22</v>
      </c>
      <c r="C63" s="298">
        <v>46221</v>
      </c>
      <c r="D63" s="299" t="s">
        <v>930</v>
      </c>
      <c r="E63" s="522">
        <v>13.84</v>
      </c>
      <c r="F63" s="522"/>
      <c r="G63" s="333">
        <f t="shared" si="0"/>
        <v>4510.7699999999868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294</v>
      </c>
      <c r="B64" s="330">
        <v>21</v>
      </c>
      <c r="C64" s="298">
        <v>46220</v>
      </c>
      <c r="D64" s="299" t="s">
        <v>194</v>
      </c>
      <c r="E64" s="522">
        <v>81</v>
      </c>
      <c r="F64" s="522"/>
      <c r="G64" s="333">
        <f t="shared" si="0"/>
        <v>4524.6099999999869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294</v>
      </c>
      <c r="B65" s="330">
        <v>43</v>
      </c>
      <c r="C65" s="298">
        <v>46220</v>
      </c>
      <c r="D65" s="299" t="s">
        <v>333</v>
      </c>
      <c r="E65" s="522">
        <v>22.35</v>
      </c>
      <c r="F65" s="522"/>
      <c r="G65" s="333">
        <f t="shared" si="0"/>
        <v>4605.6099999999869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294</v>
      </c>
      <c r="B66" s="330">
        <v>42</v>
      </c>
      <c r="C66" s="298">
        <v>46220</v>
      </c>
      <c r="D66" s="299" t="s">
        <v>333</v>
      </c>
      <c r="E66" s="522">
        <v>29.8</v>
      </c>
      <c r="F66" s="522"/>
      <c r="G66" s="333">
        <f t="shared" si="0"/>
        <v>4627.9599999999873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294</v>
      </c>
      <c r="B67" s="330">
        <v>17</v>
      </c>
      <c r="C67" s="298">
        <v>46220</v>
      </c>
      <c r="D67" s="299" t="s">
        <v>188</v>
      </c>
      <c r="E67" s="522">
        <v>42.65</v>
      </c>
      <c r="F67" s="522"/>
      <c r="G67" s="333">
        <f t="shared" si="0"/>
        <v>4657.7599999999875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294</v>
      </c>
      <c r="B68" s="330">
        <v>23</v>
      </c>
      <c r="C68" s="298">
        <v>46220</v>
      </c>
      <c r="D68" s="299" t="s">
        <v>63</v>
      </c>
      <c r="E68" s="522">
        <v>529.46</v>
      </c>
      <c r="F68" s="522"/>
      <c r="G68" s="333">
        <f t="shared" si="0"/>
        <v>4700.4099999999871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294</v>
      </c>
      <c r="B69" s="330">
        <v>11</v>
      </c>
      <c r="C69" s="298">
        <v>46219</v>
      </c>
      <c r="D69" s="299" t="s">
        <v>178</v>
      </c>
      <c r="E69" s="522">
        <v>256.64</v>
      </c>
      <c r="F69" s="522"/>
      <c r="G69" s="333">
        <f t="shared" si="0"/>
        <v>5229.8699999999872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5</v>
      </c>
      <c r="C70" s="298">
        <v>46219</v>
      </c>
      <c r="D70" s="299" t="s">
        <v>340</v>
      </c>
      <c r="E70" s="522">
        <v>21.3</v>
      </c>
      <c r="F70" s="522"/>
      <c r="G70" s="333">
        <f t="shared" si="0"/>
        <v>5486.5099999999875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291</v>
      </c>
      <c r="B71" s="330">
        <v>38</v>
      </c>
      <c r="C71" s="298">
        <v>46218</v>
      </c>
      <c r="D71" s="299" t="s">
        <v>293</v>
      </c>
      <c r="E71" s="522"/>
      <c r="F71" s="522">
        <v>4720.84</v>
      </c>
      <c r="G71" s="333">
        <f t="shared" ref="G71:G76" si="1">G72-E71+F71</f>
        <v>5507.8099999999877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5</v>
      </c>
      <c r="C72" s="298">
        <v>46218</v>
      </c>
      <c r="D72" s="299" t="s">
        <v>985</v>
      </c>
      <c r="E72" s="522">
        <v>429.82</v>
      </c>
      <c r="F72" s="522"/>
      <c r="G72" s="333">
        <f t="shared" si="1"/>
        <v>786.96999999998775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2</v>
      </c>
      <c r="C73" s="298">
        <v>46218</v>
      </c>
      <c r="D73" s="299" t="s">
        <v>981</v>
      </c>
      <c r="E73" s="522">
        <v>80.319999999999993</v>
      </c>
      <c r="F73" s="522"/>
      <c r="G73" s="333">
        <f t="shared" si="1"/>
        <v>1216.7899999999877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6</v>
      </c>
      <c r="C74" s="298">
        <v>46216</v>
      </c>
      <c r="D74" s="299" t="s">
        <v>312</v>
      </c>
      <c r="E74" s="522">
        <v>51.94</v>
      </c>
      <c r="F74" s="522"/>
      <c r="G74" s="333">
        <f t="shared" si="1"/>
        <v>1297.1099999999876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2</v>
      </c>
      <c r="C75" s="298">
        <v>46216</v>
      </c>
      <c r="D75" s="299" t="s">
        <v>984</v>
      </c>
      <c r="E75" s="522">
        <v>43.13</v>
      </c>
      <c r="F75" s="522"/>
      <c r="G75" s="333">
        <f t="shared" si="1"/>
        <v>1349.0499999999877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294</v>
      </c>
      <c r="B76" s="330">
        <v>19</v>
      </c>
      <c r="C76" s="298">
        <v>46216</v>
      </c>
      <c r="D76" s="299" t="s">
        <v>191</v>
      </c>
      <c r="E76" s="522">
        <v>200</v>
      </c>
      <c r="F76" s="522"/>
      <c r="G76" s="333">
        <f t="shared" si="1"/>
        <v>1392.1799999999878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294</v>
      </c>
      <c r="B77" s="330">
        <v>15</v>
      </c>
      <c r="C77" s="298">
        <v>46216</v>
      </c>
      <c r="D77" s="299" t="s">
        <v>185</v>
      </c>
      <c r="E77" s="522">
        <v>64.05</v>
      </c>
      <c r="F77" s="522"/>
      <c r="G77" s="333">
        <f t="shared" ref="G77:G179" si="2">G78-E77+F77</f>
        <v>1592.1799999999878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335</v>
      </c>
      <c r="B78" s="330" t="s">
        <v>335</v>
      </c>
      <c r="C78" s="298">
        <v>46216</v>
      </c>
      <c r="D78" s="299" t="s">
        <v>336</v>
      </c>
      <c r="E78" s="522">
        <v>63.44</v>
      </c>
      <c r="F78" s="522"/>
      <c r="G78" s="333">
        <f t="shared" si="2"/>
        <v>1656.2299999999877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4</v>
      </c>
      <c r="C79" s="298">
        <v>46215</v>
      </c>
      <c r="D79" s="299" t="s">
        <v>310</v>
      </c>
      <c r="E79" s="522">
        <v>34.85</v>
      </c>
      <c r="F79" s="522"/>
      <c r="G79" s="333">
        <f t="shared" si="2"/>
        <v>1719.6699999999878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8</v>
      </c>
      <c r="C80" s="298">
        <v>46215</v>
      </c>
      <c r="D80" s="299" t="s">
        <v>982</v>
      </c>
      <c r="E80" s="522">
        <v>29.2</v>
      </c>
      <c r="F80" s="522"/>
      <c r="G80" s="333">
        <f t="shared" si="2"/>
        <v>1754.5199999999877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6</v>
      </c>
      <c r="C81" s="298">
        <v>46215</v>
      </c>
      <c r="D81" s="299" t="s">
        <v>980</v>
      </c>
      <c r="E81" s="522">
        <v>81.75</v>
      </c>
      <c r="F81" s="522"/>
      <c r="G81" s="333">
        <f t="shared" si="2"/>
        <v>1783.7199999999877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5</v>
      </c>
      <c r="C82" s="298">
        <v>46215</v>
      </c>
      <c r="D82" s="299" t="s">
        <v>980</v>
      </c>
      <c r="E82" s="522">
        <v>81.75</v>
      </c>
      <c r="F82" s="522"/>
      <c r="G82" s="333">
        <f t="shared" si="2"/>
        <v>1865.4699999999877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3</v>
      </c>
      <c r="C83" s="298">
        <v>46214</v>
      </c>
      <c r="D83" s="299" t="s">
        <v>983</v>
      </c>
      <c r="E83" s="522">
        <v>25</v>
      </c>
      <c r="F83" s="522"/>
      <c r="G83" s="333">
        <f t="shared" si="2"/>
        <v>1947.2199999999877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294</v>
      </c>
      <c r="B84" s="330">
        <v>22</v>
      </c>
      <c r="C84" s="298">
        <v>46214</v>
      </c>
      <c r="D84" s="299" t="s">
        <v>352</v>
      </c>
      <c r="E84" s="522">
        <v>21.29</v>
      </c>
      <c r="F84" s="522"/>
      <c r="G84" s="333">
        <f t="shared" si="2"/>
        <v>1972.2199999999877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2</v>
      </c>
      <c r="C85" s="298">
        <v>46214</v>
      </c>
      <c r="D85" s="299" t="s">
        <v>308</v>
      </c>
      <c r="E85" s="522">
        <v>54.48</v>
      </c>
      <c r="F85" s="522"/>
      <c r="G85" s="333">
        <f t="shared" si="2"/>
        <v>1993.5099999999877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8</v>
      </c>
      <c r="C86" s="298">
        <v>46214</v>
      </c>
      <c r="D86" s="299" t="s">
        <v>308</v>
      </c>
      <c r="E86" s="522">
        <v>54.49</v>
      </c>
      <c r="F86" s="522"/>
      <c r="G86" s="333">
        <f t="shared" si="2"/>
        <v>2047.9899999999877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1</v>
      </c>
      <c r="C87" s="298">
        <v>46214</v>
      </c>
      <c r="D87" s="299" t="s">
        <v>311</v>
      </c>
      <c r="E87" s="522">
        <v>167.26</v>
      </c>
      <c r="F87" s="522"/>
      <c r="G87" s="333">
        <f t="shared" si="2"/>
        <v>2102.4799999999877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1</v>
      </c>
      <c r="C88" s="298">
        <v>46214</v>
      </c>
      <c r="D88" s="299" t="s">
        <v>329</v>
      </c>
      <c r="E88" s="522">
        <v>81.73</v>
      </c>
      <c r="F88" s="522"/>
      <c r="G88" s="333">
        <f t="shared" si="2"/>
        <v>2269.7399999999875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6</v>
      </c>
      <c r="C89" s="298">
        <v>46213</v>
      </c>
      <c r="D89" s="299" t="s">
        <v>885</v>
      </c>
      <c r="E89" s="522">
        <v>120</v>
      </c>
      <c r="F89" s="522"/>
      <c r="G89" s="333">
        <f t="shared" si="2"/>
        <v>2351.4699999999875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6</v>
      </c>
      <c r="C90" s="298">
        <v>46213</v>
      </c>
      <c r="D90" s="299" t="s">
        <v>907</v>
      </c>
      <c r="E90" s="522">
        <v>-0.06</v>
      </c>
      <c r="F90" s="522"/>
      <c r="G90" s="333">
        <f t="shared" si="2"/>
        <v>2471.4699999999875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294</v>
      </c>
      <c r="B91" s="330">
        <v>22</v>
      </c>
      <c r="C91" s="298">
        <v>46213</v>
      </c>
      <c r="D91" s="299" t="s">
        <v>979</v>
      </c>
      <c r="E91" s="522">
        <v>5.31</v>
      </c>
      <c r="F91" s="522"/>
      <c r="G91" s="333">
        <f t="shared" si="2"/>
        <v>2471.4099999999876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6</v>
      </c>
      <c r="C92" s="298">
        <v>46213</v>
      </c>
      <c r="D92" s="299" t="s">
        <v>300</v>
      </c>
      <c r="E92" s="522">
        <v>25.52</v>
      </c>
      <c r="F92" s="522"/>
      <c r="G92" s="333">
        <f t="shared" si="2"/>
        <v>2476.7199999999875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1</v>
      </c>
      <c r="C93" s="298">
        <v>46213</v>
      </c>
      <c r="D93" s="299" t="s">
        <v>831</v>
      </c>
      <c r="E93" s="522">
        <v>13.03</v>
      </c>
      <c r="F93" s="522"/>
      <c r="G93" s="333">
        <f t="shared" si="2"/>
        <v>2502.2399999999875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2</v>
      </c>
      <c r="C94" s="298">
        <v>46213</v>
      </c>
      <c r="D94" s="299" t="s">
        <v>371</v>
      </c>
      <c r="E94" s="522">
        <v>9.4600000000000009</v>
      </c>
      <c r="F94" s="522"/>
      <c r="G94" s="333">
        <f t="shared" si="2"/>
        <v>2515.2699999999877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2</v>
      </c>
      <c r="C95" s="298">
        <v>46212</v>
      </c>
      <c r="D95" s="299" t="s">
        <v>981</v>
      </c>
      <c r="E95" s="522">
        <v>50.73</v>
      </c>
      <c r="F95" s="522"/>
      <c r="G95" s="333">
        <f t="shared" si="2"/>
        <v>2524.7299999999877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5</v>
      </c>
      <c r="C96" s="298">
        <v>46212</v>
      </c>
      <c r="D96" s="299" t="s">
        <v>854</v>
      </c>
      <c r="E96" s="522">
        <v>10.68</v>
      </c>
      <c r="F96" s="522"/>
      <c r="G96" s="333">
        <f t="shared" si="2"/>
        <v>2575.4599999999878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2</v>
      </c>
      <c r="C97" s="298">
        <v>46212</v>
      </c>
      <c r="D97" s="299" t="s">
        <v>977</v>
      </c>
      <c r="E97" s="522">
        <v>33.29</v>
      </c>
      <c r="F97" s="522"/>
      <c r="G97" s="333">
        <f t="shared" si="2"/>
        <v>2586.1399999999876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6</v>
      </c>
      <c r="C98" s="298">
        <v>46212</v>
      </c>
      <c r="D98" s="299" t="s">
        <v>978</v>
      </c>
      <c r="E98" s="522">
        <v>41.79</v>
      </c>
      <c r="F98" s="522"/>
      <c r="G98" s="333">
        <f t="shared" si="2"/>
        <v>2619.4299999999876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335</v>
      </c>
      <c r="B99" s="330" t="s">
        <v>335</v>
      </c>
      <c r="C99" s="298">
        <v>46212</v>
      </c>
      <c r="D99" s="299" t="s">
        <v>460</v>
      </c>
      <c r="E99" s="522"/>
      <c r="F99" s="522">
        <v>620</v>
      </c>
      <c r="G99" s="333">
        <f t="shared" si="2"/>
        <v>2661.2199999999875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291</v>
      </c>
      <c r="B100" s="330">
        <v>41</v>
      </c>
      <c r="C100" s="298">
        <v>46212</v>
      </c>
      <c r="D100" s="299" t="s">
        <v>974</v>
      </c>
      <c r="E100" s="522"/>
      <c r="F100" s="522">
        <v>800</v>
      </c>
      <c r="G100" s="333">
        <f t="shared" si="2"/>
        <v>2041.2199999999875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291</v>
      </c>
      <c r="B101" s="330">
        <v>39</v>
      </c>
      <c r="C101" s="298">
        <v>46212</v>
      </c>
      <c r="D101" s="299" t="s">
        <v>292</v>
      </c>
      <c r="E101" s="522"/>
      <c r="F101" s="522">
        <v>2763.78</v>
      </c>
      <c r="G101" s="333">
        <f t="shared" si="2"/>
        <v>1241.2199999999875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2</v>
      </c>
      <c r="C102" s="298">
        <v>46211</v>
      </c>
      <c r="D102" s="299" t="s">
        <v>390</v>
      </c>
      <c r="E102" s="522">
        <v>7.73</v>
      </c>
      <c r="F102" s="522"/>
      <c r="G102" s="333">
        <f t="shared" si="2"/>
        <v>-1522.5600000000127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3</v>
      </c>
      <c r="C103" s="298">
        <v>46211</v>
      </c>
      <c r="D103" s="299" t="s">
        <v>904</v>
      </c>
      <c r="E103" s="522">
        <v>3.5</v>
      </c>
      <c r="F103" s="522"/>
      <c r="G103" s="333">
        <f t="shared" si="2"/>
        <v>-1514.8300000000127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4</v>
      </c>
      <c r="C104" s="298">
        <v>46211</v>
      </c>
      <c r="D104" s="299" t="s">
        <v>904</v>
      </c>
      <c r="E104" s="522">
        <v>75.75</v>
      </c>
      <c r="F104" s="522"/>
      <c r="G104" s="333">
        <f t="shared" si="2"/>
        <v>-1511.3300000000127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3</v>
      </c>
      <c r="C105" s="298">
        <v>46211</v>
      </c>
      <c r="D105" s="299" t="s">
        <v>309</v>
      </c>
      <c r="E105" s="522">
        <v>4.1900000000000004</v>
      </c>
      <c r="F105" s="522"/>
      <c r="G105" s="333">
        <f t="shared" si="2"/>
        <v>-1435.5800000000127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1</v>
      </c>
      <c r="C106" s="298">
        <v>46211</v>
      </c>
      <c r="D106" s="299" t="s">
        <v>306</v>
      </c>
      <c r="E106" s="522">
        <v>145.94999999999999</v>
      </c>
      <c r="F106" s="522"/>
      <c r="G106" s="333">
        <f t="shared" si="2"/>
        <v>-1431.3900000000126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4</v>
      </c>
      <c r="C107" s="298">
        <v>46211</v>
      </c>
      <c r="D107" s="299" t="s">
        <v>296</v>
      </c>
      <c r="E107" s="522">
        <v>63.09</v>
      </c>
      <c r="F107" s="522"/>
      <c r="G107" s="333">
        <f t="shared" si="2"/>
        <v>-1285.4400000000126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8</v>
      </c>
      <c r="C108" s="298">
        <v>46211</v>
      </c>
      <c r="D108" s="299" t="s">
        <v>296</v>
      </c>
      <c r="E108" s="522">
        <v>17.739999999999998</v>
      </c>
      <c r="F108" s="522"/>
      <c r="G108" s="333">
        <f t="shared" si="2"/>
        <v>-1222.3500000000126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6</v>
      </c>
      <c r="C109" s="298">
        <v>46211</v>
      </c>
      <c r="D109" s="299" t="s">
        <v>306</v>
      </c>
      <c r="E109" s="522">
        <v>155.91999999999999</v>
      </c>
      <c r="F109" s="522"/>
      <c r="G109" s="333">
        <f t="shared" si="2"/>
        <v>-1204.6100000000126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1</v>
      </c>
      <c r="C110" s="298">
        <v>46211</v>
      </c>
      <c r="D110" s="299" t="s">
        <v>976</v>
      </c>
      <c r="E110" s="522">
        <v>31.58</v>
      </c>
      <c r="F110" s="522"/>
      <c r="G110" s="333">
        <f t="shared" si="2"/>
        <v>-1048.6900000000126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8</v>
      </c>
      <c r="C111" s="298">
        <v>46211</v>
      </c>
      <c r="D111" s="299" t="s">
        <v>455</v>
      </c>
      <c r="E111" s="522">
        <v>23.31</v>
      </c>
      <c r="F111" s="522"/>
      <c r="G111" s="333">
        <f t="shared" si="2"/>
        <v>-1017.1100000000125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6</v>
      </c>
      <c r="C112" s="298">
        <v>46211</v>
      </c>
      <c r="D112" s="299" t="s">
        <v>442</v>
      </c>
      <c r="E112" s="522">
        <v>16</v>
      </c>
      <c r="F112" s="522"/>
      <c r="G112" s="333">
        <f t="shared" si="2"/>
        <v>-993.80000000001257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4</v>
      </c>
      <c r="C113" s="298">
        <v>46210</v>
      </c>
      <c r="D113" s="299" t="s">
        <v>310</v>
      </c>
      <c r="E113" s="522">
        <v>39.11</v>
      </c>
      <c r="F113" s="522"/>
      <c r="G113" s="333">
        <f t="shared" si="2"/>
        <v>-977.80000000001257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294</v>
      </c>
      <c r="B114" s="330">
        <v>9</v>
      </c>
      <c r="C114" s="298">
        <v>46210</v>
      </c>
      <c r="D114" s="299" t="s">
        <v>58</v>
      </c>
      <c r="E114" s="522">
        <v>1231.68</v>
      </c>
      <c r="F114" s="522"/>
      <c r="G114" s="333">
        <f t="shared" si="2"/>
        <v>-938.69000000001256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335</v>
      </c>
      <c r="B115" s="330" t="s">
        <v>335</v>
      </c>
      <c r="C115" s="298">
        <v>46210</v>
      </c>
      <c r="D115" s="299" t="s">
        <v>447</v>
      </c>
      <c r="E115" s="522">
        <v>53.37</v>
      </c>
      <c r="F115" s="522"/>
      <c r="G115" s="333">
        <f t="shared" si="2"/>
        <v>292.9899999999875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294</v>
      </c>
      <c r="B116" s="330">
        <v>13</v>
      </c>
      <c r="C116" s="298">
        <v>46209</v>
      </c>
      <c r="D116" s="299" t="s">
        <v>902</v>
      </c>
      <c r="E116" s="522">
        <v>218.33</v>
      </c>
      <c r="F116" s="522"/>
      <c r="G116" s="333">
        <f t="shared" si="2"/>
        <v>346.35999999998751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287</v>
      </c>
      <c r="B117" s="330" t="s">
        <v>287</v>
      </c>
      <c r="C117" s="298">
        <v>46209</v>
      </c>
      <c r="D117" s="299" t="s">
        <v>959</v>
      </c>
      <c r="E117" s="522">
        <v>1182.68</v>
      </c>
      <c r="F117" s="522">
        <v>1182.68</v>
      </c>
      <c r="G117" s="333">
        <f t="shared" si="2"/>
        <v>564.68999999998755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3</v>
      </c>
      <c r="C118" s="298">
        <v>46209</v>
      </c>
      <c r="D118" s="299" t="s">
        <v>309</v>
      </c>
      <c r="E118" s="522">
        <v>6.19</v>
      </c>
      <c r="F118" s="522"/>
      <c r="G118" s="333">
        <f t="shared" si="2"/>
        <v>564.68999999998755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8</v>
      </c>
      <c r="C119" s="298">
        <v>46209</v>
      </c>
      <c r="D119" s="299" t="s">
        <v>969</v>
      </c>
      <c r="E119" s="522">
        <v>9.7200000000000006</v>
      </c>
      <c r="F119" s="522"/>
      <c r="G119" s="333">
        <f t="shared" si="2"/>
        <v>570.8799999999876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2</v>
      </c>
      <c r="C120" s="298">
        <v>46209</v>
      </c>
      <c r="D120" s="299" t="s">
        <v>353</v>
      </c>
      <c r="E120" s="522">
        <v>21.99</v>
      </c>
      <c r="F120" s="522"/>
      <c r="G120" s="333">
        <f t="shared" si="2"/>
        <v>580.59999999998763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2</v>
      </c>
      <c r="C121" s="298">
        <v>46209</v>
      </c>
      <c r="D121" s="299" t="s">
        <v>296</v>
      </c>
      <c r="E121" s="522">
        <v>10.02</v>
      </c>
      <c r="F121" s="522"/>
      <c r="G121" s="333">
        <f t="shared" si="2"/>
        <v>602.58999999998764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4</v>
      </c>
      <c r="C122" s="298">
        <v>46209</v>
      </c>
      <c r="D122" s="299" t="s">
        <v>296</v>
      </c>
      <c r="E122" s="522">
        <v>55.19</v>
      </c>
      <c r="F122" s="522"/>
      <c r="G122" s="333">
        <f t="shared" si="2"/>
        <v>612.60999999998762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294</v>
      </c>
      <c r="B123" s="330">
        <v>14</v>
      </c>
      <c r="C123" s="298">
        <v>46209</v>
      </c>
      <c r="D123" s="299" t="s">
        <v>958</v>
      </c>
      <c r="E123" s="522">
        <v>66.67</v>
      </c>
      <c r="F123" s="522"/>
      <c r="G123" s="333">
        <f t="shared" si="2"/>
        <v>667.79999999998756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294</v>
      </c>
      <c r="B124" s="330">
        <v>14</v>
      </c>
      <c r="C124" s="298">
        <v>46209</v>
      </c>
      <c r="D124" s="299" t="s">
        <v>367</v>
      </c>
      <c r="E124" s="522">
        <v>70.25</v>
      </c>
      <c r="F124" s="522"/>
      <c r="G124" s="333">
        <f t="shared" si="2"/>
        <v>734.46999999998752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4</v>
      </c>
      <c r="C125" s="298">
        <v>46209</v>
      </c>
      <c r="D125" s="299" t="s">
        <v>334</v>
      </c>
      <c r="E125" s="522">
        <v>36.090000000000003</v>
      </c>
      <c r="F125" s="522"/>
      <c r="G125" s="333">
        <f t="shared" si="2"/>
        <v>804.71999999998752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2</v>
      </c>
      <c r="C126" s="298">
        <v>46209</v>
      </c>
      <c r="D126" s="299" t="s">
        <v>301</v>
      </c>
      <c r="E126" s="522">
        <v>16.05</v>
      </c>
      <c r="F126" s="522"/>
      <c r="G126" s="333">
        <f t="shared" si="2"/>
        <v>840.80999999998755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2</v>
      </c>
      <c r="C127" s="298">
        <v>46208</v>
      </c>
      <c r="D127" s="299" t="s">
        <v>960</v>
      </c>
      <c r="E127" s="522">
        <v>23.03</v>
      </c>
      <c r="F127" s="522"/>
      <c r="G127" s="333">
        <f t="shared" si="2"/>
        <v>856.85999999998751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2</v>
      </c>
      <c r="C128" s="298">
        <v>46208</v>
      </c>
      <c r="D128" s="299" t="s">
        <v>371</v>
      </c>
      <c r="E128" s="522">
        <v>15.11</v>
      </c>
      <c r="F128" s="522"/>
      <c r="G128" s="333">
        <f t="shared" si="2"/>
        <v>879.88999999998748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8</v>
      </c>
      <c r="C129" s="298">
        <v>46207</v>
      </c>
      <c r="D129" s="299" t="s">
        <v>950</v>
      </c>
      <c r="E129" s="522">
        <v>47.95</v>
      </c>
      <c r="F129" s="522"/>
      <c r="G129" s="333">
        <f t="shared" si="2"/>
        <v>894.99999999998749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3</v>
      </c>
      <c r="C130" s="298">
        <v>46207</v>
      </c>
      <c r="D130" s="299" t="s">
        <v>951</v>
      </c>
      <c r="E130" s="522">
        <v>8.75</v>
      </c>
      <c r="F130" s="522"/>
      <c r="G130" s="333">
        <f t="shared" si="2"/>
        <v>942.94999999998754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294</v>
      </c>
      <c r="B131" s="330">
        <v>17</v>
      </c>
      <c r="C131" s="298">
        <v>46207</v>
      </c>
      <c r="D131" s="299" t="s">
        <v>370</v>
      </c>
      <c r="E131" s="522">
        <v>99</v>
      </c>
      <c r="F131" s="522"/>
      <c r="G131" s="333">
        <f t="shared" si="2"/>
        <v>951.69999999998754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8</v>
      </c>
      <c r="C132" s="298">
        <v>46206</v>
      </c>
      <c r="D132" s="299" t="s">
        <v>950</v>
      </c>
      <c r="E132" s="522">
        <v>85.56</v>
      </c>
      <c r="F132" s="522"/>
      <c r="G132" s="333">
        <f t="shared" si="2"/>
        <v>1050.6999999999875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3</v>
      </c>
      <c r="C133" s="298">
        <v>46206</v>
      </c>
      <c r="D133" s="299" t="s">
        <v>952</v>
      </c>
      <c r="E133" s="522">
        <v>25.07</v>
      </c>
      <c r="F133" s="522"/>
      <c r="G133" s="333">
        <f t="shared" si="2"/>
        <v>1136.2599999999875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294</v>
      </c>
      <c r="B134" s="330">
        <v>22</v>
      </c>
      <c r="C134" s="298">
        <v>46206</v>
      </c>
      <c r="D134" s="299" t="s">
        <v>953</v>
      </c>
      <c r="E134" s="522">
        <v>12.77</v>
      </c>
      <c r="F134" s="522"/>
      <c r="G134" s="333">
        <f t="shared" si="2"/>
        <v>1161.3299999999874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8</v>
      </c>
      <c r="C135" s="298">
        <v>46206</v>
      </c>
      <c r="D135" s="299" t="s">
        <v>963</v>
      </c>
      <c r="E135" s="522">
        <v>50</v>
      </c>
      <c r="F135" s="522"/>
      <c r="G135" s="333">
        <f t="shared" si="2"/>
        <v>1174.0999999999874</v>
      </c>
      <c r="H135" s="334" t="s">
        <v>298</v>
      </c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2</v>
      </c>
      <c r="C136" s="298">
        <v>46206</v>
      </c>
      <c r="D136" s="299" t="s">
        <v>964</v>
      </c>
      <c r="E136" s="522">
        <v>70</v>
      </c>
      <c r="F136" s="522"/>
      <c r="G136" s="333">
        <f t="shared" si="2"/>
        <v>1224.0999999999874</v>
      </c>
      <c r="H136" s="334" t="s">
        <v>298</v>
      </c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6</v>
      </c>
      <c r="C137" s="298">
        <v>46206</v>
      </c>
      <c r="D137" s="299" t="s">
        <v>965</v>
      </c>
      <c r="E137" s="522">
        <v>64</v>
      </c>
      <c r="F137" s="522"/>
      <c r="G137" s="333">
        <f t="shared" si="2"/>
        <v>1294.0999999999874</v>
      </c>
      <c r="H137" s="334" t="s">
        <v>298</v>
      </c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5</v>
      </c>
      <c r="C138" s="298">
        <v>46206</v>
      </c>
      <c r="D138" s="299" t="s">
        <v>962</v>
      </c>
      <c r="E138" s="522">
        <v>286.49</v>
      </c>
      <c r="F138" s="522"/>
      <c r="G138" s="333">
        <f t="shared" si="2"/>
        <v>1358.0999999999874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6</v>
      </c>
      <c r="C139" s="298">
        <v>46206</v>
      </c>
      <c r="D139" s="299" t="s">
        <v>954</v>
      </c>
      <c r="E139" s="522">
        <v>36</v>
      </c>
      <c r="F139" s="522"/>
      <c r="G139" s="333">
        <f t="shared" si="2"/>
        <v>1644.5899999999874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287</v>
      </c>
      <c r="B140" s="330" t="s">
        <v>287</v>
      </c>
      <c r="C140" s="298">
        <v>46205</v>
      </c>
      <c r="D140" s="299" t="s">
        <v>956</v>
      </c>
      <c r="E140" s="522">
        <v>-200</v>
      </c>
      <c r="F140" s="522"/>
      <c r="G140" s="333">
        <f t="shared" si="2"/>
        <v>1680.5899999999874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287</v>
      </c>
      <c r="B141" s="330" t="s">
        <v>287</v>
      </c>
      <c r="C141" s="298">
        <v>46205</v>
      </c>
      <c r="D141" s="299" t="s">
        <v>956</v>
      </c>
      <c r="E141" s="522">
        <v>-4</v>
      </c>
      <c r="F141" s="522"/>
      <c r="G141" s="333">
        <f t="shared" si="2"/>
        <v>1480.5899999999874</v>
      </c>
      <c r="H141" s="334" t="s">
        <v>298</v>
      </c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287</v>
      </c>
      <c r="B142" s="330" t="s">
        <v>287</v>
      </c>
      <c r="C142" s="298">
        <v>46205</v>
      </c>
      <c r="D142" s="299" t="s">
        <v>956</v>
      </c>
      <c r="E142" s="522">
        <v>204</v>
      </c>
      <c r="F142" s="522"/>
      <c r="G142" s="333">
        <f t="shared" si="2"/>
        <v>1476.5899999999874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6</v>
      </c>
      <c r="C143" s="298">
        <v>46205</v>
      </c>
      <c r="D143" s="299" t="s">
        <v>966</v>
      </c>
      <c r="E143" s="522">
        <v>20</v>
      </c>
      <c r="F143" s="522"/>
      <c r="G143" s="333">
        <f t="shared" si="2"/>
        <v>1680.5899999999874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287</v>
      </c>
      <c r="B144" s="330" t="s">
        <v>287</v>
      </c>
      <c r="C144" s="298">
        <v>46205</v>
      </c>
      <c r="D144" s="299" t="s">
        <v>967</v>
      </c>
      <c r="E144" s="522">
        <v>70</v>
      </c>
      <c r="F144" s="522">
        <v>70</v>
      </c>
      <c r="G144" s="333">
        <f t="shared" si="2"/>
        <v>1700.5899999999874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287</v>
      </c>
      <c r="B145" s="330" t="s">
        <v>287</v>
      </c>
      <c r="C145" s="298">
        <v>46205</v>
      </c>
      <c r="D145" s="299" t="s">
        <v>968</v>
      </c>
      <c r="E145" s="522">
        <v>783</v>
      </c>
      <c r="F145" s="522">
        <v>783</v>
      </c>
      <c r="G145" s="333">
        <f t="shared" si="2"/>
        <v>1700.5899999999874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294</v>
      </c>
      <c r="B146" s="330">
        <v>22</v>
      </c>
      <c r="C146" s="298">
        <v>46205</v>
      </c>
      <c r="D146" s="299" t="s">
        <v>375</v>
      </c>
      <c r="E146" s="522">
        <v>6.37</v>
      </c>
      <c r="F146" s="522"/>
      <c r="G146" s="333">
        <f t="shared" si="2"/>
        <v>1700.5899999999874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2</v>
      </c>
      <c r="C147" s="298">
        <v>46205</v>
      </c>
      <c r="D147" s="299" t="s">
        <v>961</v>
      </c>
      <c r="E147" s="522">
        <v>21</v>
      </c>
      <c r="F147" s="522"/>
      <c r="G147" s="333">
        <f t="shared" si="2"/>
        <v>1706.9599999999873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284</v>
      </c>
      <c r="B148" s="330">
        <v>36</v>
      </c>
      <c r="C148" s="298">
        <v>46205</v>
      </c>
      <c r="D148" s="299" t="s">
        <v>374</v>
      </c>
      <c r="E148" s="522">
        <v>50</v>
      </c>
      <c r="F148" s="522"/>
      <c r="G148" s="333">
        <f t="shared" si="2"/>
        <v>1727.9599999999873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8</v>
      </c>
      <c r="C149" s="298">
        <v>46205</v>
      </c>
      <c r="D149" s="299" t="s">
        <v>319</v>
      </c>
      <c r="E149" s="522">
        <v>53.8</v>
      </c>
      <c r="F149" s="522"/>
      <c r="G149" s="333">
        <f t="shared" si="2"/>
        <v>1777.9599999999873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3</v>
      </c>
      <c r="C150" s="298">
        <v>46204</v>
      </c>
      <c r="D150" s="299" t="s">
        <v>309</v>
      </c>
      <c r="E150" s="522">
        <v>4.1900000000000004</v>
      </c>
      <c r="F150" s="522"/>
      <c r="G150" s="333">
        <f t="shared" si="2"/>
        <v>1831.7599999999873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1</v>
      </c>
      <c r="C151" s="298">
        <v>46204</v>
      </c>
      <c r="D151" s="299" t="s">
        <v>311</v>
      </c>
      <c r="E151" s="522">
        <v>169.54</v>
      </c>
      <c r="F151" s="522"/>
      <c r="G151" s="333">
        <f t="shared" si="2"/>
        <v>1835.9499999999873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2</v>
      </c>
      <c r="C152" s="298">
        <v>46204</v>
      </c>
      <c r="D152" s="299" t="s">
        <v>955</v>
      </c>
      <c r="E152" s="522">
        <v>64.2</v>
      </c>
      <c r="F152" s="522"/>
      <c r="G152" s="333">
        <f t="shared" si="2"/>
        <v>2005.4899999999873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8</v>
      </c>
      <c r="C153" s="298">
        <v>46204</v>
      </c>
      <c r="D153" s="299" t="s">
        <v>319</v>
      </c>
      <c r="E153" s="522">
        <v>150.86000000000001</v>
      </c>
      <c r="F153" s="522"/>
      <c r="G153" s="333">
        <f t="shared" si="2"/>
        <v>2069.6899999999873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3</v>
      </c>
      <c r="C154" s="298">
        <v>46204</v>
      </c>
      <c r="D154" s="299" t="s">
        <v>455</v>
      </c>
      <c r="E154" s="522">
        <v>10.41</v>
      </c>
      <c r="F154" s="522"/>
      <c r="G154" s="333">
        <f t="shared" si="2"/>
        <v>2220.5499999999874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1</v>
      </c>
      <c r="C155" s="298">
        <v>46204</v>
      </c>
      <c r="D155" s="299" t="s">
        <v>306</v>
      </c>
      <c r="E155" s="522">
        <v>98.37</v>
      </c>
      <c r="F155" s="522"/>
      <c r="G155" s="333">
        <f t="shared" si="2"/>
        <v>2230.9599999999873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6</v>
      </c>
      <c r="C156" s="298">
        <v>46204</v>
      </c>
      <c r="D156" s="299" t="s">
        <v>397</v>
      </c>
      <c r="E156" s="522">
        <v>54.76</v>
      </c>
      <c r="F156" s="522"/>
      <c r="G156" s="333">
        <f t="shared" si="2"/>
        <v>2329.3299999999872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284</v>
      </c>
      <c r="B157" s="330">
        <v>37</v>
      </c>
      <c r="C157" s="298">
        <v>46203</v>
      </c>
      <c r="D157" s="299" t="s">
        <v>970</v>
      </c>
      <c r="E157" s="522">
        <v>6487.16</v>
      </c>
      <c r="F157" s="522"/>
      <c r="G157" s="333">
        <f t="shared" si="2"/>
        <v>2384.0899999999874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286</v>
      </c>
      <c r="B158" s="330">
        <v>25</v>
      </c>
      <c r="C158" s="298">
        <v>46203</v>
      </c>
      <c r="D158" s="298" t="s">
        <v>204</v>
      </c>
      <c r="E158" s="331">
        <v>350</v>
      </c>
      <c r="F158" s="522"/>
      <c r="G158" s="333">
        <f t="shared" si="2"/>
        <v>8871.2499999999873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286</v>
      </c>
      <c r="B159" s="330">
        <v>26</v>
      </c>
      <c r="C159" s="298">
        <v>46203</v>
      </c>
      <c r="D159" s="298" t="s">
        <v>205</v>
      </c>
      <c r="E159" s="331">
        <v>320</v>
      </c>
      <c r="F159" s="522"/>
      <c r="G159" s="333">
        <f t="shared" si="2"/>
        <v>9221.2499999999873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286</v>
      </c>
      <c r="B160" s="330">
        <v>27</v>
      </c>
      <c r="C160" s="298">
        <v>46203</v>
      </c>
      <c r="D160" s="298" t="s">
        <v>206</v>
      </c>
      <c r="E160" s="331">
        <v>25</v>
      </c>
      <c r="F160" s="522"/>
      <c r="G160" s="333">
        <f t="shared" si="2"/>
        <v>9541.2499999999873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286</v>
      </c>
      <c r="B161" s="330">
        <v>28</v>
      </c>
      <c r="C161" s="298">
        <v>46203</v>
      </c>
      <c r="D161" s="298" t="s">
        <v>207</v>
      </c>
      <c r="E161" s="331">
        <v>25</v>
      </c>
      <c r="F161" s="522"/>
      <c r="G161" s="333">
        <f t="shared" si="2"/>
        <v>9566.2499999999873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286</v>
      </c>
      <c r="B162" s="330">
        <v>29</v>
      </c>
      <c r="C162" s="298">
        <v>46203</v>
      </c>
      <c r="D162" s="298" t="s">
        <v>208</v>
      </c>
      <c r="E162" s="331">
        <v>45</v>
      </c>
      <c r="F162" s="522"/>
      <c r="G162" s="333">
        <f t="shared" si="2"/>
        <v>9591.2499999999873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286</v>
      </c>
      <c r="B163" s="330">
        <v>30</v>
      </c>
      <c r="C163" s="298">
        <v>46203</v>
      </c>
      <c r="D163" s="298" t="s">
        <v>209</v>
      </c>
      <c r="E163" s="331">
        <v>400</v>
      </c>
      <c r="F163" s="522"/>
      <c r="G163" s="333">
        <f t="shared" si="2"/>
        <v>9636.2499999999873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286</v>
      </c>
      <c r="B164" s="330">
        <v>31</v>
      </c>
      <c r="C164" s="298">
        <v>46203</v>
      </c>
      <c r="D164" s="298" t="s">
        <v>210</v>
      </c>
      <c r="E164" s="331">
        <v>375</v>
      </c>
      <c r="F164" s="522"/>
      <c r="G164" s="333">
        <f t="shared" si="2"/>
        <v>10036.249999999987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286</v>
      </c>
      <c r="B165" s="330">
        <v>32</v>
      </c>
      <c r="C165" s="298">
        <v>46203</v>
      </c>
      <c r="D165" s="298" t="s">
        <v>211</v>
      </c>
      <c r="E165" s="331">
        <v>100</v>
      </c>
      <c r="F165" s="522"/>
      <c r="G165" s="333">
        <f t="shared" si="2"/>
        <v>10411.249999999987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286</v>
      </c>
      <c r="B166" s="330">
        <v>33</v>
      </c>
      <c r="C166" s="298">
        <v>46203</v>
      </c>
      <c r="D166" s="298" t="s">
        <v>212</v>
      </c>
      <c r="E166" s="331">
        <v>85</v>
      </c>
      <c r="F166" s="522"/>
      <c r="G166" s="333">
        <f t="shared" si="2"/>
        <v>10511.249999999987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286</v>
      </c>
      <c r="B167" s="330">
        <v>34</v>
      </c>
      <c r="C167" s="298">
        <v>46203</v>
      </c>
      <c r="D167" s="298" t="s">
        <v>213</v>
      </c>
      <c r="E167" s="331">
        <v>230</v>
      </c>
      <c r="F167" s="522"/>
      <c r="G167" s="333">
        <f t="shared" si="2"/>
        <v>10596.249999999987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286</v>
      </c>
      <c r="B168" s="330">
        <v>35</v>
      </c>
      <c r="C168" s="298">
        <v>46203</v>
      </c>
      <c r="D168" s="298" t="s">
        <v>214</v>
      </c>
      <c r="E168" s="331">
        <v>45</v>
      </c>
      <c r="F168" s="522"/>
      <c r="G168" s="333">
        <f t="shared" si="2"/>
        <v>10826.249999999987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294</v>
      </c>
      <c r="B169" s="330">
        <v>10</v>
      </c>
      <c r="C169" s="298">
        <v>46203</v>
      </c>
      <c r="D169" s="298" t="s">
        <v>176</v>
      </c>
      <c r="E169" s="522">
        <v>17.899999999999999</v>
      </c>
      <c r="F169" s="522"/>
      <c r="G169" s="333">
        <f t="shared" si="2"/>
        <v>10871.249999999987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287</v>
      </c>
      <c r="B170" s="330" t="s">
        <v>287</v>
      </c>
      <c r="C170" s="298">
        <v>46203</v>
      </c>
      <c r="D170" s="299" t="s">
        <v>423</v>
      </c>
      <c r="E170" s="522">
        <v>185.64</v>
      </c>
      <c r="F170" s="522">
        <v>185.64</v>
      </c>
      <c r="G170" s="333">
        <f t="shared" si="2"/>
        <v>10889.149999999987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6</v>
      </c>
      <c r="C171" s="298">
        <v>46203</v>
      </c>
      <c r="D171" s="299" t="s">
        <v>947</v>
      </c>
      <c r="E171" s="522">
        <v>-20</v>
      </c>
      <c r="F171" s="522"/>
      <c r="G171" s="333">
        <f t="shared" si="2"/>
        <v>10889.149999999987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287</v>
      </c>
      <c r="B172" s="330" t="s">
        <v>287</v>
      </c>
      <c r="C172" s="298">
        <v>46202</v>
      </c>
      <c r="D172" s="299" t="s">
        <v>948</v>
      </c>
      <c r="E172" s="522">
        <v>580</v>
      </c>
      <c r="F172" s="522">
        <v>580</v>
      </c>
      <c r="G172" s="333">
        <f t="shared" si="2"/>
        <v>10869.149999999987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291</v>
      </c>
      <c r="B173" s="330">
        <v>38</v>
      </c>
      <c r="C173" s="298">
        <v>46202</v>
      </c>
      <c r="D173" s="299" t="s">
        <v>293</v>
      </c>
      <c r="E173" s="522"/>
      <c r="F173" s="522">
        <v>4720.8599999999997</v>
      </c>
      <c r="G173" s="333">
        <f t="shared" si="2"/>
        <v>10869.149999999987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287</v>
      </c>
      <c r="B174" s="330" t="s">
        <v>287</v>
      </c>
      <c r="C174" s="298">
        <v>46202</v>
      </c>
      <c r="D174" s="299" t="s">
        <v>942</v>
      </c>
      <c r="E174" s="522">
        <v>180</v>
      </c>
      <c r="F174" s="522">
        <v>180</v>
      </c>
      <c r="G174" s="333">
        <f t="shared" si="2"/>
        <v>6148.2899999999863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294</v>
      </c>
      <c r="B175" s="330">
        <v>20</v>
      </c>
      <c r="C175" s="298">
        <v>46202</v>
      </c>
      <c r="D175" s="299" t="s">
        <v>193</v>
      </c>
      <c r="E175" s="522">
        <v>600</v>
      </c>
      <c r="F175" s="522"/>
      <c r="G175" s="333">
        <f t="shared" si="2"/>
        <v>6148.2899999999863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1</v>
      </c>
      <c r="C176" s="298">
        <v>46202</v>
      </c>
      <c r="D176" s="299" t="s">
        <v>306</v>
      </c>
      <c r="E176" s="522">
        <v>102.13</v>
      </c>
      <c r="F176" s="522"/>
      <c r="G176" s="333">
        <f t="shared" si="2"/>
        <v>6748.2899999999863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4</v>
      </c>
      <c r="C177" s="298">
        <v>46202</v>
      </c>
      <c r="D177" s="299" t="s">
        <v>310</v>
      </c>
      <c r="E177" s="522">
        <v>40.56</v>
      </c>
      <c r="F177" s="522"/>
      <c r="G177" s="333">
        <f t="shared" si="2"/>
        <v>6850.4199999999864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3</v>
      </c>
      <c r="C178" s="298">
        <v>46202</v>
      </c>
      <c r="D178" s="299" t="s">
        <v>310</v>
      </c>
      <c r="E178" s="522">
        <v>6.84</v>
      </c>
      <c r="F178" s="522"/>
      <c r="G178" s="333">
        <f t="shared" si="2"/>
        <v>6890.9799999999868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3</v>
      </c>
      <c r="C179" s="298">
        <v>46202</v>
      </c>
      <c r="D179" s="299" t="s">
        <v>880</v>
      </c>
      <c r="E179" s="522">
        <v>11.98</v>
      </c>
      <c r="F179" s="522"/>
      <c r="G179" s="333">
        <f t="shared" si="2"/>
        <v>6897.819999999987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2</v>
      </c>
      <c r="C180" s="298">
        <v>46201</v>
      </c>
      <c r="D180" s="299" t="s">
        <v>353</v>
      </c>
      <c r="E180" s="522">
        <v>14.99</v>
      </c>
      <c r="F180" s="522"/>
      <c r="G180" s="333">
        <f t="shared" ref="G180:G193" si="3">G181-E180+F180</f>
        <v>6909.7999999999865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2</v>
      </c>
      <c r="C181" s="298">
        <v>46201</v>
      </c>
      <c r="D181" s="299" t="s">
        <v>358</v>
      </c>
      <c r="E181" s="522">
        <v>11.29</v>
      </c>
      <c r="F181" s="522"/>
      <c r="G181" s="333">
        <f t="shared" si="3"/>
        <v>6924.7899999999863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8</v>
      </c>
      <c r="C182" s="298">
        <v>46201</v>
      </c>
      <c r="D182" s="299" t="s">
        <v>319</v>
      </c>
      <c r="E182" s="522">
        <v>158.96</v>
      </c>
      <c r="F182" s="522"/>
      <c r="G182" s="333">
        <f t="shared" si="3"/>
        <v>6936.0799999999863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6</v>
      </c>
      <c r="C183" s="298">
        <v>46201</v>
      </c>
      <c r="D183" s="299" t="s">
        <v>397</v>
      </c>
      <c r="E183" s="522">
        <v>53.24</v>
      </c>
      <c r="F183" s="522"/>
      <c r="G183" s="333">
        <f t="shared" si="3"/>
        <v>7095.0399999999863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2</v>
      </c>
      <c r="C184" s="298">
        <v>46200</v>
      </c>
      <c r="D184" s="299" t="s">
        <v>917</v>
      </c>
      <c r="E184" s="522">
        <v>122.77</v>
      </c>
      <c r="F184" s="522"/>
      <c r="G184" s="333">
        <f t="shared" si="3"/>
        <v>7148.2799999999861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1</v>
      </c>
      <c r="C185" s="298">
        <v>46200</v>
      </c>
      <c r="D185" s="299" t="s">
        <v>831</v>
      </c>
      <c r="E185" s="522">
        <v>77.67</v>
      </c>
      <c r="F185" s="522"/>
      <c r="G185" s="333">
        <f t="shared" si="3"/>
        <v>7271.0499999999865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5</v>
      </c>
      <c r="C186" s="298">
        <v>46200</v>
      </c>
      <c r="D186" s="299" t="s">
        <v>943</v>
      </c>
      <c r="E186" s="522">
        <v>32.99</v>
      </c>
      <c r="F186" s="522"/>
      <c r="G186" s="333">
        <f t="shared" si="3"/>
        <v>7348.7199999999866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287</v>
      </c>
      <c r="B187" s="330" t="s">
        <v>287</v>
      </c>
      <c r="C187" s="298">
        <v>46200</v>
      </c>
      <c r="D187" s="299" t="s">
        <v>945</v>
      </c>
      <c r="E187" s="522">
        <v>207.96</v>
      </c>
      <c r="F187" s="522">
        <v>207.96</v>
      </c>
      <c r="G187" s="333">
        <f t="shared" si="3"/>
        <v>7381.7099999999864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2</v>
      </c>
      <c r="C188" s="298">
        <v>46199</v>
      </c>
      <c r="D188" s="299" t="s">
        <v>868</v>
      </c>
      <c r="E188" s="522">
        <v>51.84</v>
      </c>
      <c r="F188" s="522"/>
      <c r="G188" s="333">
        <f t="shared" si="3"/>
        <v>7381.7099999999864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3</v>
      </c>
      <c r="C189" s="298">
        <v>46199</v>
      </c>
      <c r="D189" s="299" t="s">
        <v>296</v>
      </c>
      <c r="E189" s="522">
        <v>10.31</v>
      </c>
      <c r="F189" s="522"/>
      <c r="G189" s="333">
        <f t="shared" si="3"/>
        <v>7433.5499999999865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4</v>
      </c>
      <c r="C190" s="298">
        <v>46199</v>
      </c>
      <c r="D190" s="299" t="s">
        <v>296</v>
      </c>
      <c r="E190" s="522">
        <v>87.14</v>
      </c>
      <c r="F190" s="522"/>
      <c r="G190" s="333">
        <f t="shared" si="3"/>
        <v>7443.8599999999869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5</v>
      </c>
      <c r="C191" s="298">
        <v>46199</v>
      </c>
      <c r="D191" s="299" t="s">
        <v>940</v>
      </c>
      <c r="E191" s="522">
        <v>20</v>
      </c>
      <c r="F191" s="522"/>
      <c r="G191" s="333">
        <f t="shared" si="3"/>
        <v>7530.9999999999873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294</v>
      </c>
      <c r="B192" s="330">
        <v>12</v>
      </c>
      <c r="C192" s="298">
        <v>46198</v>
      </c>
      <c r="D192" s="299" t="s">
        <v>314</v>
      </c>
      <c r="E192" s="522">
        <v>204.48</v>
      </c>
      <c r="F192" s="522"/>
      <c r="G192" s="333">
        <f t="shared" si="3"/>
        <v>7550.9999999999873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291</v>
      </c>
      <c r="B193" s="330">
        <v>39</v>
      </c>
      <c r="C193" s="298">
        <v>46198</v>
      </c>
      <c r="D193" s="299" t="s">
        <v>292</v>
      </c>
      <c r="E193" s="522"/>
      <c r="F193" s="522">
        <v>2763.77</v>
      </c>
      <c r="G193" s="333">
        <f t="shared" si="3"/>
        <v>7755.4799999999868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5</v>
      </c>
      <c r="C194" s="298">
        <v>46198</v>
      </c>
      <c r="D194" s="299" t="s">
        <v>846</v>
      </c>
      <c r="E194" s="522">
        <v>11.2</v>
      </c>
      <c r="F194" s="522"/>
      <c r="G194" s="333">
        <f t="shared" ref="G194:G214" si="4">G195-E194+F194</f>
        <v>4991.7099999999864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2</v>
      </c>
      <c r="C195" s="298">
        <v>46197</v>
      </c>
      <c r="D195" s="299" t="s">
        <v>941</v>
      </c>
      <c r="E195" s="522">
        <v>15.99</v>
      </c>
      <c r="F195" s="522"/>
      <c r="G195" s="333">
        <f t="shared" si="4"/>
        <v>5002.9099999999862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5</v>
      </c>
      <c r="C196" s="298">
        <v>46197</v>
      </c>
      <c r="D196" s="299" t="s">
        <v>340</v>
      </c>
      <c r="E196" s="522">
        <v>47.93</v>
      </c>
      <c r="F196" s="522"/>
      <c r="G196" s="333">
        <f t="shared" si="4"/>
        <v>5018.899999999986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294</v>
      </c>
      <c r="B197" s="330">
        <v>43</v>
      </c>
      <c r="C197" s="298">
        <v>46197</v>
      </c>
      <c r="D197" s="299" t="s">
        <v>201</v>
      </c>
      <c r="E197" s="522">
        <v>42.84</v>
      </c>
      <c r="F197" s="522"/>
      <c r="G197" s="333">
        <f t="shared" si="4"/>
        <v>5066.8299999999863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294</v>
      </c>
      <c r="B198" s="330">
        <v>42</v>
      </c>
      <c r="C198" s="298">
        <v>46197</v>
      </c>
      <c r="D198" s="299" t="s">
        <v>200</v>
      </c>
      <c r="E198" s="522">
        <v>99.4</v>
      </c>
      <c r="F198" s="522"/>
      <c r="G198" s="333">
        <f t="shared" si="4"/>
        <v>5109.6699999999864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8</v>
      </c>
      <c r="C199" s="298">
        <v>46196</v>
      </c>
      <c r="D199" s="299" t="s">
        <v>319</v>
      </c>
      <c r="E199" s="522">
        <v>5.68</v>
      </c>
      <c r="F199" s="522"/>
      <c r="G199" s="333">
        <f t="shared" si="4"/>
        <v>5209.0699999999861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1</v>
      </c>
      <c r="C200" s="298">
        <v>46196</v>
      </c>
      <c r="D200" s="299" t="s">
        <v>306</v>
      </c>
      <c r="E200" s="522">
        <v>167.73</v>
      </c>
      <c r="F200" s="522"/>
      <c r="G200" s="333">
        <f t="shared" si="4"/>
        <v>5214.7499999999864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4</v>
      </c>
      <c r="C201" s="298">
        <v>46196</v>
      </c>
      <c r="D201" s="299" t="s">
        <v>296</v>
      </c>
      <c r="E201" s="522">
        <v>40.81</v>
      </c>
      <c r="F201" s="522"/>
      <c r="G201" s="333">
        <f t="shared" si="4"/>
        <v>5382.4799999999859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2</v>
      </c>
      <c r="C202" s="298">
        <v>46196</v>
      </c>
      <c r="D202" s="299" t="s">
        <v>334</v>
      </c>
      <c r="E202" s="522">
        <v>17.68</v>
      </c>
      <c r="F202" s="522"/>
      <c r="G202" s="333">
        <f t="shared" si="4"/>
        <v>5423.2899999999863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3</v>
      </c>
      <c r="C203" s="298">
        <v>46196</v>
      </c>
      <c r="D203" s="299" t="s">
        <v>320</v>
      </c>
      <c r="E203" s="522">
        <v>5.19</v>
      </c>
      <c r="F203" s="522"/>
      <c r="G203" s="333">
        <f t="shared" si="4"/>
        <v>5440.9699999999866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8</v>
      </c>
      <c r="C204" s="298">
        <v>46196</v>
      </c>
      <c r="D204" s="299" t="s">
        <v>308</v>
      </c>
      <c r="E204" s="522">
        <v>71.75</v>
      </c>
      <c r="F204" s="522"/>
      <c r="G204" s="333">
        <f t="shared" si="4"/>
        <v>5446.1599999999862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294</v>
      </c>
      <c r="B205" s="330">
        <v>22</v>
      </c>
      <c r="C205" s="298">
        <v>46196</v>
      </c>
      <c r="D205" s="299" t="s">
        <v>835</v>
      </c>
      <c r="E205" s="522">
        <v>15.96</v>
      </c>
      <c r="F205" s="522"/>
      <c r="G205" s="333">
        <f t="shared" si="4"/>
        <v>5517.9099999999862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2</v>
      </c>
      <c r="C206" s="298">
        <v>46195</v>
      </c>
      <c r="D206" s="299" t="s">
        <v>334</v>
      </c>
      <c r="E206" s="522">
        <v>7.89</v>
      </c>
      <c r="F206" s="522"/>
      <c r="G206" s="333">
        <f t="shared" si="4"/>
        <v>5533.8699999999862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287</v>
      </c>
      <c r="B207" s="330" t="s">
        <v>287</v>
      </c>
      <c r="C207" s="298">
        <v>46195</v>
      </c>
      <c r="D207" s="299" t="s">
        <v>939</v>
      </c>
      <c r="E207" s="522">
        <v>86.07</v>
      </c>
      <c r="F207" s="522">
        <v>86.07</v>
      </c>
      <c r="G207" s="333">
        <f t="shared" si="4"/>
        <v>5541.7599999999866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287</v>
      </c>
      <c r="B208" s="330" t="s">
        <v>287</v>
      </c>
      <c r="C208" s="298">
        <v>46195</v>
      </c>
      <c r="D208" s="299" t="s">
        <v>922</v>
      </c>
      <c r="E208" s="522">
        <v>14.98</v>
      </c>
      <c r="F208" s="522">
        <v>14.98</v>
      </c>
      <c r="G208" s="333">
        <f t="shared" si="4"/>
        <v>5541.7599999999866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287</v>
      </c>
      <c r="B209" s="330" t="s">
        <v>287</v>
      </c>
      <c r="C209" s="298">
        <v>46195</v>
      </c>
      <c r="D209" s="299" t="s">
        <v>936</v>
      </c>
      <c r="E209" s="522">
        <v>83.52</v>
      </c>
      <c r="F209" s="522">
        <v>83.52</v>
      </c>
      <c r="G209" s="333">
        <f t="shared" si="4"/>
        <v>5541.7599999999866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287</v>
      </c>
      <c r="B210" s="330" t="s">
        <v>287</v>
      </c>
      <c r="C210" s="298">
        <v>46195</v>
      </c>
      <c r="D210" s="299" t="s">
        <v>937</v>
      </c>
      <c r="E210" s="522">
        <v>62.19</v>
      </c>
      <c r="F210" s="522">
        <v>62.19</v>
      </c>
      <c r="G210" s="333">
        <f t="shared" si="4"/>
        <v>5541.7599999999866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3</v>
      </c>
      <c r="C211" s="298">
        <v>46195</v>
      </c>
      <c r="D211" s="299" t="s">
        <v>310</v>
      </c>
      <c r="E211" s="522">
        <v>6.99</v>
      </c>
      <c r="F211" s="522"/>
      <c r="G211" s="333">
        <f t="shared" si="4"/>
        <v>5541.7599999999866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287</v>
      </c>
      <c r="B212" s="330" t="s">
        <v>287</v>
      </c>
      <c r="C212" s="298">
        <v>46195</v>
      </c>
      <c r="D212" s="299" t="s">
        <v>938</v>
      </c>
      <c r="E212" s="522">
        <v>60.47</v>
      </c>
      <c r="F212" s="522">
        <v>60.47</v>
      </c>
      <c r="G212" s="333">
        <f t="shared" si="4"/>
        <v>5548.7499999999864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294</v>
      </c>
      <c r="B213" s="330">
        <v>22</v>
      </c>
      <c r="C213" s="298">
        <v>46195</v>
      </c>
      <c r="D213" s="299" t="s">
        <v>323</v>
      </c>
      <c r="E213" s="522">
        <v>20.22</v>
      </c>
      <c r="F213" s="522"/>
      <c r="G213" s="333">
        <f t="shared" si="4"/>
        <v>5548.7499999999864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6</v>
      </c>
      <c r="C214" s="298">
        <v>46195</v>
      </c>
      <c r="D214" s="299" t="s">
        <v>919</v>
      </c>
      <c r="E214" s="522">
        <v>200</v>
      </c>
      <c r="F214" s="522"/>
      <c r="G214" s="333">
        <f t="shared" si="4"/>
        <v>5568.9699999999866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5</v>
      </c>
      <c r="C215" s="298">
        <v>46194</v>
      </c>
      <c r="D215" s="299" t="s">
        <v>340</v>
      </c>
      <c r="E215" s="522">
        <v>47.93</v>
      </c>
      <c r="F215" s="522"/>
      <c r="G215" s="333">
        <f t="shared" ref="G215:G235" si="5">G216-E215+F215</f>
        <v>5768.9699999999866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287</v>
      </c>
      <c r="B216" s="330" t="s">
        <v>287</v>
      </c>
      <c r="C216" s="298">
        <v>46194</v>
      </c>
      <c r="D216" s="299" t="s">
        <v>935</v>
      </c>
      <c r="E216" s="522"/>
      <c r="F216" s="522">
        <v>50</v>
      </c>
      <c r="G216" s="333">
        <f t="shared" si="5"/>
        <v>5816.8999999999869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287</v>
      </c>
      <c r="B217" s="330" t="s">
        <v>287</v>
      </c>
      <c r="C217" s="298">
        <v>46194</v>
      </c>
      <c r="D217" s="299" t="s">
        <v>935</v>
      </c>
      <c r="E217" s="522">
        <v>50</v>
      </c>
      <c r="F217" s="522"/>
      <c r="G217" s="333">
        <f t="shared" si="5"/>
        <v>5766.8999999999869</v>
      </c>
      <c r="H217" s="334" t="s">
        <v>298</v>
      </c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287</v>
      </c>
      <c r="B218" s="330" t="s">
        <v>287</v>
      </c>
      <c r="C218" s="298">
        <v>46194</v>
      </c>
      <c r="D218" s="299" t="s">
        <v>922</v>
      </c>
      <c r="E218" s="522">
        <v>28.38</v>
      </c>
      <c r="F218" s="522">
        <v>28.38</v>
      </c>
      <c r="G218" s="333">
        <f t="shared" si="5"/>
        <v>5816.8999999999869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287</v>
      </c>
      <c r="B219" s="330" t="s">
        <v>287</v>
      </c>
      <c r="C219" s="298">
        <v>46194</v>
      </c>
      <c r="D219" s="299" t="s">
        <v>920</v>
      </c>
      <c r="E219" s="522">
        <v>35.020000000000003</v>
      </c>
      <c r="F219" s="522">
        <v>35.020000000000003</v>
      </c>
      <c r="G219" s="333">
        <f t="shared" si="5"/>
        <v>5816.8999999999869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287</v>
      </c>
      <c r="B220" s="330" t="s">
        <v>287</v>
      </c>
      <c r="C220" s="298">
        <v>46194</v>
      </c>
      <c r="D220" s="299" t="s">
        <v>927</v>
      </c>
      <c r="E220" s="522">
        <v>83.81</v>
      </c>
      <c r="F220" s="522">
        <v>83.81</v>
      </c>
      <c r="G220" s="333">
        <f t="shared" si="5"/>
        <v>5816.8999999999869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287</v>
      </c>
      <c r="B221" s="330" t="s">
        <v>287</v>
      </c>
      <c r="C221" s="298">
        <v>46194</v>
      </c>
      <c r="D221" s="299" t="s">
        <v>928</v>
      </c>
      <c r="E221" s="522">
        <v>27.43</v>
      </c>
      <c r="F221" s="522">
        <v>27.43</v>
      </c>
      <c r="G221" s="333">
        <f t="shared" si="5"/>
        <v>5816.8999999999869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287</v>
      </c>
      <c r="B222" s="330" t="s">
        <v>287</v>
      </c>
      <c r="C222" s="298">
        <v>46193</v>
      </c>
      <c r="D222" s="299" t="s">
        <v>932</v>
      </c>
      <c r="E222" s="522">
        <v>30.86</v>
      </c>
      <c r="F222" s="522">
        <v>30.86</v>
      </c>
      <c r="G222" s="333">
        <f t="shared" si="5"/>
        <v>5816.8999999999869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287</v>
      </c>
      <c r="B223" s="330" t="s">
        <v>287</v>
      </c>
      <c r="C223" s="298">
        <v>46193</v>
      </c>
      <c r="D223" s="299" t="s">
        <v>922</v>
      </c>
      <c r="E223" s="522">
        <v>13.95</v>
      </c>
      <c r="F223" s="522">
        <v>13.95</v>
      </c>
      <c r="G223" s="333">
        <f t="shared" si="5"/>
        <v>5816.8999999999869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287</v>
      </c>
      <c r="B224" s="330" t="s">
        <v>287</v>
      </c>
      <c r="C224" s="298">
        <v>46192</v>
      </c>
      <c r="D224" s="299" t="s">
        <v>934</v>
      </c>
      <c r="E224" s="522">
        <v>148.54</v>
      </c>
      <c r="F224" s="522">
        <v>148.54</v>
      </c>
      <c r="G224" s="333">
        <f t="shared" si="5"/>
        <v>5816.8999999999869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287</v>
      </c>
      <c r="B225" s="330" t="s">
        <v>287</v>
      </c>
      <c r="C225" s="298">
        <v>46192</v>
      </c>
      <c r="D225" s="299" t="s">
        <v>921</v>
      </c>
      <c r="E225" s="522">
        <v>80</v>
      </c>
      <c r="F225" s="522">
        <v>80</v>
      </c>
      <c r="G225" s="333">
        <f t="shared" si="5"/>
        <v>5816.8999999999869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287</v>
      </c>
      <c r="B226" s="330" t="s">
        <v>287</v>
      </c>
      <c r="C226" s="298">
        <v>46192</v>
      </c>
      <c r="D226" s="299" t="s">
        <v>922</v>
      </c>
      <c r="E226" s="522">
        <v>27.98</v>
      </c>
      <c r="F226" s="522">
        <v>27.98</v>
      </c>
      <c r="G226" s="333">
        <f t="shared" si="5"/>
        <v>5816.8999999999869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287</v>
      </c>
      <c r="B227" s="330" t="s">
        <v>287</v>
      </c>
      <c r="C227" s="298">
        <v>46192</v>
      </c>
      <c r="D227" s="299" t="s">
        <v>933</v>
      </c>
      <c r="E227" s="522">
        <v>30.63</v>
      </c>
      <c r="F227" s="522">
        <v>30.63</v>
      </c>
      <c r="G227" s="333">
        <f t="shared" si="5"/>
        <v>5816.8999999999869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294</v>
      </c>
      <c r="B228" s="330">
        <v>22</v>
      </c>
      <c r="C228" s="298">
        <v>46192</v>
      </c>
      <c r="D228" s="299" t="s">
        <v>923</v>
      </c>
      <c r="E228" s="522">
        <v>7.46</v>
      </c>
      <c r="F228" s="522"/>
      <c r="G228" s="333">
        <f t="shared" si="5"/>
        <v>5816.8999999999869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287</v>
      </c>
      <c r="B229" s="330" t="s">
        <v>287</v>
      </c>
      <c r="C229" s="298">
        <v>46192</v>
      </c>
      <c r="D229" s="299" t="s">
        <v>924</v>
      </c>
      <c r="E229" s="522">
        <v>22.07</v>
      </c>
      <c r="F229" s="522">
        <v>22.07</v>
      </c>
      <c r="G229" s="333">
        <f t="shared" si="5"/>
        <v>5824.3599999999869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287</v>
      </c>
      <c r="B230" s="330" t="s">
        <v>287</v>
      </c>
      <c r="C230" s="298">
        <v>46192</v>
      </c>
      <c r="D230" s="299" t="s">
        <v>924</v>
      </c>
      <c r="E230" s="522">
        <v>51.04</v>
      </c>
      <c r="F230" s="522">
        <v>51.04</v>
      </c>
      <c r="G230" s="333">
        <f t="shared" si="5"/>
        <v>5824.3599999999869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287</v>
      </c>
      <c r="B231" s="330" t="s">
        <v>287</v>
      </c>
      <c r="C231" s="298">
        <v>46192</v>
      </c>
      <c r="D231" s="299" t="s">
        <v>924</v>
      </c>
      <c r="E231" s="522">
        <v>90.59</v>
      </c>
      <c r="F231" s="522">
        <v>90.59</v>
      </c>
      <c r="G231" s="333">
        <f t="shared" si="5"/>
        <v>5824.3599999999869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287</v>
      </c>
      <c r="B232" s="330" t="s">
        <v>287</v>
      </c>
      <c r="C232" s="298">
        <v>46192</v>
      </c>
      <c r="D232" s="299" t="s">
        <v>925</v>
      </c>
      <c r="E232" s="522">
        <v>26.02</v>
      </c>
      <c r="F232" s="522">
        <v>26.02</v>
      </c>
      <c r="G232" s="333">
        <f t="shared" si="5"/>
        <v>5824.3599999999869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287</v>
      </c>
      <c r="B233" s="330" t="s">
        <v>287</v>
      </c>
      <c r="C233" s="298">
        <v>46192</v>
      </c>
      <c r="D233" s="299" t="s">
        <v>925</v>
      </c>
      <c r="E233" s="522">
        <v>26.02</v>
      </c>
      <c r="F233" s="522">
        <v>26.02</v>
      </c>
      <c r="G233" s="333">
        <f t="shared" si="5"/>
        <v>5824.3599999999869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287</v>
      </c>
      <c r="B234" s="330" t="s">
        <v>287</v>
      </c>
      <c r="C234" s="298">
        <v>46192</v>
      </c>
      <c r="D234" s="299" t="s">
        <v>925</v>
      </c>
      <c r="E234" s="522">
        <v>38.03</v>
      </c>
      <c r="F234" s="522">
        <v>38.03</v>
      </c>
      <c r="G234" s="333">
        <f t="shared" si="5"/>
        <v>5824.3599999999869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287</v>
      </c>
      <c r="B235" s="330" t="s">
        <v>287</v>
      </c>
      <c r="C235" s="298">
        <v>46192</v>
      </c>
      <c r="D235" s="299" t="s">
        <v>925</v>
      </c>
      <c r="E235" s="522">
        <v>26.03</v>
      </c>
      <c r="F235" s="522">
        <v>26.03</v>
      </c>
      <c r="G235" s="333">
        <f t="shared" si="5"/>
        <v>5824.3599999999869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287</v>
      </c>
      <c r="B236" s="330" t="s">
        <v>287</v>
      </c>
      <c r="C236" s="298">
        <v>46192</v>
      </c>
      <c r="D236" s="299" t="s">
        <v>922</v>
      </c>
      <c r="E236" s="522">
        <v>21.98</v>
      </c>
      <c r="F236" s="522">
        <v>21.98</v>
      </c>
      <c r="G236" s="333">
        <f t="shared" ref="G236:G293" si="6">G237-E236+F236</f>
        <v>5824.3599999999869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287</v>
      </c>
      <c r="B237" s="330" t="s">
        <v>287</v>
      </c>
      <c r="C237" s="298">
        <v>46192</v>
      </c>
      <c r="D237" s="299" t="s">
        <v>922</v>
      </c>
      <c r="E237" s="522">
        <v>27.99</v>
      </c>
      <c r="F237" s="522">
        <v>27.99</v>
      </c>
      <c r="G237" s="333">
        <f t="shared" si="6"/>
        <v>5824.3599999999869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287</v>
      </c>
      <c r="B238" s="330" t="s">
        <v>287</v>
      </c>
      <c r="C238" s="298">
        <v>46191</v>
      </c>
      <c r="D238" s="299" t="s">
        <v>926</v>
      </c>
      <c r="E238" s="522">
        <v>22.69</v>
      </c>
      <c r="F238" s="522">
        <v>22.69</v>
      </c>
      <c r="G238" s="333">
        <f t="shared" si="6"/>
        <v>5824.3599999999869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287</v>
      </c>
      <c r="B239" s="330" t="s">
        <v>287</v>
      </c>
      <c r="C239" s="298">
        <v>46191</v>
      </c>
      <c r="D239" s="299" t="s">
        <v>927</v>
      </c>
      <c r="E239" s="522">
        <v>42.32</v>
      </c>
      <c r="F239" s="522">
        <v>42.32</v>
      </c>
      <c r="G239" s="333">
        <f t="shared" si="6"/>
        <v>5824.3599999999869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287</v>
      </c>
      <c r="B240" s="330" t="s">
        <v>287</v>
      </c>
      <c r="C240" s="298">
        <v>46191</v>
      </c>
      <c r="D240" s="299" t="s">
        <v>928</v>
      </c>
      <c r="E240" s="522">
        <v>72.86</v>
      </c>
      <c r="F240" s="522">
        <v>72.86</v>
      </c>
      <c r="G240" s="333">
        <f t="shared" si="6"/>
        <v>5824.3599999999869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287</v>
      </c>
      <c r="B241" s="330" t="s">
        <v>287</v>
      </c>
      <c r="C241" s="298">
        <v>46191</v>
      </c>
      <c r="D241" s="299" t="s">
        <v>929</v>
      </c>
      <c r="E241" s="522">
        <v>106.89</v>
      </c>
      <c r="F241" s="522">
        <v>106.89</v>
      </c>
      <c r="G241" s="333">
        <f t="shared" si="6"/>
        <v>5824.3599999999869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287</v>
      </c>
      <c r="B242" s="330" t="s">
        <v>287</v>
      </c>
      <c r="C242" s="298">
        <v>46191</v>
      </c>
      <c r="D242" s="299" t="s">
        <v>931</v>
      </c>
      <c r="E242" s="522">
        <v>94.74</v>
      </c>
      <c r="F242" s="522">
        <v>94.74</v>
      </c>
      <c r="G242" s="333">
        <f t="shared" si="6"/>
        <v>5824.3599999999869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1</v>
      </c>
      <c r="C243" s="298">
        <v>46191</v>
      </c>
      <c r="D243" s="299" t="s">
        <v>306</v>
      </c>
      <c r="E243" s="522">
        <v>99.97</v>
      </c>
      <c r="F243" s="522"/>
      <c r="G243" s="333">
        <f t="shared" si="6"/>
        <v>5824.3599999999869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294</v>
      </c>
      <c r="B244" s="330">
        <v>22</v>
      </c>
      <c r="C244" s="298">
        <v>46191</v>
      </c>
      <c r="D244" s="299" t="s">
        <v>930</v>
      </c>
      <c r="E244" s="522">
        <v>13.84</v>
      </c>
      <c r="F244" s="522"/>
      <c r="G244" s="333">
        <f t="shared" si="6"/>
        <v>5924.3299999999872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1</v>
      </c>
      <c r="C245" s="298">
        <v>46190</v>
      </c>
      <c r="D245" s="299" t="s">
        <v>306</v>
      </c>
      <c r="E245" s="522">
        <v>87.19</v>
      </c>
      <c r="F245" s="522"/>
      <c r="G245" s="333">
        <f t="shared" si="6"/>
        <v>5938.1699999999873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294</v>
      </c>
      <c r="B246" s="330">
        <v>21</v>
      </c>
      <c r="C246" s="298">
        <v>46190</v>
      </c>
      <c r="D246" s="299" t="s">
        <v>194</v>
      </c>
      <c r="E246" s="522">
        <v>81</v>
      </c>
      <c r="F246" s="522"/>
      <c r="G246" s="333">
        <f t="shared" si="6"/>
        <v>6025.3599999999869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294</v>
      </c>
      <c r="B247" s="330">
        <v>43</v>
      </c>
      <c r="C247" s="298">
        <v>46190</v>
      </c>
      <c r="D247" s="299" t="s">
        <v>333</v>
      </c>
      <c r="E247" s="522">
        <v>29.8</v>
      </c>
      <c r="F247" s="522"/>
      <c r="G247" s="333">
        <f t="shared" si="6"/>
        <v>6106.3599999999869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294</v>
      </c>
      <c r="B248" s="330">
        <v>42</v>
      </c>
      <c r="C248" s="298">
        <v>46190</v>
      </c>
      <c r="D248" s="299" t="s">
        <v>333</v>
      </c>
      <c r="E248" s="522">
        <v>74.5</v>
      </c>
      <c r="F248" s="522"/>
      <c r="G248" s="333">
        <f t="shared" si="6"/>
        <v>6136.1599999999871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4</v>
      </c>
      <c r="C249" s="298">
        <v>46190</v>
      </c>
      <c r="D249" s="299" t="s">
        <v>334</v>
      </c>
      <c r="E249" s="522">
        <v>82.35</v>
      </c>
      <c r="F249" s="522"/>
      <c r="G249" s="333">
        <f t="shared" si="6"/>
        <v>6210.6599999999871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2</v>
      </c>
      <c r="C250" s="298">
        <v>46190</v>
      </c>
      <c r="D250" s="299" t="s">
        <v>334</v>
      </c>
      <c r="E250" s="522">
        <v>17.68</v>
      </c>
      <c r="F250" s="522"/>
      <c r="G250" s="333">
        <f t="shared" si="6"/>
        <v>6293.0099999999875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6</v>
      </c>
      <c r="C251" s="298">
        <v>46190</v>
      </c>
      <c r="D251" s="299" t="s">
        <v>300</v>
      </c>
      <c r="E251" s="522">
        <v>14.67</v>
      </c>
      <c r="F251" s="522"/>
      <c r="G251" s="333">
        <f t="shared" si="6"/>
        <v>6310.6899999999878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6</v>
      </c>
      <c r="C252" s="298">
        <v>46190</v>
      </c>
      <c r="D252" s="299" t="s">
        <v>300</v>
      </c>
      <c r="E252" s="522">
        <v>56.42</v>
      </c>
      <c r="F252" s="522"/>
      <c r="G252" s="333">
        <f t="shared" si="6"/>
        <v>6325.3599999999878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6</v>
      </c>
      <c r="C253" s="298">
        <v>46190</v>
      </c>
      <c r="D253" s="299" t="s">
        <v>300</v>
      </c>
      <c r="E253" s="522">
        <v>53.23</v>
      </c>
      <c r="F253" s="522"/>
      <c r="G253" s="333">
        <f t="shared" si="6"/>
        <v>6381.7799999999879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294</v>
      </c>
      <c r="B254" s="330">
        <v>23</v>
      </c>
      <c r="C254" s="298">
        <v>46190</v>
      </c>
      <c r="D254" s="299" t="s">
        <v>63</v>
      </c>
      <c r="E254" s="522">
        <v>529.46</v>
      </c>
      <c r="F254" s="522"/>
      <c r="G254" s="333">
        <f t="shared" si="6"/>
        <v>6435.0099999999875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294</v>
      </c>
      <c r="B255" s="330">
        <v>17</v>
      </c>
      <c r="C255" s="298">
        <v>46190</v>
      </c>
      <c r="D255" s="299" t="s">
        <v>188</v>
      </c>
      <c r="E255" s="522">
        <v>42.65</v>
      </c>
      <c r="F255" s="522"/>
      <c r="G255" s="333">
        <f t="shared" si="6"/>
        <v>6964.4699999999875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294</v>
      </c>
      <c r="B256" s="330">
        <v>15</v>
      </c>
      <c r="C256" s="298">
        <v>46190</v>
      </c>
      <c r="D256" s="299" t="s">
        <v>185</v>
      </c>
      <c r="E256" s="522">
        <v>87.41</v>
      </c>
      <c r="F256" s="522"/>
      <c r="G256" s="333">
        <f t="shared" si="6"/>
        <v>7007.1199999999872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335</v>
      </c>
      <c r="B257" s="330" t="s">
        <v>335</v>
      </c>
      <c r="C257" s="298">
        <v>46190</v>
      </c>
      <c r="D257" s="299" t="s">
        <v>336</v>
      </c>
      <c r="E257" s="522">
        <v>86.48</v>
      </c>
      <c r="F257" s="522"/>
      <c r="G257" s="333">
        <f t="shared" si="6"/>
        <v>7094.529999999987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291</v>
      </c>
      <c r="B258" s="330">
        <v>40</v>
      </c>
      <c r="C258" s="298">
        <v>46190</v>
      </c>
      <c r="D258" s="299" t="s">
        <v>316</v>
      </c>
      <c r="E258" s="522"/>
      <c r="F258" s="522">
        <v>854.38</v>
      </c>
      <c r="G258" s="333">
        <f t="shared" si="6"/>
        <v>7181.0099999999866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5</v>
      </c>
      <c r="C259" s="298">
        <v>46189</v>
      </c>
      <c r="D259" s="299" t="s">
        <v>340</v>
      </c>
      <c r="E259" s="522">
        <v>21.3</v>
      </c>
      <c r="F259" s="522"/>
      <c r="G259" s="333">
        <f t="shared" si="6"/>
        <v>6326.6299999999865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294</v>
      </c>
      <c r="B260" s="330">
        <v>11</v>
      </c>
      <c r="C260" s="298">
        <v>46189</v>
      </c>
      <c r="D260" s="299" t="s">
        <v>178</v>
      </c>
      <c r="E260" s="522">
        <v>267.75</v>
      </c>
      <c r="F260" s="522"/>
      <c r="G260" s="333">
        <f t="shared" si="6"/>
        <v>6347.9299999999866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6</v>
      </c>
      <c r="C261" s="298">
        <v>46188</v>
      </c>
      <c r="D261" s="299" t="s">
        <v>885</v>
      </c>
      <c r="E261" s="522">
        <v>100</v>
      </c>
      <c r="F261" s="522"/>
      <c r="G261" s="333">
        <f t="shared" si="6"/>
        <v>6615.6799999999866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2</v>
      </c>
      <c r="C262" s="298">
        <v>46188</v>
      </c>
      <c r="D262" s="299" t="s">
        <v>334</v>
      </c>
      <c r="E262" s="522">
        <v>11.29</v>
      </c>
      <c r="F262" s="522"/>
      <c r="G262" s="333">
        <f t="shared" si="6"/>
        <v>6715.6799999999866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3</v>
      </c>
      <c r="C263" s="298">
        <v>46188</v>
      </c>
      <c r="D263" s="299" t="s">
        <v>334</v>
      </c>
      <c r="E263" s="522">
        <v>5.39</v>
      </c>
      <c r="F263" s="522"/>
      <c r="G263" s="333">
        <f t="shared" si="6"/>
        <v>6726.9699999999866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4</v>
      </c>
      <c r="C264" s="298">
        <v>46188</v>
      </c>
      <c r="D264" s="299" t="s">
        <v>334</v>
      </c>
      <c r="E264" s="522">
        <v>31.99</v>
      </c>
      <c r="F264" s="522"/>
      <c r="G264" s="333">
        <f t="shared" si="6"/>
        <v>6732.3599999999869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2</v>
      </c>
      <c r="C265" s="298">
        <v>46187</v>
      </c>
      <c r="D265" s="299" t="s">
        <v>917</v>
      </c>
      <c r="E265" s="522">
        <v>102.17</v>
      </c>
      <c r="F265" s="522"/>
      <c r="G265" s="333">
        <f t="shared" si="6"/>
        <v>6764.3499999999867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1</v>
      </c>
      <c r="C266" s="298">
        <v>46187</v>
      </c>
      <c r="D266" s="299" t="s">
        <v>831</v>
      </c>
      <c r="E266" s="522">
        <v>21.86</v>
      </c>
      <c r="F266" s="522"/>
      <c r="G266" s="333">
        <f t="shared" si="6"/>
        <v>6866.5199999999868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1</v>
      </c>
      <c r="C267" s="298">
        <v>46187</v>
      </c>
      <c r="D267" s="299" t="s">
        <v>311</v>
      </c>
      <c r="E267" s="522">
        <v>102.56</v>
      </c>
      <c r="F267" s="522"/>
      <c r="G267" s="333">
        <f t="shared" si="6"/>
        <v>6888.3799999999865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1</v>
      </c>
      <c r="C268" s="298">
        <v>46187</v>
      </c>
      <c r="D268" s="299" t="s">
        <v>329</v>
      </c>
      <c r="E268" s="522">
        <v>121.72</v>
      </c>
      <c r="F268" s="522"/>
      <c r="G268" s="333">
        <f t="shared" si="6"/>
        <v>6990.9399999999869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2</v>
      </c>
      <c r="C269" s="298">
        <v>46186</v>
      </c>
      <c r="D269" s="299" t="s">
        <v>308</v>
      </c>
      <c r="E269" s="522">
        <v>143.91999999999999</v>
      </c>
      <c r="F269" s="522"/>
      <c r="G269" s="333">
        <f t="shared" si="6"/>
        <v>7112.6599999999871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2</v>
      </c>
      <c r="C270" s="298">
        <v>46186</v>
      </c>
      <c r="D270" s="299" t="s">
        <v>346</v>
      </c>
      <c r="E270" s="522">
        <v>11.95</v>
      </c>
      <c r="F270" s="522"/>
      <c r="G270" s="333">
        <f t="shared" si="6"/>
        <v>7256.5799999999872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4</v>
      </c>
      <c r="C271" s="298">
        <v>46186</v>
      </c>
      <c r="D271" s="299" t="s">
        <v>310</v>
      </c>
      <c r="E271" s="522">
        <v>47.29</v>
      </c>
      <c r="F271" s="522"/>
      <c r="G271" s="333">
        <f t="shared" si="6"/>
        <v>7268.529999999987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1</v>
      </c>
      <c r="C272" s="298">
        <v>46186</v>
      </c>
      <c r="D272" s="299" t="s">
        <v>306</v>
      </c>
      <c r="E272" s="522">
        <v>52.7</v>
      </c>
      <c r="F272" s="522"/>
      <c r="G272" s="333">
        <f t="shared" si="6"/>
        <v>7315.819999999987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8</v>
      </c>
      <c r="C273" s="298">
        <v>46186</v>
      </c>
      <c r="D273" s="299" t="s">
        <v>308</v>
      </c>
      <c r="E273" s="522">
        <v>22.26</v>
      </c>
      <c r="F273" s="522"/>
      <c r="G273" s="333">
        <f t="shared" si="6"/>
        <v>7368.5199999999868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8</v>
      </c>
      <c r="C274" s="298">
        <v>46186</v>
      </c>
      <c r="D274" s="299" t="s">
        <v>308</v>
      </c>
      <c r="E274" s="522">
        <v>28.16</v>
      </c>
      <c r="F274" s="522"/>
      <c r="G274" s="333">
        <f t="shared" si="6"/>
        <v>7390.779999999987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2</v>
      </c>
      <c r="C275" s="298">
        <v>46186</v>
      </c>
      <c r="D275" s="299" t="s">
        <v>301</v>
      </c>
      <c r="E275" s="522">
        <v>32.049999999999997</v>
      </c>
      <c r="F275" s="522"/>
      <c r="G275" s="333">
        <f t="shared" si="6"/>
        <v>7418.9399999999869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5</v>
      </c>
      <c r="C276" s="298">
        <v>46186</v>
      </c>
      <c r="D276" s="299" t="s">
        <v>918</v>
      </c>
      <c r="E276" s="522">
        <v>24</v>
      </c>
      <c r="F276" s="522"/>
      <c r="G276" s="333">
        <f t="shared" si="6"/>
        <v>7450.989999999987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1</v>
      </c>
      <c r="C277" s="298">
        <v>46186</v>
      </c>
      <c r="D277" s="299" t="s">
        <v>306</v>
      </c>
      <c r="E277" s="522">
        <v>19.98</v>
      </c>
      <c r="F277" s="522"/>
      <c r="G277" s="333">
        <f t="shared" si="6"/>
        <v>7474.989999999987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6</v>
      </c>
      <c r="C278" s="298">
        <v>46186</v>
      </c>
      <c r="D278" s="299" t="s">
        <v>300</v>
      </c>
      <c r="E278" s="522">
        <v>60.07</v>
      </c>
      <c r="F278" s="522"/>
      <c r="G278" s="333">
        <f t="shared" si="6"/>
        <v>7494.9699999999866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287</v>
      </c>
      <c r="B279" s="330" t="s">
        <v>287</v>
      </c>
      <c r="C279" s="298">
        <v>46186</v>
      </c>
      <c r="D279" s="299" t="s">
        <v>915</v>
      </c>
      <c r="E279" s="522"/>
      <c r="F279" s="522">
        <v>319.49</v>
      </c>
      <c r="G279" s="333">
        <f t="shared" si="6"/>
        <v>7555.0399999999863</v>
      </c>
      <c r="H279" s="334" t="s">
        <v>298</v>
      </c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287</v>
      </c>
      <c r="B280" s="330" t="s">
        <v>287</v>
      </c>
      <c r="C280" s="298">
        <v>46186</v>
      </c>
      <c r="D280" s="299" t="s">
        <v>300</v>
      </c>
      <c r="E280" s="522">
        <v>319.49</v>
      </c>
      <c r="F280" s="522"/>
      <c r="G280" s="333">
        <f t="shared" si="6"/>
        <v>7235.5499999999865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6</v>
      </c>
      <c r="C281" s="298">
        <v>46186</v>
      </c>
      <c r="D281" s="299" t="s">
        <v>914</v>
      </c>
      <c r="E281" s="522">
        <v>-0.51</v>
      </c>
      <c r="F281" s="522"/>
      <c r="G281" s="333">
        <f t="shared" si="6"/>
        <v>7555.0399999999863</v>
      </c>
      <c r="H281" s="334" t="s">
        <v>298</v>
      </c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6</v>
      </c>
      <c r="C282" s="298">
        <v>46186</v>
      </c>
      <c r="D282" s="299" t="s">
        <v>319</v>
      </c>
      <c r="E282" s="522">
        <v>13.58</v>
      </c>
      <c r="F282" s="522"/>
      <c r="G282" s="333">
        <f t="shared" si="6"/>
        <v>7554.5299999999861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294</v>
      </c>
      <c r="B283" s="330">
        <v>24</v>
      </c>
      <c r="C283" s="298">
        <v>46186</v>
      </c>
      <c r="D283" s="299" t="s">
        <v>860</v>
      </c>
      <c r="E283" s="522">
        <v>109.5</v>
      </c>
      <c r="F283" s="522"/>
      <c r="G283" s="333">
        <f t="shared" si="6"/>
        <v>7568.109999999986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294</v>
      </c>
      <c r="B284" s="330">
        <v>19</v>
      </c>
      <c r="C284" s="298">
        <v>46186</v>
      </c>
      <c r="D284" s="299" t="s">
        <v>191</v>
      </c>
      <c r="E284" s="522">
        <v>200</v>
      </c>
      <c r="F284" s="522"/>
      <c r="G284" s="333">
        <f t="shared" si="6"/>
        <v>7677.609999999986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291</v>
      </c>
      <c r="B285" s="330">
        <v>38</v>
      </c>
      <c r="C285" s="298">
        <v>46186</v>
      </c>
      <c r="D285" s="299" t="s">
        <v>293</v>
      </c>
      <c r="E285" s="522"/>
      <c r="F285" s="522">
        <v>4597.82</v>
      </c>
      <c r="G285" s="333">
        <f t="shared" si="6"/>
        <v>7877.609999999986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2</v>
      </c>
      <c r="C286" s="298">
        <v>46185</v>
      </c>
      <c r="D286" s="299" t="s">
        <v>916</v>
      </c>
      <c r="E286" s="522">
        <v>90.54</v>
      </c>
      <c r="F286" s="522"/>
      <c r="G286" s="333">
        <f t="shared" si="6"/>
        <v>3279.7899999999863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8</v>
      </c>
      <c r="C287" s="298">
        <v>46185</v>
      </c>
      <c r="D287" s="299" t="s">
        <v>916</v>
      </c>
      <c r="E287" s="522">
        <v>50</v>
      </c>
      <c r="F287" s="522"/>
      <c r="G287" s="333">
        <f t="shared" si="6"/>
        <v>3370.3299999999863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6</v>
      </c>
      <c r="C288" s="298">
        <v>46185</v>
      </c>
      <c r="D288" s="299" t="s">
        <v>300</v>
      </c>
      <c r="E288" s="522">
        <v>79.849999999999994</v>
      </c>
      <c r="F288" s="522"/>
      <c r="G288" s="333">
        <f t="shared" si="6"/>
        <v>3420.3299999999863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6</v>
      </c>
      <c r="C289" s="298">
        <v>46184</v>
      </c>
      <c r="D289" s="299" t="s">
        <v>360</v>
      </c>
      <c r="E289" s="522">
        <v>70</v>
      </c>
      <c r="F289" s="522"/>
      <c r="G289" s="333">
        <f t="shared" si="6"/>
        <v>3500.1799999999862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287</v>
      </c>
      <c r="B290" s="330" t="s">
        <v>287</v>
      </c>
      <c r="C290" s="298">
        <v>46184</v>
      </c>
      <c r="D290" s="299" t="s">
        <v>911</v>
      </c>
      <c r="E290" s="522">
        <v>2159</v>
      </c>
      <c r="F290" s="522">
        <v>2159</v>
      </c>
      <c r="G290" s="333">
        <f t="shared" si="6"/>
        <v>3570.1799999999862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294</v>
      </c>
      <c r="B291" s="330">
        <v>22</v>
      </c>
      <c r="C291" s="298">
        <v>46184</v>
      </c>
      <c r="D291" s="299" t="s">
        <v>352</v>
      </c>
      <c r="E291" s="522">
        <v>21.29</v>
      </c>
      <c r="F291" s="522"/>
      <c r="G291" s="333">
        <f t="shared" si="6"/>
        <v>3570.1799999999862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4</v>
      </c>
      <c r="C292" s="298">
        <v>46184</v>
      </c>
      <c r="D292" s="299" t="s">
        <v>296</v>
      </c>
      <c r="E292" s="522">
        <v>40.67</v>
      </c>
      <c r="F292" s="522"/>
      <c r="G292" s="333">
        <f t="shared" si="6"/>
        <v>3591.4699999999862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8</v>
      </c>
      <c r="C293" s="298">
        <v>46184</v>
      </c>
      <c r="D293" s="299" t="s">
        <v>319</v>
      </c>
      <c r="E293" s="522">
        <v>15.53</v>
      </c>
      <c r="F293" s="522"/>
      <c r="G293" s="333">
        <f t="shared" si="6"/>
        <v>3632.1399999999862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2</v>
      </c>
      <c r="C294" s="298">
        <v>46184</v>
      </c>
      <c r="D294" s="299" t="s">
        <v>473</v>
      </c>
      <c r="E294" s="522">
        <v>83.89</v>
      </c>
      <c r="F294" s="522"/>
      <c r="G294" s="333">
        <f t="shared" ref="G294:G311" si="7">G295-E294+F294</f>
        <v>3647.6699999999864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294</v>
      </c>
      <c r="B295" s="330">
        <v>23</v>
      </c>
      <c r="C295" s="298">
        <v>46184</v>
      </c>
      <c r="D295" s="299" t="s">
        <v>67</v>
      </c>
      <c r="E295" s="522">
        <v>599.86</v>
      </c>
      <c r="F295" s="522"/>
      <c r="G295" s="333">
        <f t="shared" si="7"/>
        <v>3731.5599999999863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291</v>
      </c>
      <c r="B296" s="330">
        <v>41</v>
      </c>
      <c r="C296" s="298">
        <v>46184</v>
      </c>
      <c r="D296" s="299" t="s">
        <v>909</v>
      </c>
      <c r="E296" s="522"/>
      <c r="F296" s="522">
        <v>800</v>
      </c>
      <c r="G296" s="333">
        <f t="shared" si="7"/>
        <v>4331.4199999999864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291</v>
      </c>
      <c r="B297" s="330">
        <v>39</v>
      </c>
      <c r="C297" s="298">
        <v>46184</v>
      </c>
      <c r="D297" s="299" t="s">
        <v>292</v>
      </c>
      <c r="E297" s="522"/>
      <c r="F297" s="522">
        <v>2763.78</v>
      </c>
      <c r="G297" s="333">
        <f t="shared" si="7"/>
        <v>3531.4199999999864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287</v>
      </c>
      <c r="B298" s="330" t="s">
        <v>287</v>
      </c>
      <c r="C298" s="298">
        <v>46183</v>
      </c>
      <c r="D298" s="299" t="s">
        <v>910</v>
      </c>
      <c r="E298" s="522">
        <v>816.19</v>
      </c>
      <c r="F298" s="522">
        <v>816.19</v>
      </c>
      <c r="G298" s="333">
        <f t="shared" si="7"/>
        <v>767.639999999986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6</v>
      </c>
      <c r="C299" s="298">
        <v>46183</v>
      </c>
      <c r="D299" s="299" t="s">
        <v>412</v>
      </c>
      <c r="E299" s="522">
        <v>-3.99</v>
      </c>
      <c r="F299" s="522"/>
      <c r="G299" s="333">
        <f t="shared" si="7"/>
        <v>767.639999999986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6</v>
      </c>
      <c r="C300" s="298">
        <v>46183</v>
      </c>
      <c r="D300" s="299" t="s">
        <v>907</v>
      </c>
      <c r="E300" s="522">
        <v>-0.03</v>
      </c>
      <c r="F300" s="522"/>
      <c r="G300" s="333">
        <f t="shared" si="7"/>
        <v>763.64999999998599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291</v>
      </c>
      <c r="B301" s="330">
        <v>40</v>
      </c>
      <c r="C301" s="298">
        <v>46183</v>
      </c>
      <c r="D301" s="299" t="s">
        <v>316</v>
      </c>
      <c r="E301" s="522"/>
      <c r="F301" s="522">
        <v>1250.17</v>
      </c>
      <c r="G301" s="333">
        <f t="shared" si="7"/>
        <v>763.61999999998602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2</v>
      </c>
      <c r="C302" s="298">
        <v>46182</v>
      </c>
      <c r="D302" s="299" t="s">
        <v>353</v>
      </c>
      <c r="E302" s="522">
        <v>25.98</v>
      </c>
      <c r="F302" s="522"/>
      <c r="G302" s="333">
        <f t="shared" si="7"/>
        <v>-486.55000000001405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5</v>
      </c>
      <c r="C303" s="298">
        <v>46182</v>
      </c>
      <c r="D303" s="299" t="s">
        <v>854</v>
      </c>
      <c r="E303" s="522">
        <v>10.68</v>
      </c>
      <c r="F303" s="522"/>
      <c r="G303" s="333">
        <f t="shared" si="7"/>
        <v>-460.57000000001403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2</v>
      </c>
      <c r="C304" s="298">
        <v>46182</v>
      </c>
      <c r="D304" s="299" t="s">
        <v>301</v>
      </c>
      <c r="E304" s="522">
        <v>29.95</v>
      </c>
      <c r="F304" s="522"/>
      <c r="G304" s="333">
        <f t="shared" si="7"/>
        <v>-449.89000000001403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294</v>
      </c>
      <c r="B305" s="330">
        <v>22</v>
      </c>
      <c r="C305" s="298">
        <v>46182</v>
      </c>
      <c r="D305" s="299" t="s">
        <v>908</v>
      </c>
      <c r="E305" s="522">
        <v>5.31</v>
      </c>
      <c r="F305" s="522"/>
      <c r="G305" s="333">
        <f t="shared" si="7"/>
        <v>-419.94000000001404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2</v>
      </c>
      <c r="C306" s="298">
        <v>46182</v>
      </c>
      <c r="D306" s="299" t="s">
        <v>435</v>
      </c>
      <c r="E306" s="522">
        <v>58.69</v>
      </c>
      <c r="F306" s="522"/>
      <c r="G306" s="333">
        <f t="shared" si="7"/>
        <v>-414.63000000001404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8</v>
      </c>
      <c r="C307" s="298">
        <v>46182</v>
      </c>
      <c r="D307" s="299" t="s">
        <v>435</v>
      </c>
      <c r="E307" s="522">
        <v>58.69</v>
      </c>
      <c r="F307" s="522"/>
      <c r="G307" s="333">
        <f t="shared" si="7"/>
        <v>-355.94000000001404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8</v>
      </c>
      <c r="C308" s="298">
        <v>46181</v>
      </c>
      <c r="D308" s="299" t="s">
        <v>319</v>
      </c>
      <c r="E308" s="522">
        <v>8.86</v>
      </c>
      <c r="F308" s="522"/>
      <c r="G308" s="333">
        <f t="shared" si="7"/>
        <v>-297.25000000001404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6</v>
      </c>
      <c r="C309" s="298">
        <v>46181</v>
      </c>
      <c r="D309" s="299" t="s">
        <v>397</v>
      </c>
      <c r="E309" s="522">
        <v>12.84</v>
      </c>
      <c r="F309" s="522"/>
      <c r="G309" s="333">
        <f t="shared" si="7"/>
        <v>-288.39000000001403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294</v>
      </c>
      <c r="B310" s="330">
        <v>9</v>
      </c>
      <c r="C310" s="298">
        <v>46181</v>
      </c>
      <c r="D310" s="299" t="s">
        <v>58</v>
      </c>
      <c r="E310" s="522">
        <v>1231.68</v>
      </c>
      <c r="F310" s="522"/>
      <c r="G310" s="333">
        <f t="shared" si="7"/>
        <v>-275.55000000001405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4</v>
      </c>
      <c r="C311" s="298">
        <v>46180</v>
      </c>
      <c r="D311" s="299" t="s">
        <v>310</v>
      </c>
      <c r="E311" s="522">
        <v>47.6</v>
      </c>
      <c r="F311" s="522"/>
      <c r="G311" s="333">
        <f t="shared" si="7"/>
        <v>956.12999999998601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1</v>
      </c>
      <c r="C312" s="298">
        <v>46180</v>
      </c>
      <c r="D312" s="299" t="s">
        <v>368</v>
      </c>
      <c r="E312" s="522">
        <v>48.62</v>
      </c>
      <c r="F312" s="522"/>
      <c r="G312" s="333">
        <f t="shared" ref="G312:G322" si="8">G313-E312+F312</f>
        <v>1003.729999999986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8</v>
      </c>
      <c r="C313" s="298">
        <v>46180</v>
      </c>
      <c r="D313" s="299" t="s">
        <v>363</v>
      </c>
      <c r="E313" s="522">
        <v>6.37</v>
      </c>
      <c r="F313" s="522"/>
      <c r="G313" s="333">
        <f t="shared" si="8"/>
        <v>1052.349999999986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287</v>
      </c>
      <c r="B314" s="330" t="s">
        <v>287</v>
      </c>
      <c r="C314" s="298">
        <v>46180</v>
      </c>
      <c r="D314" s="299" t="s">
        <v>890</v>
      </c>
      <c r="E314" s="522">
        <v>313.77999999999997</v>
      </c>
      <c r="F314" s="522">
        <v>313.77999999999997</v>
      </c>
      <c r="G314" s="333">
        <f t="shared" si="8"/>
        <v>1058.7199999999859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6</v>
      </c>
      <c r="C315" s="298">
        <v>46180</v>
      </c>
      <c r="D315" s="299" t="s">
        <v>397</v>
      </c>
      <c r="E315" s="522">
        <v>10.86</v>
      </c>
      <c r="F315" s="522"/>
      <c r="G315" s="333">
        <f t="shared" si="8"/>
        <v>1058.7199999999859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294</v>
      </c>
      <c r="B316" s="330">
        <v>14</v>
      </c>
      <c r="C316" s="298">
        <v>46179</v>
      </c>
      <c r="D316" s="299" t="s">
        <v>366</v>
      </c>
      <c r="E316" s="522">
        <v>66.67</v>
      </c>
      <c r="F316" s="522"/>
      <c r="G316" s="333">
        <f t="shared" si="8"/>
        <v>1069.5799999999858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5</v>
      </c>
      <c r="C317" s="298">
        <v>46179</v>
      </c>
      <c r="D317" s="299" t="s">
        <v>906</v>
      </c>
      <c r="E317" s="522">
        <v>20</v>
      </c>
      <c r="F317" s="522"/>
      <c r="G317" s="333">
        <f t="shared" si="8"/>
        <v>1136.2499999999859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1</v>
      </c>
      <c r="C318" s="298">
        <v>46179</v>
      </c>
      <c r="D318" s="299" t="s">
        <v>831</v>
      </c>
      <c r="E318" s="522">
        <v>54.06</v>
      </c>
      <c r="F318" s="522"/>
      <c r="G318" s="333">
        <f t="shared" si="8"/>
        <v>1156.2499999999859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6</v>
      </c>
      <c r="C319" s="298">
        <v>46179</v>
      </c>
      <c r="D319" s="299" t="s">
        <v>903</v>
      </c>
      <c r="E319" s="522">
        <v>19.98</v>
      </c>
      <c r="F319" s="522"/>
      <c r="G319" s="333">
        <f t="shared" si="8"/>
        <v>1210.3099999999858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6</v>
      </c>
      <c r="C320" s="298">
        <v>46179</v>
      </c>
      <c r="D320" s="299" t="s">
        <v>885</v>
      </c>
      <c r="E320" s="522">
        <v>100</v>
      </c>
      <c r="F320" s="522"/>
      <c r="G320" s="333">
        <f t="shared" si="8"/>
        <v>1230.2899999999859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8</v>
      </c>
      <c r="C321" s="298">
        <v>46178</v>
      </c>
      <c r="D321" s="299" t="s">
        <v>319</v>
      </c>
      <c r="E321" s="522">
        <v>179.72</v>
      </c>
      <c r="F321" s="522"/>
      <c r="G321" s="333">
        <f t="shared" si="8"/>
        <v>1330.2899999999859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4</v>
      </c>
      <c r="C322" s="298">
        <v>46178</v>
      </c>
      <c r="D322" s="299" t="s">
        <v>904</v>
      </c>
      <c r="E322" s="522">
        <v>41.26</v>
      </c>
      <c r="F322" s="522"/>
      <c r="G322" s="333">
        <f t="shared" si="8"/>
        <v>1510.0099999999859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2</v>
      </c>
      <c r="C323" s="298">
        <v>46178</v>
      </c>
      <c r="D323" s="299" t="s">
        <v>358</v>
      </c>
      <c r="E323" s="522">
        <v>10.07</v>
      </c>
      <c r="F323" s="522"/>
      <c r="G323" s="333">
        <f t="shared" ref="G323:G335" si="9">G324-E323+F323</f>
        <v>1551.2699999999859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2</v>
      </c>
      <c r="C324" s="298">
        <v>46178</v>
      </c>
      <c r="D324" s="299" t="s">
        <v>905</v>
      </c>
      <c r="E324" s="522">
        <v>11.75</v>
      </c>
      <c r="F324" s="522"/>
      <c r="G324" s="333">
        <f t="shared" si="9"/>
        <v>1561.3399999999858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335</v>
      </c>
      <c r="B325" s="330" t="s">
        <v>335</v>
      </c>
      <c r="C325" s="298">
        <v>46178</v>
      </c>
      <c r="D325" s="299" t="s">
        <v>447</v>
      </c>
      <c r="E325" s="522">
        <v>39.659999999999997</v>
      </c>
      <c r="F325" s="522"/>
      <c r="G325" s="333">
        <f t="shared" si="9"/>
        <v>1573.0899999999858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6</v>
      </c>
      <c r="C326" s="298">
        <v>46178</v>
      </c>
      <c r="D326" s="299" t="s">
        <v>300</v>
      </c>
      <c r="E326" s="522">
        <v>9.57</v>
      </c>
      <c r="F326" s="522"/>
      <c r="G326" s="333">
        <f t="shared" si="9"/>
        <v>1612.7499999999859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2</v>
      </c>
      <c r="C327" s="298">
        <v>46178</v>
      </c>
      <c r="D327" s="299" t="s">
        <v>376</v>
      </c>
      <c r="E327" s="522">
        <v>46.65</v>
      </c>
      <c r="F327" s="522"/>
      <c r="G327" s="333">
        <f t="shared" si="9"/>
        <v>1622.3199999999858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4</v>
      </c>
      <c r="C328" s="298">
        <v>46177</v>
      </c>
      <c r="D328" s="299" t="s">
        <v>296</v>
      </c>
      <c r="E328" s="522">
        <v>43.69</v>
      </c>
      <c r="F328" s="522"/>
      <c r="G328" s="333">
        <f t="shared" si="9"/>
        <v>1668.9699999999859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3</v>
      </c>
      <c r="C329" s="298">
        <v>46177</v>
      </c>
      <c r="D329" s="299" t="s">
        <v>334</v>
      </c>
      <c r="E329" s="522">
        <v>8.52</v>
      </c>
      <c r="F329" s="522"/>
      <c r="G329" s="333">
        <f t="shared" si="9"/>
        <v>1712.659999999986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294</v>
      </c>
      <c r="B330" s="330">
        <v>14</v>
      </c>
      <c r="C330" s="298">
        <v>46177</v>
      </c>
      <c r="D330" s="299" t="s">
        <v>367</v>
      </c>
      <c r="E330" s="522">
        <v>70.25</v>
      </c>
      <c r="F330" s="522"/>
      <c r="G330" s="333">
        <f t="shared" si="9"/>
        <v>1721.179999999986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2</v>
      </c>
      <c r="C331" s="298">
        <v>46177</v>
      </c>
      <c r="D331" s="299" t="s">
        <v>386</v>
      </c>
      <c r="E331" s="522">
        <v>14.38</v>
      </c>
      <c r="F331" s="522"/>
      <c r="G331" s="333">
        <f t="shared" si="9"/>
        <v>1791.429999999986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294</v>
      </c>
      <c r="B332" s="330">
        <v>13</v>
      </c>
      <c r="C332" s="298">
        <v>46177</v>
      </c>
      <c r="D332" s="299" t="s">
        <v>902</v>
      </c>
      <c r="E332" s="522">
        <v>122.46</v>
      </c>
      <c r="F332" s="522"/>
      <c r="G332" s="333">
        <f t="shared" si="9"/>
        <v>1805.8099999999861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294</v>
      </c>
      <c r="B333" s="330">
        <v>17</v>
      </c>
      <c r="C333" s="298">
        <v>46177</v>
      </c>
      <c r="D333" s="299" t="s">
        <v>370</v>
      </c>
      <c r="E333" s="522">
        <v>99</v>
      </c>
      <c r="F333" s="522"/>
      <c r="G333" s="333">
        <f t="shared" si="9"/>
        <v>1928.2699999999861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294</v>
      </c>
      <c r="B334" s="330">
        <v>22</v>
      </c>
      <c r="C334" s="298">
        <v>46176</v>
      </c>
      <c r="D334" s="299" t="s">
        <v>861</v>
      </c>
      <c r="E334" s="522">
        <v>12.77</v>
      </c>
      <c r="F334" s="522"/>
      <c r="G334" s="333">
        <f t="shared" si="9"/>
        <v>2027.2699999999861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8</v>
      </c>
      <c r="C335" s="298">
        <v>46176</v>
      </c>
      <c r="D335" s="299" t="s">
        <v>319</v>
      </c>
      <c r="E335" s="522">
        <v>11.55</v>
      </c>
      <c r="F335" s="522"/>
      <c r="G335" s="333">
        <f t="shared" si="9"/>
        <v>2040.0399999999861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1</v>
      </c>
      <c r="C336" s="298">
        <v>46176</v>
      </c>
      <c r="D336" s="299" t="s">
        <v>306</v>
      </c>
      <c r="E336" s="522">
        <v>96.16</v>
      </c>
      <c r="F336" s="522"/>
      <c r="G336" s="333">
        <f t="shared" ref="G336:G394" si="10">G337-E336+F336</f>
        <v>2051.589999999986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2</v>
      </c>
      <c r="C337" s="298">
        <v>46175</v>
      </c>
      <c r="D337" s="299" t="s">
        <v>899</v>
      </c>
      <c r="E337" s="522">
        <v>21.38</v>
      </c>
      <c r="F337" s="522"/>
      <c r="G337" s="333">
        <f t="shared" si="10"/>
        <v>2147.7499999999859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2</v>
      </c>
      <c r="C338" s="298">
        <v>46175</v>
      </c>
      <c r="D338" s="299" t="s">
        <v>386</v>
      </c>
      <c r="E338" s="522">
        <v>14.38</v>
      </c>
      <c r="F338" s="522"/>
      <c r="G338" s="333">
        <f t="shared" si="10"/>
        <v>2169.129999999986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6</v>
      </c>
      <c r="C339" s="298">
        <v>46175</v>
      </c>
      <c r="D339" s="299" t="s">
        <v>433</v>
      </c>
      <c r="E339" s="522">
        <v>-142</v>
      </c>
      <c r="F339" s="522"/>
      <c r="G339" s="333">
        <f t="shared" si="10"/>
        <v>2183.5099999999861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284</v>
      </c>
      <c r="B340" s="330">
        <v>36</v>
      </c>
      <c r="C340" s="298">
        <v>46175</v>
      </c>
      <c r="D340" s="299" t="s">
        <v>374</v>
      </c>
      <c r="E340" s="522">
        <v>50</v>
      </c>
      <c r="F340" s="522"/>
      <c r="G340" s="333">
        <f t="shared" si="10"/>
        <v>2041.5099999999861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294</v>
      </c>
      <c r="B341" s="330">
        <v>22</v>
      </c>
      <c r="C341" s="298">
        <v>46175</v>
      </c>
      <c r="D341" s="299" t="s">
        <v>375</v>
      </c>
      <c r="E341" s="522">
        <v>6.37</v>
      </c>
      <c r="F341" s="522"/>
      <c r="G341" s="333">
        <f t="shared" si="10"/>
        <v>2091.5099999999861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1</v>
      </c>
      <c r="C342" s="298">
        <v>46174</v>
      </c>
      <c r="D342" s="299" t="s">
        <v>306</v>
      </c>
      <c r="E342" s="522">
        <v>84.03</v>
      </c>
      <c r="F342" s="522"/>
      <c r="G342" s="333">
        <f t="shared" si="10"/>
        <v>2097.879999999986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3</v>
      </c>
      <c r="C343" s="298">
        <v>46174</v>
      </c>
      <c r="D343" s="299" t="s">
        <v>296</v>
      </c>
      <c r="E343" s="522">
        <v>10.31</v>
      </c>
      <c r="F343" s="522"/>
      <c r="G343" s="333">
        <f t="shared" si="10"/>
        <v>2181.9099999999862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2</v>
      </c>
      <c r="C344" s="298">
        <v>46174</v>
      </c>
      <c r="D344" s="299" t="s">
        <v>301</v>
      </c>
      <c r="E344" s="522">
        <v>16.05</v>
      </c>
      <c r="F344" s="522"/>
      <c r="G344" s="333">
        <f t="shared" si="10"/>
        <v>2192.2199999999862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1</v>
      </c>
      <c r="C345" s="298">
        <v>46174</v>
      </c>
      <c r="D345" s="299" t="s">
        <v>457</v>
      </c>
      <c r="E345" s="522">
        <v>50.44</v>
      </c>
      <c r="F345" s="522"/>
      <c r="G345" s="333">
        <f t="shared" si="10"/>
        <v>2208.2699999999863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6</v>
      </c>
      <c r="C346" s="298">
        <v>46174</v>
      </c>
      <c r="D346" s="299" t="s">
        <v>898</v>
      </c>
      <c r="E346" s="522">
        <v>9.99</v>
      </c>
      <c r="F346" s="522"/>
      <c r="G346" s="333">
        <f t="shared" si="10"/>
        <v>2258.7099999999864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4</v>
      </c>
      <c r="C347" s="298">
        <v>46174</v>
      </c>
      <c r="D347" s="299" t="s">
        <v>310</v>
      </c>
      <c r="E347" s="522">
        <v>44.98</v>
      </c>
      <c r="F347" s="522"/>
      <c r="G347" s="333">
        <f t="shared" si="10"/>
        <v>2268.6999999999862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1</v>
      </c>
      <c r="C348" s="298">
        <v>46174</v>
      </c>
      <c r="D348" s="299" t="s">
        <v>311</v>
      </c>
      <c r="E348" s="522">
        <v>106.14</v>
      </c>
      <c r="F348" s="522"/>
      <c r="G348" s="333">
        <f t="shared" si="10"/>
        <v>2313.6799999999862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294</v>
      </c>
      <c r="B349" s="330">
        <v>16</v>
      </c>
      <c r="C349" s="298">
        <v>46174</v>
      </c>
      <c r="D349" s="299" t="s">
        <v>624</v>
      </c>
      <c r="E349" s="522">
        <v>62.31</v>
      </c>
      <c r="F349" s="522"/>
      <c r="G349" s="333">
        <f t="shared" si="10"/>
        <v>2419.8199999999861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3</v>
      </c>
      <c r="C350" s="298">
        <v>46174</v>
      </c>
      <c r="D350" s="299" t="s">
        <v>351</v>
      </c>
      <c r="E350" s="522">
        <v>8.1</v>
      </c>
      <c r="F350" s="522"/>
      <c r="G350" s="333">
        <f t="shared" si="10"/>
        <v>2482.129999999986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287</v>
      </c>
      <c r="B351" s="330" t="s">
        <v>287</v>
      </c>
      <c r="C351" s="298">
        <v>46174</v>
      </c>
      <c r="D351" s="299" t="s">
        <v>888</v>
      </c>
      <c r="E351" s="522">
        <v>320</v>
      </c>
      <c r="F351" s="522">
        <v>320</v>
      </c>
      <c r="G351" s="333">
        <f t="shared" si="10"/>
        <v>2490.2299999999859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6</v>
      </c>
      <c r="C352" s="298">
        <v>46174</v>
      </c>
      <c r="D352" s="299" t="s">
        <v>889</v>
      </c>
      <c r="E352" s="522">
        <v>20</v>
      </c>
      <c r="F352" s="522"/>
      <c r="G352" s="333">
        <f t="shared" si="10"/>
        <v>2490.2299999999859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284</v>
      </c>
      <c r="B353" s="330">
        <v>37</v>
      </c>
      <c r="C353" s="298">
        <v>46173</v>
      </c>
      <c r="D353" s="299" t="s">
        <v>895</v>
      </c>
      <c r="E353" s="522">
        <v>1160.3599999999999</v>
      </c>
      <c r="F353" s="522"/>
      <c r="G353" s="333">
        <f t="shared" si="10"/>
        <v>2510.2299999999859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286</v>
      </c>
      <c r="B354" s="330">
        <v>25</v>
      </c>
      <c r="C354" s="298">
        <v>46173</v>
      </c>
      <c r="D354" s="298" t="s">
        <v>204</v>
      </c>
      <c r="E354" s="331">
        <v>350</v>
      </c>
      <c r="F354" s="522"/>
      <c r="G354" s="333">
        <f t="shared" si="10"/>
        <v>3670.5899999999856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286</v>
      </c>
      <c r="B355" s="330">
        <v>26</v>
      </c>
      <c r="C355" s="298">
        <v>46173</v>
      </c>
      <c r="D355" s="298" t="s">
        <v>205</v>
      </c>
      <c r="E355" s="331">
        <v>320</v>
      </c>
      <c r="F355" s="522"/>
      <c r="G355" s="333">
        <f t="shared" si="10"/>
        <v>4020.5899999999856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286</v>
      </c>
      <c r="B356" s="330">
        <v>27</v>
      </c>
      <c r="C356" s="298">
        <v>46173</v>
      </c>
      <c r="D356" s="298" t="s">
        <v>206</v>
      </c>
      <c r="E356" s="331">
        <v>25</v>
      </c>
      <c r="F356" s="522"/>
      <c r="G356" s="333">
        <f t="shared" si="10"/>
        <v>4340.5899999999856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286</v>
      </c>
      <c r="B357" s="330">
        <v>28</v>
      </c>
      <c r="C357" s="298">
        <v>46173</v>
      </c>
      <c r="D357" s="298" t="s">
        <v>207</v>
      </c>
      <c r="E357" s="331">
        <v>25</v>
      </c>
      <c r="F357" s="522"/>
      <c r="G357" s="333">
        <f t="shared" si="10"/>
        <v>4365.5899999999856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286</v>
      </c>
      <c r="B358" s="330">
        <v>29</v>
      </c>
      <c r="C358" s="298">
        <v>46173</v>
      </c>
      <c r="D358" s="298" t="s">
        <v>208</v>
      </c>
      <c r="E358" s="331">
        <v>45</v>
      </c>
      <c r="F358" s="522"/>
      <c r="G358" s="333">
        <f t="shared" si="10"/>
        <v>4390.5899999999856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286</v>
      </c>
      <c r="B359" s="330">
        <v>30</v>
      </c>
      <c r="C359" s="298">
        <v>46173</v>
      </c>
      <c r="D359" s="298" t="s">
        <v>209</v>
      </c>
      <c r="E359" s="331">
        <v>400</v>
      </c>
      <c r="F359" s="522"/>
      <c r="G359" s="333">
        <f t="shared" si="10"/>
        <v>4435.5899999999856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286</v>
      </c>
      <c r="B360" s="330">
        <v>31</v>
      </c>
      <c r="C360" s="298">
        <v>46173</v>
      </c>
      <c r="D360" s="298" t="s">
        <v>210</v>
      </c>
      <c r="E360" s="331">
        <v>375</v>
      </c>
      <c r="F360" s="522"/>
      <c r="G360" s="333">
        <f t="shared" si="10"/>
        <v>4835.5899999999856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286</v>
      </c>
      <c r="B361" s="330">
        <v>32</v>
      </c>
      <c r="C361" s="298">
        <v>46173</v>
      </c>
      <c r="D361" s="298" t="s">
        <v>211</v>
      </c>
      <c r="E361" s="331">
        <v>100</v>
      </c>
      <c r="F361" s="522"/>
      <c r="G361" s="333">
        <f t="shared" si="10"/>
        <v>5210.5899999999856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286</v>
      </c>
      <c r="B362" s="330">
        <v>33</v>
      </c>
      <c r="C362" s="298">
        <v>46173</v>
      </c>
      <c r="D362" s="298" t="s">
        <v>212</v>
      </c>
      <c r="E362" s="331">
        <v>85</v>
      </c>
      <c r="F362" s="522"/>
      <c r="G362" s="333">
        <f t="shared" si="10"/>
        <v>5310.5899999999856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286</v>
      </c>
      <c r="B363" s="330">
        <v>34</v>
      </c>
      <c r="C363" s="298">
        <v>46173</v>
      </c>
      <c r="D363" s="298" t="s">
        <v>213</v>
      </c>
      <c r="E363" s="331">
        <v>230</v>
      </c>
      <c r="F363" s="522"/>
      <c r="G363" s="333">
        <f t="shared" si="10"/>
        <v>5395.5899999999856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286</v>
      </c>
      <c r="B364" s="330">
        <v>35</v>
      </c>
      <c r="C364" s="298">
        <v>46173</v>
      </c>
      <c r="D364" s="298" t="s">
        <v>214</v>
      </c>
      <c r="E364" s="331">
        <v>45</v>
      </c>
      <c r="F364" s="522"/>
      <c r="G364" s="333">
        <f t="shared" si="10"/>
        <v>5625.5899999999856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6</v>
      </c>
      <c r="C365" s="298">
        <v>46173</v>
      </c>
      <c r="D365" s="298" t="s">
        <v>885</v>
      </c>
      <c r="E365" s="522">
        <v>50</v>
      </c>
      <c r="F365" s="522"/>
      <c r="G365" s="333">
        <f t="shared" si="10"/>
        <v>5670.5899999999856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294</v>
      </c>
      <c r="B366" s="330">
        <v>22</v>
      </c>
      <c r="C366" s="298">
        <v>46173</v>
      </c>
      <c r="D366" s="298" t="s">
        <v>835</v>
      </c>
      <c r="E366" s="522">
        <v>10.63</v>
      </c>
      <c r="F366" s="522"/>
      <c r="G366" s="333">
        <f t="shared" si="10"/>
        <v>5720.5899999999856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4</v>
      </c>
      <c r="C367" s="298">
        <v>46173</v>
      </c>
      <c r="D367" s="298" t="s">
        <v>363</v>
      </c>
      <c r="E367" s="522">
        <v>108.69</v>
      </c>
      <c r="F367" s="522"/>
      <c r="G367" s="333">
        <f t="shared" si="10"/>
        <v>5731.2199999999857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294</v>
      </c>
      <c r="B368" s="330">
        <v>10</v>
      </c>
      <c r="C368" s="298">
        <v>46173</v>
      </c>
      <c r="D368" s="298" t="s">
        <v>176</v>
      </c>
      <c r="E368" s="522">
        <v>17.899999999999999</v>
      </c>
      <c r="F368" s="522"/>
      <c r="G368" s="333">
        <f t="shared" si="10"/>
        <v>5839.9099999999853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1</v>
      </c>
      <c r="C369" s="298">
        <v>46173</v>
      </c>
      <c r="D369" s="298" t="s">
        <v>445</v>
      </c>
      <c r="E369" s="522">
        <v>9.57</v>
      </c>
      <c r="F369" s="522"/>
      <c r="G369" s="333">
        <f t="shared" si="10"/>
        <v>5857.8099999999849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8</v>
      </c>
      <c r="C370" s="298">
        <v>46172</v>
      </c>
      <c r="D370" s="298" t="s">
        <v>319</v>
      </c>
      <c r="E370" s="522">
        <v>88.98</v>
      </c>
      <c r="F370" s="522"/>
      <c r="G370" s="333">
        <f t="shared" si="10"/>
        <v>5867.3799999999846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287</v>
      </c>
      <c r="B371" s="330" t="s">
        <v>287</v>
      </c>
      <c r="C371" s="298">
        <v>46172</v>
      </c>
      <c r="D371" s="298" t="s">
        <v>891</v>
      </c>
      <c r="E371" s="522">
        <v>219.38</v>
      </c>
      <c r="F371" s="522">
        <v>219.38</v>
      </c>
      <c r="G371" s="333">
        <f t="shared" si="10"/>
        <v>5956.3599999999842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287</v>
      </c>
      <c r="B372" s="330" t="s">
        <v>287</v>
      </c>
      <c r="C372" s="298">
        <v>46172</v>
      </c>
      <c r="D372" s="298" t="s">
        <v>890</v>
      </c>
      <c r="E372" s="522">
        <v>310.98</v>
      </c>
      <c r="F372" s="522">
        <v>310.98</v>
      </c>
      <c r="G372" s="333">
        <f t="shared" si="10"/>
        <v>5956.3599999999842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2</v>
      </c>
      <c r="C373" s="298">
        <v>46172</v>
      </c>
      <c r="D373" s="298" t="s">
        <v>894</v>
      </c>
      <c r="E373" s="522">
        <v>130.68</v>
      </c>
      <c r="F373" s="522"/>
      <c r="G373" s="333">
        <f t="shared" si="10"/>
        <v>5956.3599999999842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2</v>
      </c>
      <c r="C374" s="298">
        <v>46172</v>
      </c>
      <c r="D374" s="298" t="s">
        <v>356</v>
      </c>
      <c r="E374" s="522">
        <v>49.99</v>
      </c>
      <c r="F374" s="522"/>
      <c r="G374" s="333">
        <f t="shared" si="10"/>
        <v>6087.0399999999845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2</v>
      </c>
      <c r="C375" s="298">
        <v>46171</v>
      </c>
      <c r="D375" s="298" t="s">
        <v>296</v>
      </c>
      <c r="E375" s="522">
        <v>15.1</v>
      </c>
      <c r="F375" s="522"/>
      <c r="G375" s="333">
        <f t="shared" si="10"/>
        <v>6137.0299999999843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8</v>
      </c>
      <c r="C376" s="298">
        <v>46171</v>
      </c>
      <c r="D376" s="298" t="s">
        <v>295</v>
      </c>
      <c r="E376" s="522">
        <v>7.02</v>
      </c>
      <c r="F376" s="522"/>
      <c r="G376" s="333">
        <f t="shared" si="10"/>
        <v>6152.1299999999846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4</v>
      </c>
      <c r="C377" s="298">
        <v>46171</v>
      </c>
      <c r="D377" s="298" t="s">
        <v>295</v>
      </c>
      <c r="E377" s="522">
        <v>93.38</v>
      </c>
      <c r="F377" s="522"/>
      <c r="G377" s="333">
        <f t="shared" si="10"/>
        <v>6159.1499999999851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2</v>
      </c>
      <c r="C378" s="298">
        <v>46171</v>
      </c>
      <c r="D378" s="298" t="s">
        <v>353</v>
      </c>
      <c r="E378" s="522">
        <v>18.98</v>
      </c>
      <c r="F378" s="522"/>
      <c r="G378" s="333">
        <f t="shared" si="10"/>
        <v>6252.5299999999852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294</v>
      </c>
      <c r="B379" s="330">
        <v>23</v>
      </c>
      <c r="C379" s="298">
        <v>46171</v>
      </c>
      <c r="D379" s="299" t="s">
        <v>67</v>
      </c>
      <c r="E379" s="522">
        <v>650.88</v>
      </c>
      <c r="F379" s="522"/>
      <c r="G379" s="333">
        <f t="shared" si="10"/>
        <v>6271.5099999999848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294</v>
      </c>
      <c r="B380" s="330">
        <v>20</v>
      </c>
      <c r="C380" s="298">
        <v>46171</v>
      </c>
      <c r="D380" s="299" t="s">
        <v>193</v>
      </c>
      <c r="E380" s="522">
        <v>600</v>
      </c>
      <c r="F380" s="522"/>
      <c r="G380" s="333">
        <f t="shared" si="10"/>
        <v>6922.3899999999849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291</v>
      </c>
      <c r="B381" s="330">
        <v>38</v>
      </c>
      <c r="C381" s="298">
        <v>46171</v>
      </c>
      <c r="D381" s="299" t="s">
        <v>293</v>
      </c>
      <c r="E381" s="522"/>
      <c r="F381" s="522">
        <v>4597.8100000000004</v>
      </c>
      <c r="G381" s="333">
        <f t="shared" si="10"/>
        <v>7522.3899999999849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294</v>
      </c>
      <c r="B382" s="330">
        <v>42</v>
      </c>
      <c r="C382" s="298">
        <v>46171</v>
      </c>
      <c r="D382" s="299" t="s">
        <v>200</v>
      </c>
      <c r="E382" s="522">
        <v>50.92</v>
      </c>
      <c r="F382" s="522"/>
      <c r="G382" s="333">
        <f t="shared" si="10"/>
        <v>2924.5799999999849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294</v>
      </c>
      <c r="B383" s="330">
        <v>43</v>
      </c>
      <c r="C383" s="298">
        <v>46171</v>
      </c>
      <c r="D383" s="299" t="s">
        <v>201</v>
      </c>
      <c r="E383" s="522">
        <v>42.84</v>
      </c>
      <c r="F383" s="522"/>
      <c r="G383" s="333">
        <f t="shared" si="10"/>
        <v>2975.499999999985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291</v>
      </c>
      <c r="B384" s="330">
        <v>39</v>
      </c>
      <c r="C384" s="298">
        <v>46170</v>
      </c>
      <c r="D384" s="299" t="s">
        <v>292</v>
      </c>
      <c r="E384" s="522"/>
      <c r="F384" s="522">
        <v>2763.79</v>
      </c>
      <c r="G384" s="333">
        <f t="shared" si="10"/>
        <v>3018.3399999999851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3</v>
      </c>
      <c r="C385" s="298">
        <v>46170</v>
      </c>
      <c r="D385" s="299" t="s">
        <v>884</v>
      </c>
      <c r="E385" s="522">
        <v>8.9499999999999993</v>
      </c>
      <c r="F385" s="522"/>
      <c r="G385" s="333">
        <f t="shared" si="10"/>
        <v>254.54999999998506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4</v>
      </c>
      <c r="C386" s="298">
        <v>46170</v>
      </c>
      <c r="D386" s="299" t="s">
        <v>884</v>
      </c>
      <c r="E386" s="522">
        <v>43.44</v>
      </c>
      <c r="F386" s="522"/>
      <c r="G386" s="333">
        <f t="shared" si="10"/>
        <v>263.49999999998505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6</v>
      </c>
      <c r="C387" s="298">
        <v>46170</v>
      </c>
      <c r="D387" s="299" t="s">
        <v>892</v>
      </c>
      <c r="E387" s="522">
        <v>30.89</v>
      </c>
      <c r="F387" s="522"/>
      <c r="G387" s="333">
        <f t="shared" si="10"/>
        <v>306.93999999998505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2</v>
      </c>
      <c r="C388" s="298">
        <v>46170</v>
      </c>
      <c r="D388" s="299" t="s">
        <v>346</v>
      </c>
      <c r="E388" s="522">
        <v>32.659999999999997</v>
      </c>
      <c r="F388" s="522"/>
      <c r="G388" s="333">
        <f t="shared" si="10"/>
        <v>337.82999999998503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2</v>
      </c>
      <c r="C389" s="298">
        <v>46170</v>
      </c>
      <c r="D389" s="299" t="s">
        <v>386</v>
      </c>
      <c r="E389" s="522">
        <v>9.09</v>
      </c>
      <c r="F389" s="522"/>
      <c r="G389" s="333">
        <f t="shared" si="10"/>
        <v>370.48999999998506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8</v>
      </c>
      <c r="C390" s="298">
        <v>46170</v>
      </c>
      <c r="D390" s="299" t="s">
        <v>846</v>
      </c>
      <c r="E390" s="522">
        <v>36.74</v>
      </c>
      <c r="F390" s="522"/>
      <c r="G390" s="333">
        <f t="shared" si="10"/>
        <v>379.57999999998503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5</v>
      </c>
      <c r="C391" s="298">
        <v>46170</v>
      </c>
      <c r="D391" s="299" t="s">
        <v>846</v>
      </c>
      <c r="E391" s="522">
        <v>11.2</v>
      </c>
      <c r="F391" s="522"/>
      <c r="G391" s="333">
        <f t="shared" si="10"/>
        <v>416.31999999998504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2</v>
      </c>
      <c r="C392" s="298">
        <v>46169</v>
      </c>
      <c r="D392" s="299" t="s">
        <v>358</v>
      </c>
      <c r="E392" s="522">
        <v>11.29</v>
      </c>
      <c r="F392" s="522"/>
      <c r="G392" s="333">
        <f t="shared" si="10"/>
        <v>427.51999999998503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4</v>
      </c>
      <c r="C393" s="298">
        <v>46169</v>
      </c>
      <c r="D393" s="299" t="s">
        <v>363</v>
      </c>
      <c r="E393" s="522">
        <v>44.84</v>
      </c>
      <c r="F393" s="522"/>
      <c r="G393" s="333">
        <f t="shared" si="10"/>
        <v>438.80999999998505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7</v>
      </c>
      <c r="C394" s="298">
        <v>46169</v>
      </c>
      <c r="D394" s="299" t="s">
        <v>338</v>
      </c>
      <c r="E394" s="522">
        <v>139.88</v>
      </c>
      <c r="F394" s="522"/>
      <c r="G394" s="333">
        <f t="shared" si="10"/>
        <v>483.64999999998508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8</v>
      </c>
      <c r="C395" s="298">
        <v>46169</v>
      </c>
      <c r="D395" s="299" t="s">
        <v>319</v>
      </c>
      <c r="E395" s="522">
        <v>46.84</v>
      </c>
      <c r="F395" s="522"/>
      <c r="G395" s="333">
        <f t="shared" ref="G395:G432" si="11">G396-E395+F395</f>
        <v>623.52999999998508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2</v>
      </c>
      <c r="C396" s="298">
        <v>46169</v>
      </c>
      <c r="D396" s="299" t="s">
        <v>358</v>
      </c>
      <c r="E396" s="522">
        <v>9.4700000000000006</v>
      </c>
      <c r="F396" s="522"/>
      <c r="G396" s="333">
        <f t="shared" si="11"/>
        <v>670.36999999998511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8</v>
      </c>
      <c r="C397" s="298">
        <v>46168</v>
      </c>
      <c r="D397" s="299" t="s">
        <v>308</v>
      </c>
      <c r="E397" s="522">
        <v>47.99</v>
      </c>
      <c r="F397" s="522"/>
      <c r="G397" s="333">
        <f t="shared" si="11"/>
        <v>679.83999999998514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5</v>
      </c>
      <c r="C398" s="298">
        <v>46168</v>
      </c>
      <c r="D398" s="299" t="s">
        <v>872</v>
      </c>
      <c r="E398" s="522">
        <v>26</v>
      </c>
      <c r="F398" s="522"/>
      <c r="G398" s="333">
        <f t="shared" si="11"/>
        <v>727.82999999998515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4</v>
      </c>
      <c r="C399" s="298">
        <v>46168</v>
      </c>
      <c r="D399" s="299" t="s">
        <v>310</v>
      </c>
      <c r="E399" s="522">
        <v>50.15</v>
      </c>
      <c r="F399" s="522"/>
      <c r="G399" s="333">
        <f t="shared" si="11"/>
        <v>753.82999999998515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287</v>
      </c>
      <c r="B400" s="330" t="s">
        <v>287</v>
      </c>
      <c r="C400" s="298">
        <v>46168</v>
      </c>
      <c r="D400" s="299" t="s">
        <v>882</v>
      </c>
      <c r="E400" s="522">
        <v>400</v>
      </c>
      <c r="F400" s="522">
        <v>400</v>
      </c>
      <c r="G400" s="333">
        <f t="shared" si="11"/>
        <v>803.97999999998513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294</v>
      </c>
      <c r="B401" s="330">
        <v>22</v>
      </c>
      <c r="C401" s="298">
        <v>46168</v>
      </c>
      <c r="D401" s="299" t="s">
        <v>835</v>
      </c>
      <c r="E401" s="522">
        <v>15.96</v>
      </c>
      <c r="F401" s="522"/>
      <c r="G401" s="333">
        <f t="shared" si="11"/>
        <v>803.97999999998513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2</v>
      </c>
      <c r="C402" s="298">
        <v>46168</v>
      </c>
      <c r="D402" s="299" t="s">
        <v>296</v>
      </c>
      <c r="E402" s="522">
        <v>15.1</v>
      </c>
      <c r="F402" s="522"/>
      <c r="G402" s="333">
        <f t="shared" si="11"/>
        <v>819.93999999998516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4</v>
      </c>
      <c r="C403" s="298">
        <v>46168</v>
      </c>
      <c r="D403" s="299" t="s">
        <v>296</v>
      </c>
      <c r="E403" s="522">
        <v>44.67</v>
      </c>
      <c r="F403" s="522"/>
      <c r="G403" s="333">
        <f t="shared" si="11"/>
        <v>835.03999999998518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1</v>
      </c>
      <c r="C404" s="298">
        <v>46168</v>
      </c>
      <c r="D404" s="299" t="s">
        <v>300</v>
      </c>
      <c r="E404" s="522">
        <v>32.99</v>
      </c>
      <c r="F404" s="522"/>
      <c r="G404" s="333">
        <f t="shared" si="11"/>
        <v>879.70999999998514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2</v>
      </c>
      <c r="C405" s="298">
        <v>46168</v>
      </c>
      <c r="D405" s="299" t="s">
        <v>386</v>
      </c>
      <c r="E405" s="522">
        <v>14.39</v>
      </c>
      <c r="F405" s="522"/>
      <c r="G405" s="333">
        <f t="shared" si="11"/>
        <v>912.69999999998515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294</v>
      </c>
      <c r="B406" s="330">
        <v>12</v>
      </c>
      <c r="C406" s="298">
        <v>46167</v>
      </c>
      <c r="D406" s="299" t="s">
        <v>314</v>
      </c>
      <c r="E406" s="522">
        <v>204.48</v>
      </c>
      <c r="F406" s="522"/>
      <c r="G406" s="333">
        <f t="shared" si="11"/>
        <v>927.08999999998514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8</v>
      </c>
      <c r="C407" s="298">
        <v>46167</v>
      </c>
      <c r="D407" s="299" t="s">
        <v>319</v>
      </c>
      <c r="E407" s="522">
        <v>29.79</v>
      </c>
      <c r="F407" s="522"/>
      <c r="G407" s="333">
        <f t="shared" si="11"/>
        <v>1131.5699999999852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3</v>
      </c>
      <c r="C408" s="298">
        <v>46167</v>
      </c>
      <c r="D408" s="299" t="s">
        <v>348</v>
      </c>
      <c r="E408" s="522">
        <v>50</v>
      </c>
      <c r="F408" s="522"/>
      <c r="G408" s="333">
        <f t="shared" si="11"/>
        <v>1161.3599999999851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1</v>
      </c>
      <c r="C409" s="298">
        <v>46166</v>
      </c>
      <c r="D409" s="299" t="s">
        <v>329</v>
      </c>
      <c r="E409" s="522">
        <v>122.54</v>
      </c>
      <c r="F409" s="522"/>
      <c r="G409" s="333">
        <f t="shared" si="11"/>
        <v>1211.3599999999851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1</v>
      </c>
      <c r="C410" s="298">
        <v>46166</v>
      </c>
      <c r="D410" s="299" t="s">
        <v>311</v>
      </c>
      <c r="E410" s="522">
        <v>157.97</v>
      </c>
      <c r="F410" s="522"/>
      <c r="G410" s="333">
        <f t="shared" si="11"/>
        <v>1333.8999999999851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6</v>
      </c>
      <c r="C411" s="298">
        <v>46166</v>
      </c>
      <c r="D411" s="299" t="s">
        <v>300</v>
      </c>
      <c r="E411" s="522">
        <v>44.05</v>
      </c>
      <c r="F411" s="522"/>
      <c r="G411" s="333">
        <f t="shared" si="11"/>
        <v>1491.8699999999851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8</v>
      </c>
      <c r="C412" s="298">
        <v>46166</v>
      </c>
      <c r="D412" s="299" t="s">
        <v>319</v>
      </c>
      <c r="E412" s="522">
        <v>70.44</v>
      </c>
      <c r="F412" s="522"/>
      <c r="G412" s="333">
        <f t="shared" si="11"/>
        <v>1535.9199999999851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1</v>
      </c>
      <c r="C413" s="298">
        <v>46166</v>
      </c>
      <c r="D413" s="299" t="s">
        <v>329</v>
      </c>
      <c r="E413" s="522">
        <v>55.96</v>
      </c>
      <c r="F413" s="522"/>
      <c r="G413" s="333">
        <f t="shared" si="11"/>
        <v>1606.3599999999851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6</v>
      </c>
      <c r="C414" s="298">
        <v>46166</v>
      </c>
      <c r="D414" s="299" t="s">
        <v>883</v>
      </c>
      <c r="E414" s="522">
        <v>597.83000000000004</v>
      </c>
      <c r="F414" s="522"/>
      <c r="G414" s="333">
        <f t="shared" si="11"/>
        <v>1662.3199999999852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287</v>
      </c>
      <c r="B415" s="330" t="s">
        <v>287</v>
      </c>
      <c r="C415" s="298">
        <v>46166</v>
      </c>
      <c r="D415" s="299" t="s">
        <v>845</v>
      </c>
      <c r="E415" s="522">
        <v>69.2</v>
      </c>
      <c r="F415" s="522">
        <v>69.2</v>
      </c>
      <c r="G415" s="333">
        <f t="shared" si="11"/>
        <v>2260.1499999999851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1</v>
      </c>
      <c r="C416" s="298">
        <v>46165</v>
      </c>
      <c r="D416" s="299" t="s">
        <v>880</v>
      </c>
      <c r="E416" s="522">
        <v>94.76</v>
      </c>
      <c r="F416" s="522"/>
      <c r="G416" s="333">
        <f t="shared" si="11"/>
        <v>2260.1499999999851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1</v>
      </c>
      <c r="C417" s="298">
        <v>46165</v>
      </c>
      <c r="D417" s="299" t="s">
        <v>393</v>
      </c>
      <c r="E417" s="522">
        <v>34.869999999999997</v>
      </c>
      <c r="F417" s="522"/>
      <c r="G417" s="333">
        <f t="shared" si="11"/>
        <v>2354.9099999999853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8</v>
      </c>
      <c r="C418" s="298">
        <v>46165</v>
      </c>
      <c r="D418" s="299" t="s">
        <v>481</v>
      </c>
      <c r="E418" s="522">
        <v>80.48</v>
      </c>
      <c r="F418" s="522"/>
      <c r="G418" s="333">
        <f t="shared" si="11"/>
        <v>2389.7799999999852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5</v>
      </c>
      <c r="C419" s="298">
        <v>46165</v>
      </c>
      <c r="D419" s="299" t="s">
        <v>879</v>
      </c>
      <c r="E419" s="522">
        <v>25</v>
      </c>
      <c r="F419" s="522"/>
      <c r="G419" s="333">
        <f t="shared" si="11"/>
        <v>2470.2599999999852</v>
      </c>
      <c r="H419" s="334" t="s">
        <v>298</v>
      </c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6</v>
      </c>
      <c r="C420" s="298">
        <v>46165</v>
      </c>
      <c r="D420" s="299" t="s">
        <v>877</v>
      </c>
      <c r="E420" s="522">
        <v>50</v>
      </c>
      <c r="F420" s="522"/>
      <c r="G420" s="333">
        <f t="shared" si="11"/>
        <v>2495.2599999999852</v>
      </c>
      <c r="H420" s="334" t="s">
        <v>298</v>
      </c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2</v>
      </c>
      <c r="C421" s="298">
        <v>46165</v>
      </c>
      <c r="D421" s="299" t="s">
        <v>878</v>
      </c>
      <c r="E421" s="522">
        <v>25</v>
      </c>
      <c r="F421" s="522"/>
      <c r="G421" s="333">
        <f t="shared" si="11"/>
        <v>2545.2599999999852</v>
      </c>
      <c r="H421" s="334" t="s">
        <v>298</v>
      </c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2</v>
      </c>
      <c r="C422" s="298">
        <v>46164</v>
      </c>
      <c r="D422" s="299" t="s">
        <v>881</v>
      </c>
      <c r="E422" s="522">
        <v>45.46</v>
      </c>
      <c r="F422" s="522"/>
      <c r="G422" s="333">
        <f t="shared" si="11"/>
        <v>2570.2599999999852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6</v>
      </c>
      <c r="C423" s="298">
        <v>46164</v>
      </c>
      <c r="D423" s="299" t="s">
        <v>873</v>
      </c>
      <c r="E423" s="522">
        <v>22</v>
      </c>
      <c r="F423" s="522"/>
      <c r="G423" s="333">
        <f t="shared" si="11"/>
        <v>2615.7199999999852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2</v>
      </c>
      <c r="C424" s="298">
        <v>46164</v>
      </c>
      <c r="D424" s="299" t="s">
        <v>296</v>
      </c>
      <c r="E424" s="522">
        <v>14.57</v>
      </c>
      <c r="F424" s="522"/>
      <c r="G424" s="333">
        <f t="shared" si="11"/>
        <v>2637.7199999999852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3</v>
      </c>
      <c r="C425" s="298">
        <v>46163</v>
      </c>
      <c r="D425" s="299" t="s">
        <v>334</v>
      </c>
      <c r="E425" s="522">
        <v>9.01</v>
      </c>
      <c r="F425" s="522"/>
      <c r="G425" s="333">
        <f t="shared" si="11"/>
        <v>2652.2899999999854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8</v>
      </c>
      <c r="C426" s="298">
        <v>46163</v>
      </c>
      <c r="D426" s="299" t="s">
        <v>334</v>
      </c>
      <c r="E426" s="522">
        <v>6.8</v>
      </c>
      <c r="F426" s="522"/>
      <c r="G426" s="333">
        <f t="shared" si="11"/>
        <v>2661.2999999999856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2</v>
      </c>
      <c r="C427" s="298">
        <v>46163</v>
      </c>
      <c r="D427" s="299" t="s">
        <v>358</v>
      </c>
      <c r="E427" s="522">
        <v>16.649999999999999</v>
      </c>
      <c r="F427" s="522"/>
      <c r="G427" s="333">
        <f t="shared" si="11"/>
        <v>2668.0999999999858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8</v>
      </c>
      <c r="C428" s="298">
        <v>46163</v>
      </c>
      <c r="D428" s="299" t="s">
        <v>846</v>
      </c>
      <c r="E428" s="522">
        <v>24.89</v>
      </c>
      <c r="F428" s="522"/>
      <c r="G428" s="333">
        <f t="shared" si="11"/>
        <v>2684.7499999999859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5</v>
      </c>
      <c r="C429" s="298">
        <v>46163</v>
      </c>
      <c r="D429" s="299" t="s">
        <v>846</v>
      </c>
      <c r="E429" s="522">
        <v>11.2</v>
      </c>
      <c r="F429" s="522"/>
      <c r="G429" s="333">
        <f t="shared" si="11"/>
        <v>2709.6399999999858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2</v>
      </c>
      <c r="C430" s="298">
        <v>46162</v>
      </c>
      <c r="D430" s="299" t="s">
        <v>296</v>
      </c>
      <c r="E430" s="522">
        <v>11.18</v>
      </c>
      <c r="F430" s="522"/>
      <c r="G430" s="333">
        <f t="shared" si="11"/>
        <v>2720.8399999999856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2</v>
      </c>
      <c r="C431" s="298">
        <v>46162</v>
      </c>
      <c r="D431" s="299" t="s">
        <v>386</v>
      </c>
      <c r="E431" s="522">
        <v>14.38</v>
      </c>
      <c r="F431" s="522"/>
      <c r="G431" s="333">
        <f t="shared" si="11"/>
        <v>2732.0199999999854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294</v>
      </c>
      <c r="B432" s="330">
        <v>22</v>
      </c>
      <c r="C432" s="298">
        <v>46162</v>
      </c>
      <c r="D432" s="299" t="s">
        <v>323</v>
      </c>
      <c r="E432" s="522">
        <v>20.22</v>
      </c>
      <c r="F432" s="522"/>
      <c r="G432" s="333">
        <f t="shared" si="11"/>
        <v>2746.3999999999855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5</v>
      </c>
      <c r="C433" s="298">
        <v>46162</v>
      </c>
      <c r="D433" s="299" t="s">
        <v>872</v>
      </c>
      <c r="E433" s="522">
        <v>30</v>
      </c>
      <c r="F433" s="522"/>
      <c r="G433" s="333">
        <f t="shared" ref="G433:G447" si="12">G434-E433+F433</f>
        <v>2766.6199999999853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2</v>
      </c>
      <c r="C434" s="298">
        <v>46162</v>
      </c>
      <c r="D434" s="299" t="s">
        <v>874</v>
      </c>
      <c r="E434" s="522">
        <v>46.72</v>
      </c>
      <c r="F434" s="522"/>
      <c r="G434" s="333">
        <f t="shared" si="12"/>
        <v>2796.6199999999853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4</v>
      </c>
      <c r="C435" s="298">
        <v>46162</v>
      </c>
      <c r="D435" s="299" t="s">
        <v>310</v>
      </c>
      <c r="E435" s="522">
        <v>56.51</v>
      </c>
      <c r="F435" s="522"/>
      <c r="G435" s="333">
        <f t="shared" si="12"/>
        <v>2843.3399999999851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6</v>
      </c>
      <c r="C436" s="298">
        <v>46161</v>
      </c>
      <c r="D436" s="299" t="s">
        <v>871</v>
      </c>
      <c r="E436" s="522">
        <v>63.99</v>
      </c>
      <c r="F436" s="522"/>
      <c r="G436" s="333">
        <f t="shared" si="12"/>
        <v>2899.8499999999854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4</v>
      </c>
      <c r="C437" s="298">
        <v>46161</v>
      </c>
      <c r="D437" s="299" t="s">
        <v>296</v>
      </c>
      <c r="E437" s="522">
        <v>43.46</v>
      </c>
      <c r="F437" s="522"/>
      <c r="G437" s="333">
        <f t="shared" si="12"/>
        <v>2963.8399999999851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3</v>
      </c>
      <c r="C438" s="298">
        <v>46161</v>
      </c>
      <c r="D438" s="299" t="s">
        <v>296</v>
      </c>
      <c r="E438" s="522">
        <v>8.7200000000000006</v>
      </c>
      <c r="F438" s="522"/>
      <c r="G438" s="333">
        <f t="shared" si="12"/>
        <v>3007.2999999999852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2</v>
      </c>
      <c r="C439" s="298">
        <v>46161</v>
      </c>
      <c r="D439" s="299" t="s">
        <v>301</v>
      </c>
      <c r="E439" s="522">
        <v>30.9</v>
      </c>
      <c r="F439" s="522"/>
      <c r="G439" s="333">
        <f t="shared" si="12"/>
        <v>3016.019999999985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294</v>
      </c>
      <c r="B440" s="330">
        <v>22</v>
      </c>
      <c r="C440" s="298">
        <v>46161</v>
      </c>
      <c r="D440" s="299" t="s">
        <v>328</v>
      </c>
      <c r="E440" s="522">
        <v>7.46</v>
      </c>
      <c r="F440" s="522"/>
      <c r="G440" s="333">
        <f t="shared" si="12"/>
        <v>3046.9199999999851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2</v>
      </c>
      <c r="C441" s="298">
        <v>46161</v>
      </c>
      <c r="D441" s="299" t="s">
        <v>869</v>
      </c>
      <c r="E441" s="522">
        <v>31.05</v>
      </c>
      <c r="F441" s="522"/>
      <c r="G441" s="333">
        <f t="shared" si="12"/>
        <v>3054.3799999999851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2</v>
      </c>
      <c r="C442" s="298">
        <v>46161</v>
      </c>
      <c r="D442" s="299" t="s">
        <v>870</v>
      </c>
      <c r="E442" s="522">
        <v>54.41</v>
      </c>
      <c r="F442" s="522"/>
      <c r="G442" s="333">
        <f t="shared" si="12"/>
        <v>3085.4299999999853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8</v>
      </c>
      <c r="C443" s="298">
        <v>46161</v>
      </c>
      <c r="D443" s="299" t="s">
        <v>875</v>
      </c>
      <c r="E443" s="522">
        <v>20.49</v>
      </c>
      <c r="F443" s="522"/>
      <c r="G443" s="333">
        <f t="shared" si="12"/>
        <v>3139.8399999999851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294</v>
      </c>
      <c r="B444" s="330">
        <v>22</v>
      </c>
      <c r="C444" s="298">
        <v>46160</v>
      </c>
      <c r="D444" s="299" t="s">
        <v>401</v>
      </c>
      <c r="E444" s="522">
        <v>13.84</v>
      </c>
      <c r="F444" s="522"/>
      <c r="G444" s="333">
        <f t="shared" si="12"/>
        <v>3160.3299999999849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287</v>
      </c>
      <c r="B445" s="330" t="s">
        <v>287</v>
      </c>
      <c r="C445" s="298">
        <v>46160</v>
      </c>
      <c r="D445" s="299" t="s">
        <v>876</v>
      </c>
      <c r="E445" s="522">
        <v>138.44</v>
      </c>
      <c r="F445" s="522">
        <v>138.44</v>
      </c>
      <c r="G445" s="333">
        <f t="shared" si="12"/>
        <v>3174.1699999999851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2</v>
      </c>
      <c r="C446" s="298">
        <v>46160</v>
      </c>
      <c r="D446" s="299" t="s">
        <v>353</v>
      </c>
      <c r="E446" s="522">
        <v>25.48</v>
      </c>
      <c r="F446" s="522"/>
      <c r="G446" s="333">
        <f t="shared" si="12"/>
        <v>3174.1699999999851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294</v>
      </c>
      <c r="B447" s="330">
        <v>17</v>
      </c>
      <c r="C447" s="298">
        <v>46160</v>
      </c>
      <c r="D447" s="299" t="s">
        <v>188</v>
      </c>
      <c r="E447" s="522">
        <v>42.65</v>
      </c>
      <c r="F447" s="522"/>
      <c r="G447" s="333">
        <f t="shared" si="12"/>
        <v>3199.6499999999851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294</v>
      </c>
      <c r="B448" s="330">
        <v>15</v>
      </c>
      <c r="C448" s="298">
        <v>46160</v>
      </c>
      <c r="D448" s="299" t="s">
        <v>185</v>
      </c>
      <c r="E448" s="522">
        <v>101.37</v>
      </c>
      <c r="F448" s="522"/>
      <c r="G448" s="333">
        <f t="shared" ref="G448:G528" si="13">G449-E448+F448</f>
        <v>3242.2999999999852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335</v>
      </c>
      <c r="B449" s="330" t="s">
        <v>335</v>
      </c>
      <c r="C449" s="298">
        <v>46160</v>
      </c>
      <c r="D449" s="299" t="s">
        <v>336</v>
      </c>
      <c r="E449" s="522">
        <v>93.13</v>
      </c>
      <c r="F449" s="522"/>
      <c r="G449" s="333">
        <f t="shared" si="13"/>
        <v>3343.6699999999851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294</v>
      </c>
      <c r="B450" s="330">
        <v>11</v>
      </c>
      <c r="C450" s="298">
        <v>46160</v>
      </c>
      <c r="D450" s="299" t="s">
        <v>178</v>
      </c>
      <c r="E450" s="522">
        <v>267.68</v>
      </c>
      <c r="F450" s="522"/>
      <c r="G450" s="333">
        <f t="shared" si="13"/>
        <v>3436.7999999999852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294</v>
      </c>
      <c r="B451" s="330">
        <v>23</v>
      </c>
      <c r="C451" s="298">
        <v>46160</v>
      </c>
      <c r="D451" s="299" t="s">
        <v>63</v>
      </c>
      <c r="E451" s="522">
        <v>529.46</v>
      </c>
      <c r="F451" s="522"/>
      <c r="G451" s="333">
        <f t="shared" si="13"/>
        <v>3704.479999999985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1</v>
      </c>
      <c r="C452" s="298">
        <v>46159</v>
      </c>
      <c r="D452" s="299" t="s">
        <v>311</v>
      </c>
      <c r="E452" s="522">
        <v>148.25</v>
      </c>
      <c r="F452" s="522"/>
      <c r="G452" s="333">
        <f t="shared" si="13"/>
        <v>4233.939999999985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1</v>
      </c>
      <c r="C453" s="298">
        <v>46159</v>
      </c>
      <c r="D453" s="299" t="s">
        <v>306</v>
      </c>
      <c r="E453" s="522">
        <v>90.2</v>
      </c>
      <c r="F453" s="522"/>
      <c r="G453" s="333">
        <f t="shared" si="13"/>
        <v>4382.189999999985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294</v>
      </c>
      <c r="B454" s="330">
        <v>21</v>
      </c>
      <c r="C454" s="298">
        <v>46159</v>
      </c>
      <c r="D454" s="299" t="s">
        <v>194</v>
      </c>
      <c r="E454" s="522">
        <v>81</v>
      </c>
      <c r="F454" s="522"/>
      <c r="G454" s="333">
        <f t="shared" si="13"/>
        <v>4472.3899999999849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6</v>
      </c>
      <c r="C455" s="298">
        <v>46159</v>
      </c>
      <c r="D455" s="299" t="s">
        <v>300</v>
      </c>
      <c r="E455" s="522">
        <v>38.33</v>
      </c>
      <c r="F455" s="522"/>
      <c r="G455" s="333">
        <f t="shared" si="13"/>
        <v>4553.3899999999849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294</v>
      </c>
      <c r="B456" s="330">
        <v>42</v>
      </c>
      <c r="C456" s="298">
        <v>46159</v>
      </c>
      <c r="D456" s="299" t="s">
        <v>333</v>
      </c>
      <c r="E456" s="522">
        <v>29.8</v>
      </c>
      <c r="F456" s="522"/>
      <c r="G456" s="333">
        <f t="shared" si="13"/>
        <v>4591.7199999999848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294</v>
      </c>
      <c r="B457" s="330">
        <v>43</v>
      </c>
      <c r="C457" s="298">
        <v>46159</v>
      </c>
      <c r="D457" s="299" t="s">
        <v>333</v>
      </c>
      <c r="E457" s="522">
        <v>22.35</v>
      </c>
      <c r="F457" s="522"/>
      <c r="G457" s="333">
        <f t="shared" si="13"/>
        <v>4621.519999999985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8</v>
      </c>
      <c r="C458" s="298">
        <v>46159</v>
      </c>
      <c r="D458" s="299" t="s">
        <v>319</v>
      </c>
      <c r="E458" s="522">
        <v>50.75</v>
      </c>
      <c r="F458" s="522"/>
      <c r="G458" s="333">
        <f t="shared" si="13"/>
        <v>4643.8699999999853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5</v>
      </c>
      <c r="C459" s="298">
        <v>46158</v>
      </c>
      <c r="D459" s="299" t="s">
        <v>340</v>
      </c>
      <c r="E459" s="522">
        <v>21.3</v>
      </c>
      <c r="F459" s="522"/>
      <c r="G459" s="333">
        <f t="shared" si="13"/>
        <v>4694.6199999999853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8</v>
      </c>
      <c r="C460" s="298">
        <v>46158</v>
      </c>
      <c r="D460" s="299" t="s">
        <v>319</v>
      </c>
      <c r="E460" s="522">
        <v>41.46</v>
      </c>
      <c r="F460" s="522"/>
      <c r="G460" s="333">
        <f t="shared" si="13"/>
        <v>4715.9199999999855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287</v>
      </c>
      <c r="B461" s="330" t="s">
        <v>287</v>
      </c>
      <c r="C461" s="298">
        <v>46158</v>
      </c>
      <c r="D461" s="299" t="s">
        <v>849</v>
      </c>
      <c r="E461" s="522">
        <v>95.85</v>
      </c>
      <c r="F461" s="522">
        <v>95.85</v>
      </c>
      <c r="G461" s="333">
        <f t="shared" si="13"/>
        <v>4757.3799999999856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287</v>
      </c>
      <c r="B462" s="330" t="s">
        <v>287</v>
      </c>
      <c r="C462" s="298">
        <v>46158</v>
      </c>
      <c r="D462" s="299" t="s">
        <v>847</v>
      </c>
      <c r="E462" s="522">
        <v>87.13</v>
      </c>
      <c r="F462" s="522">
        <v>87.13</v>
      </c>
      <c r="G462" s="333">
        <f t="shared" si="13"/>
        <v>4757.3799999999856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4</v>
      </c>
      <c r="C463" s="298">
        <v>46158</v>
      </c>
      <c r="D463" s="299" t="s">
        <v>310</v>
      </c>
      <c r="E463" s="522">
        <v>48.15</v>
      </c>
      <c r="F463" s="522"/>
      <c r="G463" s="333">
        <f t="shared" si="13"/>
        <v>4757.3799999999856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8</v>
      </c>
      <c r="C464" s="298">
        <v>46158</v>
      </c>
      <c r="D464" s="299" t="s">
        <v>308</v>
      </c>
      <c r="E464" s="522">
        <v>75.069999999999993</v>
      </c>
      <c r="F464" s="522"/>
      <c r="G464" s="333">
        <f t="shared" si="13"/>
        <v>4805.5299999999852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2</v>
      </c>
      <c r="C465" s="298">
        <v>46158</v>
      </c>
      <c r="D465" s="299" t="s">
        <v>308</v>
      </c>
      <c r="E465" s="522">
        <v>75</v>
      </c>
      <c r="F465" s="522"/>
      <c r="G465" s="333">
        <f t="shared" si="13"/>
        <v>4880.5999999999849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3</v>
      </c>
      <c r="C466" s="298">
        <v>46158</v>
      </c>
      <c r="D466" s="299" t="s">
        <v>348</v>
      </c>
      <c r="E466" s="522">
        <v>8.3800000000000008</v>
      </c>
      <c r="F466" s="522"/>
      <c r="G466" s="333">
        <f t="shared" si="13"/>
        <v>4955.5999999999849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8</v>
      </c>
      <c r="C467" s="298">
        <v>46157</v>
      </c>
      <c r="D467" s="299" t="s">
        <v>319</v>
      </c>
      <c r="E467" s="522">
        <v>63.55</v>
      </c>
      <c r="F467" s="522"/>
      <c r="G467" s="333">
        <f t="shared" si="13"/>
        <v>4963.979999999985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4</v>
      </c>
      <c r="C468" s="298">
        <v>46157</v>
      </c>
      <c r="D468" s="299" t="s">
        <v>296</v>
      </c>
      <c r="E468" s="522">
        <v>45.1</v>
      </c>
      <c r="F468" s="522"/>
      <c r="G468" s="333">
        <f t="shared" si="13"/>
        <v>5027.5299999999852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2</v>
      </c>
      <c r="C469" s="298">
        <v>46157</v>
      </c>
      <c r="D469" s="299" t="s">
        <v>296</v>
      </c>
      <c r="E469" s="522">
        <v>24.54</v>
      </c>
      <c r="F469" s="522"/>
      <c r="G469" s="333">
        <f t="shared" si="13"/>
        <v>5072.6299999999856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2</v>
      </c>
      <c r="C470" s="298">
        <v>46157</v>
      </c>
      <c r="D470" s="299" t="s">
        <v>334</v>
      </c>
      <c r="E470" s="522">
        <v>14.28</v>
      </c>
      <c r="F470" s="522"/>
      <c r="G470" s="333">
        <f t="shared" si="13"/>
        <v>5097.1699999999855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287</v>
      </c>
      <c r="B471" s="330" t="s">
        <v>287</v>
      </c>
      <c r="C471" s="298">
        <v>46157</v>
      </c>
      <c r="D471" s="299" t="s">
        <v>506</v>
      </c>
      <c r="E471" s="522">
        <v>146.15</v>
      </c>
      <c r="F471" s="522">
        <v>146.15</v>
      </c>
      <c r="G471" s="333">
        <f t="shared" si="13"/>
        <v>5111.4499999999853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2</v>
      </c>
      <c r="C472" s="298">
        <v>46157</v>
      </c>
      <c r="D472" s="299" t="s">
        <v>868</v>
      </c>
      <c r="E472" s="522">
        <v>202.87</v>
      </c>
      <c r="F472" s="522"/>
      <c r="G472" s="333">
        <f>G473-E472+F472</f>
        <v>5111.4499999999853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6</v>
      </c>
      <c r="C473" s="298">
        <v>46157</v>
      </c>
      <c r="D473" s="299" t="s">
        <v>300</v>
      </c>
      <c r="E473" s="522">
        <v>14.9</v>
      </c>
      <c r="F473" s="522"/>
      <c r="G473" s="333">
        <f t="shared" si="13"/>
        <v>5314.3199999999852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291</v>
      </c>
      <c r="B474" s="330">
        <v>38</v>
      </c>
      <c r="C474" s="298">
        <v>46157</v>
      </c>
      <c r="D474" s="299" t="s">
        <v>293</v>
      </c>
      <c r="E474" s="522"/>
      <c r="F474" s="522">
        <v>4597.82</v>
      </c>
      <c r="G474" s="333">
        <f t="shared" si="13"/>
        <v>5329.2199999999848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8</v>
      </c>
      <c r="C475" s="298">
        <v>46156</v>
      </c>
      <c r="D475" s="299" t="s">
        <v>867</v>
      </c>
      <c r="E475" s="522">
        <v>34.96</v>
      </c>
      <c r="F475" s="522"/>
      <c r="G475" s="333">
        <f t="shared" si="13"/>
        <v>731.39999999998463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2</v>
      </c>
      <c r="C476" s="298">
        <v>46156</v>
      </c>
      <c r="D476" s="299" t="s">
        <v>408</v>
      </c>
      <c r="E476" s="522">
        <v>23.9</v>
      </c>
      <c r="F476" s="522"/>
      <c r="G476" s="333">
        <f t="shared" si="13"/>
        <v>766.35999999998467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294</v>
      </c>
      <c r="B477" s="330">
        <v>24</v>
      </c>
      <c r="C477" s="298">
        <v>46156</v>
      </c>
      <c r="D477" s="299" t="s">
        <v>860</v>
      </c>
      <c r="E477" s="522">
        <v>109.92</v>
      </c>
      <c r="F477" s="522"/>
      <c r="G477" s="333">
        <f t="shared" si="13"/>
        <v>790.25999999998464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2</v>
      </c>
      <c r="C478" s="298">
        <v>46156</v>
      </c>
      <c r="D478" s="299" t="s">
        <v>334</v>
      </c>
      <c r="E478" s="522">
        <v>24.34</v>
      </c>
      <c r="F478" s="522"/>
      <c r="G478" s="333">
        <f t="shared" si="13"/>
        <v>900.1799999999846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8</v>
      </c>
      <c r="C479" s="298">
        <v>46156</v>
      </c>
      <c r="D479" s="299" t="s">
        <v>846</v>
      </c>
      <c r="E479" s="522">
        <v>24.89</v>
      </c>
      <c r="F479" s="522"/>
      <c r="G479" s="333">
        <f t="shared" si="13"/>
        <v>924.51999999998463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5</v>
      </c>
      <c r="C480" s="298">
        <v>46156</v>
      </c>
      <c r="D480" s="299" t="s">
        <v>846</v>
      </c>
      <c r="E480" s="522">
        <v>11.2</v>
      </c>
      <c r="F480" s="522"/>
      <c r="G480" s="333">
        <f t="shared" si="13"/>
        <v>949.40999999998462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2</v>
      </c>
      <c r="C481" s="298">
        <v>46156</v>
      </c>
      <c r="D481" s="299" t="s">
        <v>324</v>
      </c>
      <c r="E481" s="522">
        <v>22.04</v>
      </c>
      <c r="F481" s="522"/>
      <c r="G481" s="333">
        <f t="shared" si="13"/>
        <v>960.60999999998467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291</v>
      </c>
      <c r="B482" s="330">
        <v>39</v>
      </c>
      <c r="C482" s="298">
        <v>46156</v>
      </c>
      <c r="D482" s="299" t="s">
        <v>292</v>
      </c>
      <c r="E482" s="522"/>
      <c r="F482" s="522">
        <v>2763.78</v>
      </c>
      <c r="G482" s="333">
        <f t="shared" si="13"/>
        <v>982.64999999998463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291</v>
      </c>
      <c r="B483" s="330">
        <v>41</v>
      </c>
      <c r="C483" s="298">
        <v>46156</v>
      </c>
      <c r="D483" s="299" t="s">
        <v>299</v>
      </c>
      <c r="E483" s="522"/>
      <c r="F483" s="522">
        <v>250</v>
      </c>
      <c r="G483" s="333">
        <f t="shared" si="13"/>
        <v>-1781.1300000000156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335</v>
      </c>
      <c r="B484" s="330" t="s">
        <v>335</v>
      </c>
      <c r="C484" s="298">
        <v>46156</v>
      </c>
      <c r="D484" s="299" t="s">
        <v>460</v>
      </c>
      <c r="E484" s="522"/>
      <c r="F484" s="522">
        <v>100</v>
      </c>
      <c r="G484" s="333">
        <f t="shared" si="13"/>
        <v>-2031.1300000000156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6</v>
      </c>
      <c r="C485" s="298">
        <v>46156</v>
      </c>
      <c r="D485" s="299" t="s">
        <v>300</v>
      </c>
      <c r="E485" s="522">
        <v>13.3</v>
      </c>
      <c r="F485" s="522"/>
      <c r="G485" s="333">
        <f t="shared" si="13"/>
        <v>-2131.1300000000156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2</v>
      </c>
      <c r="C486" s="298">
        <v>46155</v>
      </c>
      <c r="D486" s="299" t="s">
        <v>296</v>
      </c>
      <c r="E486" s="522">
        <v>14.67</v>
      </c>
      <c r="F486" s="522"/>
      <c r="G486" s="333">
        <f t="shared" si="13"/>
        <v>-2117.8300000000154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8</v>
      </c>
      <c r="C487" s="298">
        <v>46155</v>
      </c>
      <c r="D487" s="299" t="s">
        <v>319</v>
      </c>
      <c r="E487" s="522">
        <v>22.96</v>
      </c>
      <c r="F487" s="522"/>
      <c r="G487" s="333">
        <f t="shared" si="13"/>
        <v>-2103.1600000000153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287</v>
      </c>
      <c r="B488" s="330" t="s">
        <v>287</v>
      </c>
      <c r="C488" s="298">
        <v>46155</v>
      </c>
      <c r="D488" s="299" t="s">
        <v>855</v>
      </c>
      <c r="E488" s="522">
        <v>100</v>
      </c>
      <c r="F488" s="522">
        <v>100</v>
      </c>
      <c r="G488" s="333">
        <f t="shared" si="13"/>
        <v>-2080.2000000000153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4</v>
      </c>
      <c r="C489" s="298">
        <v>46154</v>
      </c>
      <c r="D489" s="299" t="s">
        <v>455</v>
      </c>
      <c r="E489" s="522">
        <v>43.14</v>
      </c>
      <c r="F489" s="522"/>
      <c r="G489" s="333">
        <f t="shared" si="13"/>
        <v>-2080.2000000000153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3</v>
      </c>
      <c r="C490" s="298">
        <v>46154</v>
      </c>
      <c r="D490" s="299" t="s">
        <v>455</v>
      </c>
      <c r="E490" s="522">
        <v>7.29</v>
      </c>
      <c r="F490" s="522"/>
      <c r="G490" s="333">
        <f t="shared" si="13"/>
        <v>-2037.0600000000154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294</v>
      </c>
      <c r="B491" s="330">
        <v>19</v>
      </c>
      <c r="C491" s="298">
        <v>46154</v>
      </c>
      <c r="D491" s="299" t="s">
        <v>191</v>
      </c>
      <c r="E491" s="522">
        <v>200</v>
      </c>
      <c r="F491" s="522"/>
      <c r="G491" s="333">
        <f t="shared" si="13"/>
        <v>-2029.7700000000154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6</v>
      </c>
      <c r="C492" s="298">
        <v>46154</v>
      </c>
      <c r="D492" s="299" t="s">
        <v>446</v>
      </c>
      <c r="E492" s="522">
        <v>-0.06</v>
      </c>
      <c r="F492" s="522"/>
      <c r="G492" s="333">
        <f t="shared" si="13"/>
        <v>-1829.7700000000154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2</v>
      </c>
      <c r="C493" s="298">
        <v>46154</v>
      </c>
      <c r="D493" s="299" t="s">
        <v>301</v>
      </c>
      <c r="E493" s="522">
        <v>21.55</v>
      </c>
      <c r="F493" s="522"/>
      <c r="G493" s="333">
        <f t="shared" si="13"/>
        <v>-1829.8300000000154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3</v>
      </c>
      <c r="C494" s="298">
        <v>46153</v>
      </c>
      <c r="D494" s="299" t="s">
        <v>296</v>
      </c>
      <c r="E494" s="522">
        <v>4.79</v>
      </c>
      <c r="F494" s="522"/>
      <c r="G494" s="333">
        <f t="shared" si="13"/>
        <v>-1808.2800000000154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4</v>
      </c>
      <c r="C495" s="298">
        <v>46153</v>
      </c>
      <c r="D495" s="299" t="s">
        <v>296</v>
      </c>
      <c r="E495" s="522">
        <v>66.59</v>
      </c>
      <c r="F495" s="522"/>
      <c r="G495" s="333">
        <f t="shared" si="13"/>
        <v>-1803.4900000000155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287</v>
      </c>
      <c r="B496" s="330" t="s">
        <v>287</v>
      </c>
      <c r="C496" s="298">
        <v>46153</v>
      </c>
      <c r="D496" s="299" t="s">
        <v>843</v>
      </c>
      <c r="E496" s="522">
        <v>-51.06</v>
      </c>
      <c r="F496" s="522">
        <v>-51.06</v>
      </c>
      <c r="G496" s="333">
        <f t="shared" si="13"/>
        <v>-1736.9000000000156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294</v>
      </c>
      <c r="B497" s="330">
        <v>22</v>
      </c>
      <c r="C497" s="298">
        <v>46153</v>
      </c>
      <c r="D497" s="299" t="s">
        <v>352</v>
      </c>
      <c r="E497" s="522">
        <v>21.29</v>
      </c>
      <c r="F497" s="522"/>
      <c r="G497" s="333">
        <f t="shared" si="13"/>
        <v>-1736.9000000000156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8</v>
      </c>
      <c r="C498" s="298">
        <v>46152</v>
      </c>
      <c r="D498" s="299" t="s">
        <v>319</v>
      </c>
      <c r="E498" s="522">
        <v>59.25</v>
      </c>
      <c r="F498" s="522"/>
      <c r="G498" s="333">
        <f t="shared" si="13"/>
        <v>-1715.6100000000156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1</v>
      </c>
      <c r="C499" s="298">
        <v>46152</v>
      </c>
      <c r="D499" s="299" t="s">
        <v>304</v>
      </c>
      <c r="E499" s="522">
        <v>145.94999999999999</v>
      </c>
      <c r="F499" s="522"/>
      <c r="G499" s="333">
        <f t="shared" si="13"/>
        <v>-1656.3600000000156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1</v>
      </c>
      <c r="C500" s="298">
        <v>46152</v>
      </c>
      <c r="D500" s="299" t="s">
        <v>311</v>
      </c>
      <c r="E500" s="522">
        <v>131.9</v>
      </c>
      <c r="F500" s="522"/>
      <c r="G500" s="333">
        <f t="shared" si="13"/>
        <v>-1510.4100000000155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2</v>
      </c>
      <c r="C501" s="298">
        <v>46152</v>
      </c>
      <c r="D501" s="299" t="s">
        <v>850</v>
      </c>
      <c r="E501" s="522">
        <v>96.46</v>
      </c>
      <c r="F501" s="522"/>
      <c r="G501" s="333">
        <f t="shared" si="13"/>
        <v>-1378.5100000000155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7</v>
      </c>
      <c r="C502" s="298">
        <v>46152</v>
      </c>
      <c r="D502" s="299" t="s">
        <v>851</v>
      </c>
      <c r="E502" s="522">
        <v>162</v>
      </c>
      <c r="F502" s="522"/>
      <c r="G502" s="333">
        <f t="shared" si="13"/>
        <v>-1282.0500000000154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3</v>
      </c>
      <c r="C503" s="298">
        <v>46152</v>
      </c>
      <c r="D503" s="299" t="s">
        <v>348</v>
      </c>
      <c r="E503" s="522">
        <v>25</v>
      </c>
      <c r="F503" s="522"/>
      <c r="G503" s="333">
        <f t="shared" si="13"/>
        <v>-1120.0500000000154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2</v>
      </c>
      <c r="C504" s="298">
        <v>46151</v>
      </c>
      <c r="D504" s="299" t="s">
        <v>852</v>
      </c>
      <c r="E504" s="522">
        <v>35.83</v>
      </c>
      <c r="F504" s="522"/>
      <c r="G504" s="333">
        <f t="shared" si="13"/>
        <v>-1095.0500000000154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4</v>
      </c>
      <c r="C505" s="298">
        <v>46151</v>
      </c>
      <c r="D505" s="299" t="s">
        <v>310</v>
      </c>
      <c r="E505" s="522">
        <v>50.58</v>
      </c>
      <c r="F505" s="522"/>
      <c r="G505" s="333">
        <f t="shared" si="13"/>
        <v>-1059.2200000000155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2</v>
      </c>
      <c r="C506" s="298">
        <v>46151</v>
      </c>
      <c r="D506" s="299" t="s">
        <v>853</v>
      </c>
      <c r="E506" s="522">
        <v>20.65</v>
      </c>
      <c r="F506" s="522"/>
      <c r="G506" s="333">
        <f t="shared" si="13"/>
        <v>-1008.6400000000156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8</v>
      </c>
      <c r="C507" s="298">
        <v>46151</v>
      </c>
      <c r="D507" s="299" t="s">
        <v>319</v>
      </c>
      <c r="E507" s="522">
        <v>38.770000000000003</v>
      </c>
      <c r="F507" s="522"/>
      <c r="G507" s="333">
        <f t="shared" si="13"/>
        <v>-987.99000000001558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287</v>
      </c>
      <c r="B508" s="330" t="s">
        <v>287</v>
      </c>
      <c r="C508" s="298">
        <v>46151</v>
      </c>
      <c r="D508" s="299" t="s">
        <v>843</v>
      </c>
      <c r="E508" s="522">
        <v>383.63</v>
      </c>
      <c r="F508" s="522">
        <v>383.63</v>
      </c>
      <c r="G508" s="333">
        <f t="shared" si="13"/>
        <v>-949.2200000000156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5</v>
      </c>
      <c r="C509" s="298">
        <v>46151</v>
      </c>
      <c r="D509" s="299" t="s">
        <v>854</v>
      </c>
      <c r="E509" s="522">
        <v>10.68</v>
      </c>
      <c r="F509" s="522"/>
      <c r="G509" s="333">
        <f t="shared" si="13"/>
        <v>-949.2200000000156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3</v>
      </c>
      <c r="C510" s="298">
        <v>46151</v>
      </c>
      <c r="D510" s="299" t="s">
        <v>348</v>
      </c>
      <c r="E510" s="522">
        <v>9.35</v>
      </c>
      <c r="F510" s="522"/>
      <c r="G510" s="333">
        <f t="shared" si="13"/>
        <v>-938.54000000001565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287</v>
      </c>
      <c r="B511" s="330" t="s">
        <v>287</v>
      </c>
      <c r="C511" s="298">
        <v>46151</v>
      </c>
      <c r="D511" s="299" t="s">
        <v>331</v>
      </c>
      <c r="E511" s="522">
        <v>-150.9</v>
      </c>
      <c r="F511" s="522">
        <v>-150.9</v>
      </c>
      <c r="G511" s="333">
        <f t="shared" si="13"/>
        <v>-929.19000000001563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287</v>
      </c>
      <c r="B512" s="330" t="s">
        <v>287</v>
      </c>
      <c r="C512" s="298">
        <v>46151</v>
      </c>
      <c r="D512" s="299" t="s">
        <v>847</v>
      </c>
      <c r="E512" s="522">
        <v>557.9</v>
      </c>
      <c r="F512" s="522">
        <v>557.9</v>
      </c>
      <c r="G512" s="333">
        <f t="shared" si="13"/>
        <v>-929.19000000001563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294</v>
      </c>
      <c r="B513" s="330">
        <v>18</v>
      </c>
      <c r="C513" s="298">
        <v>46150</v>
      </c>
      <c r="D513" s="299" t="s">
        <v>361</v>
      </c>
      <c r="E513" s="522">
        <v>400</v>
      </c>
      <c r="F513" s="522"/>
      <c r="G513" s="333">
        <f t="shared" si="13"/>
        <v>-929.19000000001574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287</v>
      </c>
      <c r="B514" s="330" t="s">
        <v>287</v>
      </c>
      <c r="C514" s="298">
        <v>46150</v>
      </c>
      <c r="D514" s="299" t="s">
        <v>842</v>
      </c>
      <c r="E514" s="522">
        <v>200</v>
      </c>
      <c r="F514" s="522">
        <v>200</v>
      </c>
      <c r="G514" s="333">
        <f t="shared" si="13"/>
        <v>-529.19000000001574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2</v>
      </c>
      <c r="C515" s="298">
        <v>46150</v>
      </c>
      <c r="D515" s="299" t="s">
        <v>473</v>
      </c>
      <c r="E515" s="522">
        <v>52.78</v>
      </c>
      <c r="F515" s="522"/>
      <c r="G515" s="333">
        <f t="shared" si="13"/>
        <v>-529.19000000001574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287</v>
      </c>
      <c r="B516" s="330" t="s">
        <v>287</v>
      </c>
      <c r="C516" s="298">
        <v>46150</v>
      </c>
      <c r="D516" s="299" t="s">
        <v>848</v>
      </c>
      <c r="E516" s="522">
        <v>137.07</v>
      </c>
      <c r="F516" s="522">
        <v>137.07</v>
      </c>
      <c r="G516" s="333">
        <f t="shared" si="13"/>
        <v>-476.41000000001571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2</v>
      </c>
      <c r="C517" s="298">
        <v>46150</v>
      </c>
      <c r="D517" s="299" t="s">
        <v>358</v>
      </c>
      <c r="E517" s="522">
        <v>17.440000000000001</v>
      </c>
      <c r="F517" s="522"/>
      <c r="G517" s="333">
        <f t="shared" si="13"/>
        <v>-476.41000000001566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287</v>
      </c>
      <c r="B518" s="330" t="s">
        <v>287</v>
      </c>
      <c r="C518" s="298">
        <v>46150</v>
      </c>
      <c r="D518" s="299" t="s">
        <v>849</v>
      </c>
      <c r="E518" s="522">
        <v>359.81</v>
      </c>
      <c r="F518" s="522">
        <v>359.81</v>
      </c>
      <c r="G518" s="333">
        <f t="shared" si="13"/>
        <v>-458.97000000001566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8</v>
      </c>
      <c r="C519" s="298">
        <v>46149</v>
      </c>
      <c r="D519" s="299" t="s">
        <v>846</v>
      </c>
      <c r="E519" s="522">
        <v>23.7</v>
      </c>
      <c r="F519" s="522"/>
      <c r="G519" s="333">
        <f t="shared" si="13"/>
        <v>-458.97000000001566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2</v>
      </c>
      <c r="C520" s="298">
        <v>46149</v>
      </c>
      <c r="D520" s="299" t="s">
        <v>371</v>
      </c>
      <c r="E520" s="522">
        <v>13.43</v>
      </c>
      <c r="F520" s="522"/>
      <c r="G520" s="333">
        <f t="shared" si="13"/>
        <v>-435.27000000001567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294</v>
      </c>
      <c r="B521" s="330">
        <v>13</v>
      </c>
      <c r="C521" s="298">
        <v>46149</v>
      </c>
      <c r="D521" s="299" t="s">
        <v>182</v>
      </c>
      <c r="E521" s="522">
        <v>122.18</v>
      </c>
      <c r="F521" s="522"/>
      <c r="G521" s="333">
        <f t="shared" si="13"/>
        <v>-421.84000000001566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335</v>
      </c>
      <c r="B522" s="330" t="s">
        <v>335</v>
      </c>
      <c r="C522" s="298">
        <v>46149</v>
      </c>
      <c r="D522" s="299" t="s">
        <v>447</v>
      </c>
      <c r="E522" s="522">
        <v>43.62</v>
      </c>
      <c r="F522" s="522"/>
      <c r="G522" s="333">
        <f t="shared" si="13"/>
        <v>-299.66000000001566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294</v>
      </c>
      <c r="B523" s="330">
        <v>9</v>
      </c>
      <c r="C523" s="298">
        <v>46149</v>
      </c>
      <c r="D523" s="299" t="s">
        <v>58</v>
      </c>
      <c r="E523" s="522">
        <v>1231.68</v>
      </c>
      <c r="F523" s="522"/>
      <c r="G523" s="333">
        <f t="shared" si="13"/>
        <v>-256.04000000001565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3</v>
      </c>
      <c r="C524" s="298">
        <v>46149</v>
      </c>
      <c r="D524" s="299" t="s">
        <v>309</v>
      </c>
      <c r="E524" s="522">
        <v>4.49</v>
      </c>
      <c r="F524" s="522"/>
      <c r="G524" s="333">
        <f t="shared" si="13"/>
        <v>975.63999999998441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5</v>
      </c>
      <c r="C525" s="298">
        <v>46149</v>
      </c>
      <c r="D525" s="299" t="s">
        <v>846</v>
      </c>
      <c r="E525" s="522">
        <v>19.2</v>
      </c>
      <c r="F525" s="522"/>
      <c r="G525" s="333">
        <f t="shared" si="13"/>
        <v>980.12999999998442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8</v>
      </c>
      <c r="C526" s="298">
        <v>46149</v>
      </c>
      <c r="D526" s="299" t="s">
        <v>846</v>
      </c>
      <c r="E526" s="522">
        <v>35</v>
      </c>
      <c r="F526" s="522"/>
      <c r="G526" s="333">
        <f t="shared" si="13"/>
        <v>999.32999999998447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8</v>
      </c>
      <c r="C527" s="298">
        <v>46149</v>
      </c>
      <c r="D527" s="299" t="s">
        <v>319</v>
      </c>
      <c r="E527" s="522">
        <v>15.93</v>
      </c>
      <c r="F527" s="522"/>
      <c r="G527" s="333">
        <f t="shared" si="13"/>
        <v>1034.3299999999845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2</v>
      </c>
      <c r="C528" s="298">
        <v>46149</v>
      </c>
      <c r="D528" s="299" t="s">
        <v>296</v>
      </c>
      <c r="E528" s="522">
        <v>11.18</v>
      </c>
      <c r="F528" s="522"/>
      <c r="G528" s="333">
        <f t="shared" si="13"/>
        <v>1050.2599999999845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2</v>
      </c>
      <c r="C529" s="298">
        <v>46149</v>
      </c>
      <c r="D529" s="299" t="s">
        <v>301</v>
      </c>
      <c r="E529" s="522">
        <v>16.05</v>
      </c>
      <c r="F529" s="522"/>
      <c r="G529" s="333">
        <f t="shared" ref="G529:G568" si="14">G530-E529+F529</f>
        <v>1061.4399999999846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5</v>
      </c>
      <c r="C530" s="298">
        <v>46148</v>
      </c>
      <c r="D530" s="299" t="s">
        <v>340</v>
      </c>
      <c r="E530" s="522">
        <v>47.93</v>
      </c>
      <c r="F530" s="522"/>
      <c r="G530" s="333">
        <f t="shared" si="14"/>
        <v>1077.4899999999845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294</v>
      </c>
      <c r="B531" s="330">
        <v>14</v>
      </c>
      <c r="C531" s="298">
        <v>46148</v>
      </c>
      <c r="D531" s="299" t="s">
        <v>366</v>
      </c>
      <c r="E531" s="522">
        <v>66.67</v>
      </c>
      <c r="F531" s="522"/>
      <c r="G531" s="333">
        <f t="shared" si="14"/>
        <v>1125.4199999999846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8</v>
      </c>
      <c r="C532" s="298">
        <v>46148</v>
      </c>
      <c r="D532" s="299" t="s">
        <v>319</v>
      </c>
      <c r="E532" s="522">
        <v>19.14</v>
      </c>
      <c r="F532" s="522"/>
      <c r="G532" s="333">
        <f t="shared" si="14"/>
        <v>1192.0899999999847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4</v>
      </c>
      <c r="C533" s="298">
        <v>46148</v>
      </c>
      <c r="D533" s="299" t="s">
        <v>310</v>
      </c>
      <c r="E533" s="522">
        <v>103.69</v>
      </c>
      <c r="F533" s="522"/>
      <c r="G533" s="333">
        <f t="shared" si="14"/>
        <v>1211.2299999999848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287</v>
      </c>
      <c r="B534" s="330" t="s">
        <v>287</v>
      </c>
      <c r="C534" s="298">
        <v>46148</v>
      </c>
      <c r="D534" s="299" t="s">
        <v>843</v>
      </c>
      <c r="E534" s="522">
        <v>513.29999999999995</v>
      </c>
      <c r="F534" s="522">
        <v>513.29999999999995</v>
      </c>
      <c r="G534" s="333">
        <f t="shared" si="14"/>
        <v>1314.9199999999848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6</v>
      </c>
      <c r="C535" s="298">
        <v>46148</v>
      </c>
      <c r="D535" s="299" t="s">
        <v>300</v>
      </c>
      <c r="E535" s="522">
        <v>41.52</v>
      </c>
      <c r="F535" s="522"/>
      <c r="G535" s="333">
        <f t="shared" si="14"/>
        <v>1314.9199999999848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287</v>
      </c>
      <c r="B536" s="330" t="s">
        <v>287</v>
      </c>
      <c r="C536" s="298">
        <v>46148</v>
      </c>
      <c r="D536" s="299" t="s">
        <v>844</v>
      </c>
      <c r="E536" s="522">
        <v>500.5</v>
      </c>
      <c r="F536" s="522">
        <v>500.5</v>
      </c>
      <c r="G536" s="333">
        <f t="shared" si="14"/>
        <v>1356.4399999999848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287</v>
      </c>
      <c r="B537" s="330" t="s">
        <v>287</v>
      </c>
      <c r="C537" s="298">
        <v>46148</v>
      </c>
      <c r="D537" s="299" t="s">
        <v>845</v>
      </c>
      <c r="E537" s="522">
        <v>457.94</v>
      </c>
      <c r="F537" s="522">
        <v>457.94</v>
      </c>
      <c r="G537" s="333">
        <f t="shared" si="14"/>
        <v>1356.4399999999848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1</v>
      </c>
      <c r="C538" s="298">
        <v>46148</v>
      </c>
      <c r="D538" s="299" t="s">
        <v>306</v>
      </c>
      <c r="E538" s="522">
        <v>23.48</v>
      </c>
      <c r="F538" s="522"/>
      <c r="G538" s="333">
        <f t="shared" si="14"/>
        <v>1356.4399999999848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2</v>
      </c>
      <c r="C539" s="298">
        <v>46147</v>
      </c>
      <c r="D539" s="299" t="s">
        <v>384</v>
      </c>
      <c r="E539" s="522">
        <v>59.03</v>
      </c>
      <c r="F539" s="522"/>
      <c r="G539" s="333">
        <f t="shared" si="14"/>
        <v>1379.9199999999848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2</v>
      </c>
      <c r="C540" s="298">
        <v>46147</v>
      </c>
      <c r="D540" s="299" t="s">
        <v>334</v>
      </c>
      <c r="E540" s="522">
        <v>11.06</v>
      </c>
      <c r="F540" s="522"/>
      <c r="G540" s="333">
        <f t="shared" si="14"/>
        <v>1438.9499999999848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2</v>
      </c>
      <c r="C541" s="298">
        <v>46147</v>
      </c>
      <c r="D541" s="299" t="s">
        <v>296</v>
      </c>
      <c r="E541" s="522">
        <v>8.7200000000000006</v>
      </c>
      <c r="F541" s="522"/>
      <c r="G541" s="333">
        <f t="shared" si="14"/>
        <v>1450.0099999999848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4</v>
      </c>
      <c r="C542" s="298">
        <v>46147</v>
      </c>
      <c r="D542" s="299" t="s">
        <v>296</v>
      </c>
      <c r="E542" s="522">
        <v>42.88</v>
      </c>
      <c r="F542" s="522"/>
      <c r="G542" s="333">
        <f t="shared" si="14"/>
        <v>1458.7299999999848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6</v>
      </c>
      <c r="C543" s="298">
        <v>46147</v>
      </c>
      <c r="D543" s="299" t="s">
        <v>300</v>
      </c>
      <c r="E543" s="522">
        <v>17.03</v>
      </c>
      <c r="F543" s="522"/>
      <c r="G543" s="333">
        <f t="shared" si="14"/>
        <v>1501.6099999999849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294</v>
      </c>
      <c r="B544" s="330">
        <v>22</v>
      </c>
      <c r="C544" s="298">
        <v>46146</v>
      </c>
      <c r="D544" s="299" t="s">
        <v>835</v>
      </c>
      <c r="E544" s="522">
        <v>13.83</v>
      </c>
      <c r="F544" s="522"/>
      <c r="G544" s="333">
        <f t="shared" si="14"/>
        <v>1518.6399999999849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5</v>
      </c>
      <c r="C545" s="298">
        <v>46146</v>
      </c>
      <c r="D545" s="299" t="s">
        <v>340</v>
      </c>
      <c r="E545" s="522">
        <v>47.93</v>
      </c>
      <c r="F545" s="522"/>
      <c r="G545" s="333">
        <f t="shared" si="14"/>
        <v>1532.4699999999848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2</v>
      </c>
      <c r="C546" s="298">
        <v>46146</v>
      </c>
      <c r="D546" s="299" t="s">
        <v>334</v>
      </c>
      <c r="E546" s="522">
        <v>11.06</v>
      </c>
      <c r="F546" s="522"/>
      <c r="G546" s="333">
        <f t="shared" si="14"/>
        <v>1580.3999999999849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294</v>
      </c>
      <c r="B547" s="330">
        <v>14</v>
      </c>
      <c r="C547" s="298">
        <v>46146</v>
      </c>
      <c r="D547" s="299" t="s">
        <v>367</v>
      </c>
      <c r="E547" s="522">
        <v>70.25</v>
      </c>
      <c r="F547" s="522"/>
      <c r="G547" s="333">
        <f t="shared" si="14"/>
        <v>1591.4599999999848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284</v>
      </c>
      <c r="B548" s="330">
        <v>36</v>
      </c>
      <c r="C548" s="298">
        <v>46146</v>
      </c>
      <c r="D548" s="299" t="s">
        <v>374</v>
      </c>
      <c r="E548" s="522">
        <v>50</v>
      </c>
      <c r="F548" s="522"/>
      <c r="G548" s="333">
        <f t="shared" si="14"/>
        <v>1661.7099999999848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294</v>
      </c>
      <c r="B549" s="330">
        <v>17</v>
      </c>
      <c r="C549" s="298">
        <v>46146</v>
      </c>
      <c r="D549" s="299" t="s">
        <v>370</v>
      </c>
      <c r="E549" s="522">
        <v>99</v>
      </c>
      <c r="F549" s="522"/>
      <c r="G549" s="333">
        <f t="shared" si="14"/>
        <v>1711.7099999999848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5</v>
      </c>
      <c r="C550" s="298">
        <v>46145</v>
      </c>
      <c r="D550" s="299" t="s">
        <v>834</v>
      </c>
      <c r="E550" s="522">
        <v>49.13</v>
      </c>
      <c r="F550" s="522"/>
      <c r="G550" s="333">
        <f t="shared" si="14"/>
        <v>1810.7099999999848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1</v>
      </c>
      <c r="C551" s="298">
        <v>46145</v>
      </c>
      <c r="D551" s="299" t="s">
        <v>831</v>
      </c>
      <c r="E551" s="522">
        <v>50</v>
      </c>
      <c r="F551" s="522"/>
      <c r="G551" s="333">
        <f t="shared" si="14"/>
        <v>1859.8399999999849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1</v>
      </c>
      <c r="C552" s="298">
        <v>46145</v>
      </c>
      <c r="D552" s="299" t="s">
        <v>311</v>
      </c>
      <c r="E552" s="522">
        <v>91.98</v>
      </c>
      <c r="F552" s="522"/>
      <c r="G552" s="333">
        <f t="shared" si="14"/>
        <v>1909.8399999999849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6</v>
      </c>
      <c r="C553" s="298">
        <v>46145</v>
      </c>
      <c r="D553" s="299" t="s">
        <v>832</v>
      </c>
      <c r="E553" s="522">
        <v>24.68</v>
      </c>
      <c r="F553" s="522"/>
      <c r="G553" s="333">
        <f t="shared" si="14"/>
        <v>2001.8199999999849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2</v>
      </c>
      <c r="C554" s="298">
        <v>46145</v>
      </c>
      <c r="D554" s="299" t="s">
        <v>358</v>
      </c>
      <c r="E554" s="522">
        <v>2.4900000000000002</v>
      </c>
      <c r="F554" s="522"/>
      <c r="G554" s="333">
        <f t="shared" si="14"/>
        <v>2026.499999999985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294</v>
      </c>
      <c r="B555" s="330">
        <v>22</v>
      </c>
      <c r="C555" s="298">
        <v>46145</v>
      </c>
      <c r="D555" s="299" t="s">
        <v>861</v>
      </c>
      <c r="E555" s="522">
        <v>12.77</v>
      </c>
      <c r="F555" s="522"/>
      <c r="G555" s="333">
        <f t="shared" si="14"/>
        <v>2028.989999999985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2</v>
      </c>
      <c r="C556" s="298">
        <v>46145</v>
      </c>
      <c r="D556" s="299" t="s">
        <v>458</v>
      </c>
      <c r="E556" s="522">
        <v>192.97</v>
      </c>
      <c r="F556" s="522"/>
      <c r="G556" s="333">
        <f t="shared" si="14"/>
        <v>2041.759999999985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3</v>
      </c>
      <c r="C557" s="298">
        <v>46145</v>
      </c>
      <c r="D557" s="299" t="s">
        <v>348</v>
      </c>
      <c r="E557" s="522">
        <v>9.35</v>
      </c>
      <c r="F557" s="522"/>
      <c r="G557" s="333">
        <f t="shared" si="14"/>
        <v>2234.729999999985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4</v>
      </c>
      <c r="C558" s="298">
        <v>46144</v>
      </c>
      <c r="D558" s="299" t="s">
        <v>310</v>
      </c>
      <c r="E558" s="522">
        <v>57.69</v>
      </c>
      <c r="F558" s="522"/>
      <c r="G558" s="333">
        <f t="shared" si="14"/>
        <v>2244.0799999999849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8</v>
      </c>
      <c r="C559" s="298">
        <v>46144</v>
      </c>
      <c r="D559" s="299" t="s">
        <v>310</v>
      </c>
      <c r="E559" s="522">
        <v>6.37</v>
      </c>
      <c r="F559" s="522"/>
      <c r="G559" s="333">
        <f t="shared" si="14"/>
        <v>2301.769999999985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294</v>
      </c>
      <c r="B560" s="330">
        <v>22</v>
      </c>
      <c r="C560" s="298">
        <v>46144</v>
      </c>
      <c r="D560" s="299" t="s">
        <v>375</v>
      </c>
      <c r="E560" s="522">
        <v>6.37</v>
      </c>
      <c r="F560" s="522"/>
      <c r="G560" s="333">
        <f t="shared" si="14"/>
        <v>2308.1399999999849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6</v>
      </c>
      <c r="C561" s="298">
        <v>46144</v>
      </c>
      <c r="D561" s="299" t="s">
        <v>300</v>
      </c>
      <c r="E561" s="522">
        <v>41.51</v>
      </c>
      <c r="F561" s="522"/>
      <c r="G561" s="333">
        <f t="shared" si="14"/>
        <v>2314.5099999999848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7</v>
      </c>
      <c r="C562" s="298">
        <v>46144</v>
      </c>
      <c r="D562" s="299" t="s">
        <v>833</v>
      </c>
      <c r="E562" s="522">
        <v>74.53</v>
      </c>
      <c r="F562" s="522"/>
      <c r="G562" s="333">
        <f t="shared" si="14"/>
        <v>2356.019999999985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1</v>
      </c>
      <c r="C563" s="298">
        <v>46144</v>
      </c>
      <c r="D563" s="299" t="s">
        <v>306</v>
      </c>
      <c r="E563" s="522">
        <v>72.73</v>
      </c>
      <c r="F563" s="522"/>
      <c r="G563" s="333">
        <f t="shared" si="14"/>
        <v>2430.5499999999852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3</v>
      </c>
      <c r="C564" s="298">
        <v>46144</v>
      </c>
      <c r="D564" s="299" t="s">
        <v>348</v>
      </c>
      <c r="E564" s="522">
        <v>25</v>
      </c>
      <c r="F564" s="522"/>
      <c r="G564" s="333">
        <f t="shared" si="14"/>
        <v>2503.2799999999852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287</v>
      </c>
      <c r="B565" s="330" t="s">
        <v>287</v>
      </c>
      <c r="C565" s="298">
        <v>46144</v>
      </c>
      <c r="D565" s="299" t="s">
        <v>485</v>
      </c>
      <c r="E565" s="522">
        <v>121.4</v>
      </c>
      <c r="F565" s="522">
        <v>121.4</v>
      </c>
      <c r="G565" s="333">
        <f t="shared" si="14"/>
        <v>2528.2799999999852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3</v>
      </c>
      <c r="C566" s="298">
        <v>46144</v>
      </c>
      <c r="D566" s="299" t="s">
        <v>348</v>
      </c>
      <c r="E566" s="522">
        <v>9.73</v>
      </c>
      <c r="F566" s="522"/>
      <c r="G566" s="333">
        <f t="shared" si="14"/>
        <v>2528.2799999999852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2</v>
      </c>
      <c r="C567" s="298">
        <v>46143</v>
      </c>
      <c r="D567" s="299" t="s">
        <v>358</v>
      </c>
      <c r="E567" s="522">
        <v>8.9700000000000006</v>
      </c>
      <c r="F567" s="522"/>
      <c r="G567" s="333">
        <f t="shared" si="14"/>
        <v>2538.0099999999852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s="540" customFormat="1" ht="12" customHeight="1" x14ac:dyDescent="0.3">
      <c r="A568" s="530" t="s">
        <v>284</v>
      </c>
      <c r="B568" s="531">
        <v>37</v>
      </c>
      <c r="C568" s="532">
        <v>46142</v>
      </c>
      <c r="D568" s="533" t="s">
        <v>285</v>
      </c>
      <c r="E568" s="534">
        <v>5616.82</v>
      </c>
      <c r="F568" s="534"/>
      <c r="G568" s="535">
        <f t="shared" si="14"/>
        <v>2546.979999999985</v>
      </c>
      <c r="H568" s="536"/>
      <c r="I568" s="537"/>
      <c r="J568" s="538"/>
      <c r="K568" s="539"/>
      <c r="L568" s="538"/>
      <c r="M568" s="539"/>
      <c r="N568" s="538"/>
      <c r="O568" s="539"/>
      <c r="P568" s="538"/>
      <c r="Q568" s="539"/>
      <c r="R568" s="538"/>
      <c r="S568" s="539"/>
      <c r="T568" s="538"/>
    </row>
    <row r="569" spans="1:20" ht="12" customHeight="1" x14ac:dyDescent="0.3">
      <c r="A569" s="329" t="s">
        <v>286</v>
      </c>
      <c r="B569" s="330">
        <v>25</v>
      </c>
      <c r="C569" s="298">
        <v>46142</v>
      </c>
      <c r="D569" s="298" t="s">
        <v>204</v>
      </c>
      <c r="E569" s="331">
        <v>350</v>
      </c>
      <c r="F569" s="331"/>
      <c r="G569" s="333">
        <f t="shared" ref="G569:G570" si="15">G570-E569+F569</f>
        <v>8163.7999999999847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286</v>
      </c>
      <c r="B570" s="330">
        <v>26</v>
      </c>
      <c r="C570" s="298">
        <v>46142</v>
      </c>
      <c r="D570" s="298" t="s">
        <v>205</v>
      </c>
      <c r="E570" s="331">
        <v>320</v>
      </c>
      <c r="F570" s="331"/>
      <c r="G570" s="333">
        <f t="shared" si="15"/>
        <v>8513.7999999999847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286</v>
      </c>
      <c r="B571" s="330">
        <v>27</v>
      </c>
      <c r="C571" s="298">
        <v>46142</v>
      </c>
      <c r="D571" s="298" t="s">
        <v>206</v>
      </c>
      <c r="E571" s="331">
        <v>25</v>
      </c>
      <c r="F571" s="331"/>
      <c r="G571" s="333">
        <f t="shared" ref="G571:G822" si="16">G572-E571+F571</f>
        <v>8833.7999999999847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286</v>
      </c>
      <c r="B572" s="330">
        <v>28</v>
      </c>
      <c r="C572" s="298">
        <v>46142</v>
      </c>
      <c r="D572" s="298" t="s">
        <v>207</v>
      </c>
      <c r="E572" s="331">
        <v>25</v>
      </c>
      <c r="F572" s="331"/>
      <c r="G572" s="333">
        <f t="shared" si="16"/>
        <v>8858.7999999999847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286</v>
      </c>
      <c r="B573" s="330">
        <v>29</v>
      </c>
      <c r="C573" s="298">
        <v>46142</v>
      </c>
      <c r="D573" s="298" t="s">
        <v>208</v>
      </c>
      <c r="E573" s="331">
        <v>45</v>
      </c>
      <c r="F573" s="331"/>
      <c r="G573" s="333">
        <f t="shared" si="16"/>
        <v>8883.7999999999847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286</v>
      </c>
      <c r="B574" s="330">
        <v>30</v>
      </c>
      <c r="C574" s="298">
        <v>46142</v>
      </c>
      <c r="D574" s="298" t="s">
        <v>209</v>
      </c>
      <c r="E574" s="331">
        <v>400</v>
      </c>
      <c r="F574" s="331"/>
      <c r="G574" s="333">
        <f t="shared" si="16"/>
        <v>8928.7999999999847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286</v>
      </c>
      <c r="B575" s="330">
        <v>31</v>
      </c>
      <c r="C575" s="298">
        <v>46142</v>
      </c>
      <c r="D575" s="298" t="s">
        <v>210</v>
      </c>
      <c r="E575" s="331">
        <v>375</v>
      </c>
      <c r="F575" s="331"/>
      <c r="G575" s="333">
        <f t="shared" si="16"/>
        <v>9328.7999999999847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286</v>
      </c>
      <c r="B576" s="330">
        <v>32</v>
      </c>
      <c r="C576" s="298">
        <v>46142</v>
      </c>
      <c r="D576" s="298" t="s">
        <v>211</v>
      </c>
      <c r="E576" s="331">
        <v>100</v>
      </c>
      <c r="F576" s="331"/>
      <c r="G576" s="333">
        <f t="shared" si="16"/>
        <v>9703.7999999999847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286</v>
      </c>
      <c r="B577" s="330">
        <v>33</v>
      </c>
      <c r="C577" s="298">
        <v>46142</v>
      </c>
      <c r="D577" s="298" t="s">
        <v>212</v>
      </c>
      <c r="E577" s="331">
        <v>85</v>
      </c>
      <c r="F577" s="331"/>
      <c r="G577" s="333">
        <f t="shared" si="16"/>
        <v>9803.7999999999847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286</v>
      </c>
      <c r="B578" s="330">
        <v>34</v>
      </c>
      <c r="C578" s="298">
        <v>46142</v>
      </c>
      <c r="D578" s="298" t="s">
        <v>213</v>
      </c>
      <c r="E578" s="331">
        <v>230</v>
      </c>
      <c r="F578" s="331"/>
      <c r="G578" s="333">
        <f t="shared" si="16"/>
        <v>9888.7999999999847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286</v>
      </c>
      <c r="B579" s="330">
        <v>35</v>
      </c>
      <c r="C579" s="298">
        <v>46142</v>
      </c>
      <c r="D579" s="298" t="s">
        <v>214</v>
      </c>
      <c r="E579" s="331">
        <v>45</v>
      </c>
      <c r="F579" s="331"/>
      <c r="G579" s="333">
        <f t="shared" si="16"/>
        <v>10118.799999999985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287</v>
      </c>
      <c r="B580" s="330" t="s">
        <v>287</v>
      </c>
      <c r="C580" s="298">
        <v>46142</v>
      </c>
      <c r="D580" s="299" t="s">
        <v>288</v>
      </c>
      <c r="E580" s="331">
        <v>185.64</v>
      </c>
      <c r="F580" s="331">
        <v>185.64</v>
      </c>
      <c r="G580" s="333">
        <f t="shared" si="16"/>
        <v>10163.799999999985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6</v>
      </c>
      <c r="C581" s="298">
        <v>46142</v>
      </c>
      <c r="D581" s="299" t="s">
        <v>290</v>
      </c>
      <c r="E581" s="331">
        <v>30</v>
      </c>
      <c r="F581" s="331"/>
      <c r="G581" s="333">
        <f t="shared" si="16"/>
        <v>10163.799999999985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291</v>
      </c>
      <c r="B582" s="330">
        <v>39</v>
      </c>
      <c r="C582" s="298">
        <v>46142</v>
      </c>
      <c r="D582" s="299" t="s">
        <v>292</v>
      </c>
      <c r="E582" s="331"/>
      <c r="F582" s="331">
        <v>2763.78</v>
      </c>
      <c r="G582" s="333">
        <f t="shared" si="16"/>
        <v>10193.799999999985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291</v>
      </c>
      <c r="B583" s="330">
        <v>38</v>
      </c>
      <c r="C583" s="298">
        <v>46142</v>
      </c>
      <c r="D583" s="299" t="s">
        <v>293</v>
      </c>
      <c r="E583" s="331"/>
      <c r="F583" s="331">
        <v>4597.82</v>
      </c>
      <c r="G583" s="333">
        <f t="shared" si="16"/>
        <v>7430.019999999985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294</v>
      </c>
      <c r="B584" s="330">
        <v>42</v>
      </c>
      <c r="C584" s="298">
        <v>46142</v>
      </c>
      <c r="D584" s="299" t="s">
        <v>200</v>
      </c>
      <c r="E584" s="331">
        <v>50.92</v>
      </c>
      <c r="F584" s="331"/>
      <c r="G584" s="333">
        <f t="shared" si="16"/>
        <v>2832.1999999999853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294</v>
      </c>
      <c r="B585" s="330">
        <v>43</v>
      </c>
      <c r="C585" s="298">
        <v>46142</v>
      </c>
      <c r="D585" s="299" t="s">
        <v>201</v>
      </c>
      <c r="E585" s="331">
        <v>50.92</v>
      </c>
      <c r="F585" s="331"/>
      <c r="G585" s="333">
        <f t="shared" si="16"/>
        <v>2883.1199999999853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4</v>
      </c>
      <c r="C586" s="298">
        <v>46142</v>
      </c>
      <c r="D586" s="299" t="s">
        <v>295</v>
      </c>
      <c r="E586" s="331">
        <v>35.799999999999997</v>
      </c>
      <c r="F586" s="331"/>
      <c r="G586" s="333">
        <f t="shared" si="16"/>
        <v>2934.0399999999854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294</v>
      </c>
      <c r="B587" s="330">
        <v>10</v>
      </c>
      <c r="C587" s="298">
        <v>46142</v>
      </c>
      <c r="D587" s="299" t="s">
        <v>176</v>
      </c>
      <c r="E587" s="331">
        <v>17.899999999999999</v>
      </c>
      <c r="F587" s="331"/>
      <c r="G587" s="333">
        <f t="shared" si="16"/>
        <v>2969.8399999999856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2</v>
      </c>
      <c r="C588" s="298">
        <v>46142</v>
      </c>
      <c r="D588" s="299" t="s">
        <v>296</v>
      </c>
      <c r="E588" s="331">
        <v>8.7200000000000006</v>
      </c>
      <c r="F588" s="331"/>
      <c r="G588" s="333">
        <f t="shared" si="16"/>
        <v>2987.7399999999857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2</v>
      </c>
      <c r="C589" s="298">
        <v>46142</v>
      </c>
      <c r="D589" s="299" t="s">
        <v>297</v>
      </c>
      <c r="E589" s="331">
        <v>100</v>
      </c>
      <c r="F589" s="331"/>
      <c r="G589" s="333">
        <f t="shared" si="16"/>
        <v>2996.4599999999855</v>
      </c>
      <c r="H589" s="334" t="s">
        <v>298</v>
      </c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5</v>
      </c>
      <c r="C590" s="298">
        <v>46142</v>
      </c>
      <c r="D590" s="299" t="s">
        <v>297</v>
      </c>
      <c r="E590" s="331">
        <v>100</v>
      </c>
      <c r="F590" s="331"/>
      <c r="G590" s="333">
        <f t="shared" si="16"/>
        <v>3096.4599999999855</v>
      </c>
      <c r="H590" s="334" t="s">
        <v>298</v>
      </c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6</v>
      </c>
      <c r="C591" s="298">
        <v>46142</v>
      </c>
      <c r="D591" s="299" t="s">
        <v>297</v>
      </c>
      <c r="E591" s="331">
        <v>100</v>
      </c>
      <c r="F591" s="331"/>
      <c r="G591" s="333">
        <f t="shared" si="16"/>
        <v>3196.4599999999855</v>
      </c>
      <c r="H591" s="334" t="s">
        <v>298</v>
      </c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8</v>
      </c>
      <c r="C592" s="298">
        <v>46142</v>
      </c>
      <c r="D592" s="299" t="s">
        <v>297</v>
      </c>
      <c r="E592" s="331">
        <v>100</v>
      </c>
      <c r="F592" s="331"/>
      <c r="G592" s="333">
        <f t="shared" si="16"/>
        <v>3296.4599999999855</v>
      </c>
      <c r="H592" s="334" t="s">
        <v>298</v>
      </c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291</v>
      </c>
      <c r="B593" s="330">
        <v>41</v>
      </c>
      <c r="C593" s="298">
        <v>46142</v>
      </c>
      <c r="D593" s="299" t="s">
        <v>299</v>
      </c>
      <c r="E593" s="331"/>
      <c r="F593" s="331">
        <v>250</v>
      </c>
      <c r="G593" s="333">
        <f t="shared" si="16"/>
        <v>3396.4599999999855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6</v>
      </c>
      <c r="C594" s="298">
        <v>46142</v>
      </c>
      <c r="D594" s="299" t="s">
        <v>300</v>
      </c>
      <c r="E594" s="331">
        <v>42.44</v>
      </c>
      <c r="F594" s="331"/>
      <c r="G594" s="333">
        <f t="shared" si="16"/>
        <v>3146.4599999999855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6</v>
      </c>
      <c r="C595" s="298">
        <v>46142</v>
      </c>
      <c r="D595" s="299" t="s">
        <v>300</v>
      </c>
      <c r="E595" s="331">
        <v>24.05</v>
      </c>
      <c r="F595" s="331"/>
      <c r="G595" s="333">
        <f t="shared" si="16"/>
        <v>3188.8999999999855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2</v>
      </c>
      <c r="C596" s="298">
        <v>46141</v>
      </c>
      <c r="D596" s="299" t="s">
        <v>301</v>
      </c>
      <c r="E596" s="331">
        <v>31.8</v>
      </c>
      <c r="F596" s="331"/>
      <c r="G596" s="333">
        <f t="shared" si="16"/>
        <v>3212.9499999999857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6</v>
      </c>
      <c r="C597" s="298">
        <v>46141</v>
      </c>
      <c r="D597" s="299" t="s">
        <v>302</v>
      </c>
      <c r="E597" s="331">
        <v>100</v>
      </c>
      <c r="F597" s="331"/>
      <c r="G597" s="333">
        <f t="shared" si="16"/>
        <v>3244.7499999999859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6</v>
      </c>
      <c r="C598" s="298">
        <v>46141</v>
      </c>
      <c r="D598" s="299" t="s">
        <v>303</v>
      </c>
      <c r="E598" s="331">
        <v>75</v>
      </c>
      <c r="F598" s="331"/>
      <c r="G598" s="333">
        <f t="shared" si="16"/>
        <v>3344.7499999999859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1</v>
      </c>
      <c r="C599" s="298">
        <v>46141</v>
      </c>
      <c r="D599" s="299" t="s">
        <v>304</v>
      </c>
      <c r="E599" s="331">
        <v>52.5</v>
      </c>
      <c r="F599" s="331"/>
      <c r="G599" s="333">
        <f t="shared" si="16"/>
        <v>3419.7499999999859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6</v>
      </c>
      <c r="C600" s="298">
        <v>46141</v>
      </c>
      <c r="D600" s="299" t="s">
        <v>305</v>
      </c>
      <c r="E600" s="331">
        <v>-256</v>
      </c>
      <c r="F600" s="331"/>
      <c r="G600" s="333">
        <f t="shared" si="16"/>
        <v>3472.2499999999859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6</v>
      </c>
      <c r="C601" s="298">
        <v>46140</v>
      </c>
      <c r="D601" s="299" t="s">
        <v>300</v>
      </c>
      <c r="E601" s="331">
        <v>20.38</v>
      </c>
      <c r="F601" s="331"/>
      <c r="G601" s="333">
        <f t="shared" si="16"/>
        <v>3216.2499999999859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2</v>
      </c>
      <c r="C602" s="298">
        <v>46140</v>
      </c>
      <c r="D602" s="299" t="s">
        <v>296</v>
      </c>
      <c r="E602" s="331">
        <v>15.41</v>
      </c>
      <c r="F602" s="331"/>
      <c r="G602" s="333">
        <f t="shared" si="16"/>
        <v>3236.629999999986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4</v>
      </c>
      <c r="C603" s="298">
        <v>46140</v>
      </c>
      <c r="D603" s="299" t="s">
        <v>296</v>
      </c>
      <c r="E603" s="331">
        <v>33.840000000000003</v>
      </c>
      <c r="F603" s="331"/>
      <c r="G603" s="333">
        <f t="shared" si="16"/>
        <v>3252.0399999999859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1</v>
      </c>
      <c r="C604" s="298">
        <v>46140</v>
      </c>
      <c r="D604" s="299" t="s">
        <v>306</v>
      </c>
      <c r="E604" s="331">
        <v>5.3</v>
      </c>
      <c r="F604" s="331"/>
      <c r="G604" s="333">
        <f t="shared" si="16"/>
        <v>3285.879999999986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5</v>
      </c>
      <c r="C605" s="298">
        <v>46140</v>
      </c>
      <c r="D605" s="299" t="s">
        <v>307</v>
      </c>
      <c r="E605" s="331">
        <v>500</v>
      </c>
      <c r="F605" s="331"/>
      <c r="G605" s="333">
        <f t="shared" si="16"/>
        <v>3291.1799999999862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8</v>
      </c>
      <c r="C606" s="298">
        <v>46140</v>
      </c>
      <c r="D606" s="299" t="s">
        <v>308</v>
      </c>
      <c r="E606" s="331">
        <v>47.99</v>
      </c>
      <c r="F606" s="331"/>
      <c r="G606" s="333">
        <f t="shared" si="16"/>
        <v>3791.1799999999862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3</v>
      </c>
      <c r="C607" s="298">
        <v>46139</v>
      </c>
      <c r="D607" s="299" t="s">
        <v>309</v>
      </c>
      <c r="E607" s="331">
        <v>13.11</v>
      </c>
      <c r="F607" s="331"/>
      <c r="G607" s="333">
        <f t="shared" si="16"/>
        <v>3839.169999999986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4</v>
      </c>
      <c r="C608" s="298">
        <v>46139</v>
      </c>
      <c r="D608" s="299" t="s">
        <v>310</v>
      </c>
      <c r="E608" s="331">
        <v>30.54</v>
      </c>
      <c r="F608" s="331"/>
      <c r="G608" s="333">
        <f t="shared" si="16"/>
        <v>3852.2799999999861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1</v>
      </c>
      <c r="C609" s="298">
        <v>46139</v>
      </c>
      <c r="D609" s="299" t="s">
        <v>311</v>
      </c>
      <c r="E609" s="331">
        <v>163.01</v>
      </c>
      <c r="F609" s="331"/>
      <c r="G609" s="333">
        <f t="shared" si="16"/>
        <v>3882.8199999999861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6</v>
      </c>
      <c r="C610" s="298">
        <v>46139</v>
      </c>
      <c r="D610" s="299" t="s">
        <v>312</v>
      </c>
      <c r="E610" s="331">
        <v>54.97</v>
      </c>
      <c r="F610" s="331"/>
      <c r="G610" s="333">
        <f t="shared" si="16"/>
        <v>4045.8299999999858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1</v>
      </c>
      <c r="C611" s="298">
        <v>46139</v>
      </c>
      <c r="D611" s="299" t="s">
        <v>306</v>
      </c>
      <c r="E611" s="331">
        <v>51.28</v>
      </c>
      <c r="F611" s="331"/>
      <c r="G611" s="333">
        <f t="shared" si="16"/>
        <v>4100.7999999999856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6</v>
      </c>
      <c r="C612" s="298">
        <v>46138</v>
      </c>
      <c r="D612" s="299" t="s">
        <v>312</v>
      </c>
      <c r="E612" s="331">
        <v>38.979999999999997</v>
      </c>
      <c r="F612" s="331"/>
      <c r="G612" s="333">
        <f t="shared" si="16"/>
        <v>4152.0799999999854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2</v>
      </c>
      <c r="C613" s="298">
        <v>46138</v>
      </c>
      <c r="D613" s="299" t="s">
        <v>313</v>
      </c>
      <c r="E613" s="331">
        <v>39.83</v>
      </c>
      <c r="F613" s="331"/>
      <c r="G613" s="333">
        <f t="shared" si="16"/>
        <v>4191.0599999999849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8</v>
      </c>
      <c r="C614" s="298">
        <v>46138</v>
      </c>
      <c r="D614" s="299" t="s">
        <v>313</v>
      </c>
      <c r="E614" s="331">
        <v>51.24</v>
      </c>
      <c r="F614" s="331"/>
      <c r="G614" s="333">
        <f t="shared" si="16"/>
        <v>4230.8899999999849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294</v>
      </c>
      <c r="B615" s="330">
        <v>12</v>
      </c>
      <c r="C615" s="298">
        <v>46137</v>
      </c>
      <c r="D615" s="299" t="s">
        <v>314</v>
      </c>
      <c r="E615" s="331">
        <v>214.74</v>
      </c>
      <c r="F615" s="331"/>
      <c r="G615" s="333">
        <f t="shared" si="16"/>
        <v>4282.1299999999846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287</v>
      </c>
      <c r="B616" s="330" t="s">
        <v>287</v>
      </c>
      <c r="C616" s="298">
        <v>46136</v>
      </c>
      <c r="D616" s="299" t="s">
        <v>315</v>
      </c>
      <c r="E616" s="331">
        <v>127.68</v>
      </c>
      <c r="F616" s="331">
        <v>127.68</v>
      </c>
      <c r="G616" s="333">
        <f t="shared" si="16"/>
        <v>4496.8699999999844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8</v>
      </c>
      <c r="C617" s="298">
        <v>46135</v>
      </c>
      <c r="D617" s="299" t="s">
        <v>863</v>
      </c>
      <c r="E617" s="331">
        <v>65</v>
      </c>
      <c r="F617" s="331"/>
      <c r="G617" s="333">
        <f t="shared" si="16"/>
        <v>4496.8699999999844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291</v>
      </c>
      <c r="B618" s="330">
        <v>40</v>
      </c>
      <c r="C618" s="298">
        <v>46134</v>
      </c>
      <c r="D618" s="299" t="s">
        <v>316</v>
      </c>
      <c r="E618" s="331"/>
      <c r="F618" s="331">
        <v>838.69</v>
      </c>
      <c r="G618" s="333">
        <f t="shared" si="16"/>
        <v>4561.8699999999844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2</v>
      </c>
      <c r="C619" s="298">
        <v>46134</v>
      </c>
      <c r="D619" s="299" t="s">
        <v>317</v>
      </c>
      <c r="E619" s="331">
        <v>17.03</v>
      </c>
      <c r="F619" s="331"/>
      <c r="G619" s="333">
        <f t="shared" si="16"/>
        <v>3723.1799999999848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6</v>
      </c>
      <c r="C620" s="298">
        <v>46134</v>
      </c>
      <c r="D620" s="299" t="s">
        <v>312</v>
      </c>
      <c r="E620" s="331">
        <v>51.94</v>
      </c>
      <c r="F620" s="331"/>
      <c r="G620" s="333">
        <f t="shared" si="16"/>
        <v>3740.209999999985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1</v>
      </c>
      <c r="C621" s="298">
        <v>46134</v>
      </c>
      <c r="D621" s="299" t="s">
        <v>306</v>
      </c>
      <c r="E621" s="331">
        <v>226.7</v>
      </c>
      <c r="F621" s="331"/>
      <c r="G621" s="333">
        <f t="shared" si="16"/>
        <v>3792.1499999999851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2</v>
      </c>
      <c r="C622" s="298">
        <v>46133</v>
      </c>
      <c r="D622" s="299" t="s">
        <v>318</v>
      </c>
      <c r="E622" s="331">
        <v>70</v>
      </c>
      <c r="F622" s="331"/>
      <c r="G622" s="333">
        <f t="shared" si="16"/>
        <v>4018.8499999999849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8</v>
      </c>
      <c r="C623" s="298">
        <v>46133</v>
      </c>
      <c r="D623" s="299" t="s">
        <v>319</v>
      </c>
      <c r="E623" s="331">
        <v>14.26</v>
      </c>
      <c r="F623" s="331"/>
      <c r="G623" s="333">
        <f t="shared" si="16"/>
        <v>4088.8499999999849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1</v>
      </c>
      <c r="C624" s="298">
        <v>46133</v>
      </c>
      <c r="D624" s="299" t="s">
        <v>320</v>
      </c>
      <c r="E624" s="331">
        <v>8.51</v>
      </c>
      <c r="F624" s="331"/>
      <c r="G624" s="333">
        <f t="shared" si="16"/>
        <v>4103.1099999999851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5</v>
      </c>
      <c r="C625" s="298">
        <v>46133</v>
      </c>
      <c r="D625" s="299" t="s">
        <v>321</v>
      </c>
      <c r="E625" s="331">
        <v>20</v>
      </c>
      <c r="F625" s="331"/>
      <c r="G625" s="333">
        <f t="shared" si="16"/>
        <v>4111.6199999999853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294</v>
      </c>
      <c r="B626" s="330">
        <v>23</v>
      </c>
      <c r="C626" s="298">
        <v>46133</v>
      </c>
      <c r="D626" s="299" t="s">
        <v>67</v>
      </c>
      <c r="E626" s="331">
        <v>650.88</v>
      </c>
      <c r="F626" s="331"/>
      <c r="G626" s="333">
        <f t="shared" si="16"/>
        <v>4131.6199999999853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6</v>
      </c>
      <c r="C627" s="298">
        <v>46133</v>
      </c>
      <c r="D627" s="299" t="s">
        <v>322</v>
      </c>
      <c r="E627" s="331">
        <v>15</v>
      </c>
      <c r="F627" s="331"/>
      <c r="G627" s="333">
        <f t="shared" si="16"/>
        <v>4782.4999999999854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5</v>
      </c>
      <c r="C628" s="298">
        <v>46133</v>
      </c>
      <c r="D628" s="299" t="s">
        <v>322</v>
      </c>
      <c r="E628" s="331">
        <v>250</v>
      </c>
      <c r="F628" s="331"/>
      <c r="G628" s="333">
        <f t="shared" si="16"/>
        <v>4797.4999999999854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294</v>
      </c>
      <c r="B629" s="330">
        <v>22</v>
      </c>
      <c r="C629" s="298">
        <v>46132</v>
      </c>
      <c r="D629" s="299" t="s">
        <v>323</v>
      </c>
      <c r="E629" s="331">
        <v>20.22</v>
      </c>
      <c r="F629" s="331"/>
      <c r="G629" s="333">
        <f t="shared" si="16"/>
        <v>5047.4999999999854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6</v>
      </c>
      <c r="C630" s="298">
        <v>46132</v>
      </c>
      <c r="D630" s="299" t="s">
        <v>403</v>
      </c>
      <c r="E630" s="331">
        <v>44</v>
      </c>
      <c r="F630" s="331"/>
      <c r="G630" s="333">
        <f t="shared" si="16"/>
        <v>5067.7199999999857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2</v>
      </c>
      <c r="C631" s="298">
        <v>46132</v>
      </c>
      <c r="D631" s="299" t="s">
        <v>324</v>
      </c>
      <c r="E631" s="331">
        <v>12.01</v>
      </c>
      <c r="F631" s="331"/>
      <c r="G631" s="333">
        <f t="shared" si="16"/>
        <v>5111.7199999999857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2</v>
      </c>
      <c r="C632" s="298">
        <v>46132</v>
      </c>
      <c r="D632" s="299" t="s">
        <v>296</v>
      </c>
      <c r="E632" s="331">
        <v>12.21</v>
      </c>
      <c r="F632" s="331"/>
      <c r="G632" s="333">
        <f t="shared" si="16"/>
        <v>5123.7299999999859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2</v>
      </c>
      <c r="C633" s="298">
        <v>46132</v>
      </c>
      <c r="D633" s="299" t="s">
        <v>325</v>
      </c>
      <c r="E633" s="331">
        <v>46.4</v>
      </c>
      <c r="F633" s="331"/>
      <c r="G633" s="333">
        <f t="shared" si="16"/>
        <v>5135.939999999986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2</v>
      </c>
      <c r="C634" s="298">
        <v>46131</v>
      </c>
      <c r="D634" s="299" t="s">
        <v>326</v>
      </c>
      <c r="E634" s="331">
        <v>31.7</v>
      </c>
      <c r="F634" s="331"/>
      <c r="G634" s="333">
        <f t="shared" si="16"/>
        <v>5182.3399999999856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8</v>
      </c>
      <c r="C635" s="298">
        <v>46131</v>
      </c>
      <c r="D635" s="299" t="s">
        <v>327</v>
      </c>
      <c r="E635" s="331">
        <v>11.11</v>
      </c>
      <c r="F635" s="331"/>
      <c r="G635" s="333">
        <f t="shared" si="16"/>
        <v>5214.0399999999854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1</v>
      </c>
      <c r="C636" s="298">
        <v>46131</v>
      </c>
      <c r="D636" s="299" t="s">
        <v>306</v>
      </c>
      <c r="E636" s="331">
        <v>79.16</v>
      </c>
      <c r="F636" s="331"/>
      <c r="G636" s="333">
        <f t="shared" si="16"/>
        <v>5225.1499999999851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294</v>
      </c>
      <c r="B637" s="330">
        <v>22</v>
      </c>
      <c r="C637" s="298">
        <v>46131</v>
      </c>
      <c r="D637" s="299" t="s">
        <v>328</v>
      </c>
      <c r="E637" s="331">
        <v>7.46</v>
      </c>
      <c r="F637" s="331"/>
      <c r="G637" s="333">
        <f t="shared" si="16"/>
        <v>5304.3099999999849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6</v>
      </c>
      <c r="C638" s="298">
        <v>46131</v>
      </c>
      <c r="D638" s="299" t="s">
        <v>300</v>
      </c>
      <c r="E638" s="331">
        <v>13.83</v>
      </c>
      <c r="F638" s="331"/>
      <c r="G638" s="333">
        <f t="shared" si="16"/>
        <v>5311.769999999985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6</v>
      </c>
      <c r="C639" s="298">
        <v>46131</v>
      </c>
      <c r="D639" s="299" t="s">
        <v>300</v>
      </c>
      <c r="E639" s="331">
        <v>30</v>
      </c>
      <c r="F639" s="331"/>
      <c r="G639" s="333">
        <f t="shared" si="16"/>
        <v>5325.5999999999849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6</v>
      </c>
      <c r="C640" s="298">
        <v>46131</v>
      </c>
      <c r="D640" s="299" t="s">
        <v>300</v>
      </c>
      <c r="E640" s="331">
        <v>15.17</v>
      </c>
      <c r="F640" s="331"/>
      <c r="G640" s="333">
        <f t="shared" si="16"/>
        <v>5355.5999999999849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1</v>
      </c>
      <c r="C641" s="298">
        <v>46130</v>
      </c>
      <c r="D641" s="299" t="s">
        <v>329</v>
      </c>
      <c r="E641" s="331">
        <v>75.55</v>
      </c>
      <c r="F641" s="331"/>
      <c r="G641" s="333">
        <f t="shared" si="16"/>
        <v>5370.769999999985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2</v>
      </c>
      <c r="C642" s="298">
        <v>46130</v>
      </c>
      <c r="D642" s="299" t="s">
        <v>330</v>
      </c>
      <c r="E642" s="331">
        <v>26</v>
      </c>
      <c r="F642" s="331"/>
      <c r="G642" s="333">
        <f t="shared" si="16"/>
        <v>5446.3199999999852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1</v>
      </c>
      <c r="C643" s="298">
        <v>46130</v>
      </c>
      <c r="D643" s="299" t="s">
        <v>311</v>
      </c>
      <c r="E643" s="331">
        <v>25.28</v>
      </c>
      <c r="F643" s="331"/>
      <c r="G643" s="333">
        <f t="shared" si="16"/>
        <v>5472.3199999999852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3</v>
      </c>
      <c r="C644" s="298">
        <v>46130</v>
      </c>
      <c r="D644" s="299" t="s">
        <v>296</v>
      </c>
      <c r="E644" s="331">
        <v>7.76</v>
      </c>
      <c r="F644" s="331"/>
      <c r="G644" s="333">
        <f t="shared" si="16"/>
        <v>5497.5999999999849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294</v>
      </c>
      <c r="B645" s="330">
        <v>22</v>
      </c>
      <c r="C645" s="298">
        <v>46130</v>
      </c>
      <c r="D645" s="299" t="s">
        <v>401</v>
      </c>
      <c r="E645" s="331">
        <v>13.84</v>
      </c>
      <c r="F645" s="331"/>
      <c r="G645" s="333">
        <f t="shared" si="16"/>
        <v>5505.3599999999851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287</v>
      </c>
      <c r="B646" s="330" t="s">
        <v>287</v>
      </c>
      <c r="C646" s="298">
        <v>46130</v>
      </c>
      <c r="D646" s="299" t="s">
        <v>331</v>
      </c>
      <c r="E646" s="331">
        <v>578.57000000000005</v>
      </c>
      <c r="F646" s="331">
        <v>578.57000000000005</v>
      </c>
      <c r="G646" s="333">
        <f t="shared" si="16"/>
        <v>5519.1999999999853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2</v>
      </c>
      <c r="C647" s="298">
        <v>46129</v>
      </c>
      <c r="D647" s="299" t="s">
        <v>324</v>
      </c>
      <c r="E647" s="331">
        <v>12.84</v>
      </c>
      <c r="F647" s="331"/>
      <c r="G647" s="333">
        <f t="shared" si="16"/>
        <v>5519.1999999999853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2</v>
      </c>
      <c r="C648" s="298">
        <v>46129</v>
      </c>
      <c r="D648" s="299" t="s">
        <v>332</v>
      </c>
      <c r="E648" s="331">
        <v>59.71</v>
      </c>
      <c r="F648" s="331"/>
      <c r="G648" s="333">
        <f t="shared" si="16"/>
        <v>5532.0399999999854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294</v>
      </c>
      <c r="B649" s="330">
        <v>21</v>
      </c>
      <c r="C649" s="298">
        <v>46129</v>
      </c>
      <c r="D649" s="299" t="s">
        <v>194</v>
      </c>
      <c r="E649" s="331">
        <v>75.599999999999994</v>
      </c>
      <c r="F649" s="331"/>
      <c r="G649" s="333">
        <f t="shared" si="16"/>
        <v>5591.7499999999854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294</v>
      </c>
      <c r="B650" s="330">
        <v>43</v>
      </c>
      <c r="C650" s="298">
        <v>46129</v>
      </c>
      <c r="D650" s="299" t="s">
        <v>333</v>
      </c>
      <c r="E650" s="331">
        <v>22.35</v>
      </c>
      <c r="F650" s="331"/>
      <c r="G650" s="333">
        <f t="shared" si="16"/>
        <v>5667.3499999999858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294</v>
      </c>
      <c r="B651" s="330">
        <v>42</v>
      </c>
      <c r="C651" s="298">
        <v>46129</v>
      </c>
      <c r="D651" s="299" t="s">
        <v>333</v>
      </c>
      <c r="E651" s="331">
        <v>37.25</v>
      </c>
      <c r="F651" s="331"/>
      <c r="G651" s="333">
        <f t="shared" si="16"/>
        <v>5689.6999999999862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8</v>
      </c>
      <c r="C652" s="298">
        <v>46129</v>
      </c>
      <c r="D652" s="299" t="s">
        <v>319</v>
      </c>
      <c r="E652" s="331">
        <v>35.119999999999997</v>
      </c>
      <c r="F652" s="331"/>
      <c r="G652" s="333">
        <f t="shared" si="16"/>
        <v>5726.9499999999862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3</v>
      </c>
      <c r="C653" s="298">
        <v>46129</v>
      </c>
      <c r="D653" s="299" t="s">
        <v>296</v>
      </c>
      <c r="E653" s="331">
        <v>8.7200000000000006</v>
      </c>
      <c r="F653" s="331"/>
      <c r="G653" s="333">
        <f t="shared" si="16"/>
        <v>5762.0699999999861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2</v>
      </c>
      <c r="C654" s="298">
        <v>46129</v>
      </c>
      <c r="D654" s="299" t="s">
        <v>334</v>
      </c>
      <c r="E654" s="331">
        <v>13.21</v>
      </c>
      <c r="F654" s="331"/>
      <c r="G654" s="333">
        <f t="shared" si="16"/>
        <v>5770.7899999999863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294</v>
      </c>
      <c r="B655" s="330">
        <v>17</v>
      </c>
      <c r="C655" s="298">
        <v>46129</v>
      </c>
      <c r="D655" s="299" t="s">
        <v>188</v>
      </c>
      <c r="E655" s="331">
        <v>42.65</v>
      </c>
      <c r="F655" s="331"/>
      <c r="G655" s="333">
        <f t="shared" si="16"/>
        <v>5783.9999999999864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335</v>
      </c>
      <c r="B656" s="330" t="s">
        <v>335</v>
      </c>
      <c r="C656" s="298">
        <v>46129</v>
      </c>
      <c r="D656" s="299" t="s">
        <v>336</v>
      </c>
      <c r="E656" s="331">
        <v>130.31</v>
      </c>
      <c r="F656" s="331"/>
      <c r="G656" s="333">
        <f t="shared" si="16"/>
        <v>5826.649999999986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294</v>
      </c>
      <c r="B657" s="330">
        <v>15</v>
      </c>
      <c r="C657" s="298">
        <v>46129</v>
      </c>
      <c r="D657" s="299" t="s">
        <v>185</v>
      </c>
      <c r="E657" s="331">
        <v>131.22999999999999</v>
      </c>
      <c r="F657" s="331"/>
      <c r="G657" s="333">
        <f t="shared" si="16"/>
        <v>5956.9599999999864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6</v>
      </c>
      <c r="C658" s="298">
        <v>46129</v>
      </c>
      <c r="D658" s="299" t="s">
        <v>337</v>
      </c>
      <c r="E658" s="331">
        <v>210</v>
      </c>
      <c r="F658" s="331"/>
      <c r="G658" s="333">
        <f t="shared" si="16"/>
        <v>6088.189999999986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294</v>
      </c>
      <c r="B659" s="330">
        <v>23</v>
      </c>
      <c r="C659" s="298">
        <v>46129</v>
      </c>
      <c r="D659" s="299" t="s">
        <v>63</v>
      </c>
      <c r="E659" s="331">
        <v>529.46</v>
      </c>
      <c r="F659" s="331"/>
      <c r="G659" s="333">
        <f t="shared" si="16"/>
        <v>6298.189999999986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7</v>
      </c>
      <c r="C660" s="298">
        <v>46129</v>
      </c>
      <c r="D660" s="299" t="s">
        <v>338</v>
      </c>
      <c r="E660" s="331">
        <v>32.78</v>
      </c>
      <c r="F660" s="331"/>
      <c r="G660" s="333">
        <f t="shared" si="16"/>
        <v>6827.649999999986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4</v>
      </c>
      <c r="C661" s="298">
        <v>46128</v>
      </c>
      <c r="D661" s="299" t="s">
        <v>310</v>
      </c>
      <c r="E661" s="331">
        <v>44.41</v>
      </c>
      <c r="F661" s="331"/>
      <c r="G661" s="333">
        <f t="shared" si="16"/>
        <v>6860.4299999999857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294</v>
      </c>
      <c r="B662" s="330">
        <v>16</v>
      </c>
      <c r="C662" s="298">
        <v>46128</v>
      </c>
      <c r="D662" s="299" t="s">
        <v>339</v>
      </c>
      <c r="E662" s="331">
        <v>15</v>
      </c>
      <c r="F662" s="331"/>
      <c r="G662" s="333">
        <f t="shared" si="16"/>
        <v>6904.8399999999856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2</v>
      </c>
      <c r="C663" s="298">
        <v>46128</v>
      </c>
      <c r="D663" s="299" t="s">
        <v>301</v>
      </c>
      <c r="E663" s="331">
        <v>41.95</v>
      </c>
      <c r="F663" s="331"/>
      <c r="G663" s="333">
        <f t="shared" si="16"/>
        <v>6919.8399999999856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5</v>
      </c>
      <c r="C664" s="298">
        <v>46128</v>
      </c>
      <c r="D664" s="299" t="s">
        <v>340</v>
      </c>
      <c r="E664" s="331">
        <v>21.3</v>
      </c>
      <c r="F664" s="331"/>
      <c r="G664" s="333">
        <f t="shared" si="16"/>
        <v>6961.7899999999854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4</v>
      </c>
      <c r="C665" s="298">
        <v>46128</v>
      </c>
      <c r="D665" s="299" t="s">
        <v>296</v>
      </c>
      <c r="E665" s="331">
        <v>70.03</v>
      </c>
      <c r="F665" s="331"/>
      <c r="G665" s="333">
        <f t="shared" si="16"/>
        <v>6983.0899999999856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2</v>
      </c>
      <c r="C666" s="298">
        <v>46128</v>
      </c>
      <c r="D666" s="299" t="s">
        <v>296</v>
      </c>
      <c r="E666" s="331">
        <v>11.48</v>
      </c>
      <c r="F666" s="331"/>
      <c r="G666" s="333">
        <f t="shared" si="16"/>
        <v>7053.1199999999853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6</v>
      </c>
      <c r="C667" s="298">
        <v>46128</v>
      </c>
      <c r="D667" s="299" t="s">
        <v>341</v>
      </c>
      <c r="E667" s="331">
        <v>26.61</v>
      </c>
      <c r="F667" s="331"/>
      <c r="G667" s="333">
        <f t="shared" si="16"/>
        <v>7064.5999999999849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6</v>
      </c>
      <c r="C668" s="298">
        <v>46128</v>
      </c>
      <c r="D668" s="299" t="s">
        <v>342</v>
      </c>
      <c r="E668" s="331">
        <v>42.59</v>
      </c>
      <c r="F668" s="331"/>
      <c r="G668" s="333">
        <f t="shared" si="16"/>
        <v>7091.2099999999846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6</v>
      </c>
      <c r="C669" s="298">
        <v>46128</v>
      </c>
      <c r="D669" s="299" t="s">
        <v>300</v>
      </c>
      <c r="E669" s="331">
        <v>20.58</v>
      </c>
      <c r="F669" s="331"/>
      <c r="G669" s="333">
        <f t="shared" si="16"/>
        <v>7133.7999999999847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294</v>
      </c>
      <c r="B670" s="330">
        <v>11</v>
      </c>
      <c r="C670" s="298">
        <v>46128</v>
      </c>
      <c r="D670" s="299" t="s">
        <v>178</v>
      </c>
      <c r="E670" s="331">
        <v>267.91000000000003</v>
      </c>
      <c r="F670" s="331"/>
      <c r="G670" s="333">
        <f t="shared" si="16"/>
        <v>7154.3799999999846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291</v>
      </c>
      <c r="B671" s="330">
        <v>41</v>
      </c>
      <c r="C671" s="298">
        <v>46128</v>
      </c>
      <c r="D671" s="299" t="s">
        <v>299</v>
      </c>
      <c r="E671" s="331"/>
      <c r="F671" s="331">
        <v>300</v>
      </c>
      <c r="G671" s="333">
        <f t="shared" si="16"/>
        <v>7422.2899999999845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291</v>
      </c>
      <c r="B672" s="330">
        <v>39</v>
      </c>
      <c r="C672" s="298">
        <v>46128</v>
      </c>
      <c r="D672" s="299" t="s">
        <v>292</v>
      </c>
      <c r="E672" s="331"/>
      <c r="F672" s="331">
        <v>2763.78</v>
      </c>
      <c r="G672" s="333">
        <f t="shared" si="16"/>
        <v>7122.2899999999845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287</v>
      </c>
      <c r="B673" s="330" t="s">
        <v>287</v>
      </c>
      <c r="C673" s="298">
        <v>46127</v>
      </c>
      <c r="D673" s="299" t="s">
        <v>343</v>
      </c>
      <c r="E673" s="331">
        <v>93.71</v>
      </c>
      <c r="F673" s="331">
        <v>93.71</v>
      </c>
      <c r="G673" s="333">
        <f t="shared" si="16"/>
        <v>4358.5099999999848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6</v>
      </c>
      <c r="C674" s="298">
        <v>46127</v>
      </c>
      <c r="D674" s="299" t="s">
        <v>344</v>
      </c>
      <c r="E674" s="331">
        <v>27</v>
      </c>
      <c r="F674" s="331"/>
      <c r="G674" s="333">
        <f t="shared" si="16"/>
        <v>4358.5099999999848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291</v>
      </c>
      <c r="B675" s="330">
        <v>38</v>
      </c>
      <c r="C675" s="298">
        <v>46127</v>
      </c>
      <c r="D675" s="299" t="s">
        <v>293</v>
      </c>
      <c r="E675" s="331"/>
      <c r="F675" s="331">
        <v>4597.82</v>
      </c>
      <c r="G675" s="333">
        <f t="shared" si="16"/>
        <v>4385.5099999999848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2</v>
      </c>
      <c r="C676" s="298">
        <v>46127</v>
      </c>
      <c r="D676" s="299" t="s">
        <v>296</v>
      </c>
      <c r="E676" s="331">
        <v>14.67</v>
      </c>
      <c r="F676" s="331"/>
      <c r="G676" s="333">
        <f t="shared" si="16"/>
        <v>-212.31000000001481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2</v>
      </c>
      <c r="C677" s="298">
        <v>46127</v>
      </c>
      <c r="D677" s="299" t="s">
        <v>345</v>
      </c>
      <c r="E677" s="331">
        <v>102.2</v>
      </c>
      <c r="F677" s="331"/>
      <c r="G677" s="333">
        <f t="shared" si="16"/>
        <v>-197.64000000001482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8</v>
      </c>
      <c r="C678" s="298">
        <v>46126</v>
      </c>
      <c r="D678" s="299" t="s">
        <v>319</v>
      </c>
      <c r="E678" s="331">
        <v>15.53</v>
      </c>
      <c r="F678" s="331"/>
      <c r="G678" s="333">
        <f t="shared" si="16"/>
        <v>-95.440000000014805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294</v>
      </c>
      <c r="B679" s="330">
        <v>24</v>
      </c>
      <c r="C679" s="298">
        <v>46126</v>
      </c>
      <c r="D679" s="299" t="s">
        <v>860</v>
      </c>
      <c r="E679" s="331">
        <v>105.33</v>
      </c>
      <c r="F679" s="331"/>
      <c r="G679" s="333">
        <f t="shared" si="16"/>
        <v>-79.910000000014804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2</v>
      </c>
      <c r="C680" s="298">
        <v>46125</v>
      </c>
      <c r="D680" s="299" t="s">
        <v>346</v>
      </c>
      <c r="E680" s="331">
        <v>11.64</v>
      </c>
      <c r="F680" s="331"/>
      <c r="G680" s="333">
        <f t="shared" si="16"/>
        <v>25.419999999985201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1</v>
      </c>
      <c r="C681" s="298">
        <v>46125</v>
      </c>
      <c r="D681" s="299" t="s">
        <v>306</v>
      </c>
      <c r="E681" s="331">
        <v>50.71</v>
      </c>
      <c r="F681" s="331"/>
      <c r="G681" s="333">
        <f t="shared" si="16"/>
        <v>37.059999999985202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2</v>
      </c>
      <c r="C682" s="298">
        <v>46125</v>
      </c>
      <c r="D682" s="299" t="s">
        <v>334</v>
      </c>
      <c r="E682" s="331">
        <v>11.06</v>
      </c>
      <c r="F682" s="331"/>
      <c r="G682" s="333">
        <f t="shared" si="16"/>
        <v>87.769999999985203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4</v>
      </c>
      <c r="C683" s="298">
        <v>46125</v>
      </c>
      <c r="D683" s="299" t="s">
        <v>295</v>
      </c>
      <c r="E683" s="331">
        <v>35.979999999999997</v>
      </c>
      <c r="F683" s="331"/>
      <c r="G683" s="333">
        <f t="shared" si="16"/>
        <v>98.829999999985205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8</v>
      </c>
      <c r="C684" s="298">
        <v>46125</v>
      </c>
      <c r="D684" s="299" t="s">
        <v>347</v>
      </c>
      <c r="E684" s="331">
        <v>7.83</v>
      </c>
      <c r="F684" s="331"/>
      <c r="G684" s="333">
        <f t="shared" si="16"/>
        <v>134.80999999998519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3</v>
      </c>
      <c r="C685" s="298">
        <v>46125</v>
      </c>
      <c r="D685" s="299" t="s">
        <v>348</v>
      </c>
      <c r="E685" s="331">
        <v>4.1900000000000004</v>
      </c>
      <c r="F685" s="331"/>
      <c r="G685" s="333">
        <f t="shared" si="16"/>
        <v>142.63999999998521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8</v>
      </c>
      <c r="C686" s="298">
        <v>46125</v>
      </c>
      <c r="D686" s="299" t="s">
        <v>349</v>
      </c>
      <c r="E686" s="331">
        <v>39.25</v>
      </c>
      <c r="F686" s="331"/>
      <c r="G686" s="333">
        <f t="shared" si="16"/>
        <v>146.8299999999852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287</v>
      </c>
      <c r="B687" s="330" t="s">
        <v>287</v>
      </c>
      <c r="C687" s="298">
        <v>46125</v>
      </c>
      <c r="D687" s="299" t="s">
        <v>350</v>
      </c>
      <c r="E687" s="331">
        <v>318.36</v>
      </c>
      <c r="F687" s="331">
        <v>318.36</v>
      </c>
      <c r="G687" s="333">
        <f t="shared" si="16"/>
        <v>186.0799999999852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294</v>
      </c>
      <c r="B688" s="330">
        <v>19</v>
      </c>
      <c r="C688" s="298">
        <v>46125</v>
      </c>
      <c r="D688" s="299" t="s">
        <v>191</v>
      </c>
      <c r="E688" s="331">
        <v>200</v>
      </c>
      <c r="F688" s="331"/>
      <c r="G688" s="333">
        <f t="shared" si="16"/>
        <v>186.0799999999852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1</v>
      </c>
      <c r="C689" s="298">
        <v>46124</v>
      </c>
      <c r="D689" s="299" t="s">
        <v>304</v>
      </c>
      <c r="E689" s="331">
        <v>136.05000000000001</v>
      </c>
      <c r="F689" s="331"/>
      <c r="G689" s="333">
        <f t="shared" si="16"/>
        <v>386.0799999999852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3</v>
      </c>
      <c r="C690" s="298">
        <v>46124</v>
      </c>
      <c r="D690" s="299" t="s">
        <v>348</v>
      </c>
      <c r="E690" s="331">
        <v>13.09</v>
      </c>
      <c r="F690" s="331"/>
      <c r="G690" s="333">
        <f t="shared" si="16"/>
        <v>522.12999999998522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8</v>
      </c>
      <c r="C691" s="298">
        <v>46124</v>
      </c>
      <c r="D691" s="299" t="s">
        <v>319</v>
      </c>
      <c r="E691" s="331">
        <v>24.47</v>
      </c>
      <c r="F691" s="331"/>
      <c r="G691" s="333">
        <f t="shared" si="16"/>
        <v>535.21999999998525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8</v>
      </c>
      <c r="C692" s="298">
        <v>46124</v>
      </c>
      <c r="D692" s="299" t="s">
        <v>319</v>
      </c>
      <c r="E692" s="331">
        <v>14.29</v>
      </c>
      <c r="F692" s="331"/>
      <c r="G692" s="333">
        <f t="shared" si="16"/>
        <v>559.68999999998528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294</v>
      </c>
      <c r="B693" s="330">
        <v>22</v>
      </c>
      <c r="C693" s="298">
        <v>46124</v>
      </c>
      <c r="D693" s="299" t="s">
        <v>835</v>
      </c>
      <c r="E693" s="331">
        <v>9.57</v>
      </c>
      <c r="F693" s="331"/>
      <c r="G693" s="333">
        <f t="shared" si="16"/>
        <v>573.97999999998524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3</v>
      </c>
      <c r="C694" s="298">
        <v>46124</v>
      </c>
      <c r="D694" s="299" t="s">
        <v>351</v>
      </c>
      <c r="E694" s="331">
        <v>25</v>
      </c>
      <c r="F694" s="331"/>
      <c r="G694" s="333">
        <f t="shared" si="16"/>
        <v>583.54999999998529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294</v>
      </c>
      <c r="B695" s="330">
        <v>22</v>
      </c>
      <c r="C695" s="298">
        <v>46123</v>
      </c>
      <c r="D695" s="299" t="s">
        <v>352</v>
      </c>
      <c r="E695" s="331">
        <v>19.16</v>
      </c>
      <c r="F695" s="331"/>
      <c r="G695" s="333">
        <f t="shared" si="16"/>
        <v>608.54999999998529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2</v>
      </c>
      <c r="C696" s="298">
        <v>46123</v>
      </c>
      <c r="D696" s="299" t="s">
        <v>301</v>
      </c>
      <c r="E696" s="331">
        <v>20.91</v>
      </c>
      <c r="F696" s="331"/>
      <c r="G696" s="333">
        <f t="shared" si="16"/>
        <v>627.70999999998526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2</v>
      </c>
      <c r="C697" s="298">
        <v>46123</v>
      </c>
      <c r="D697" s="299" t="s">
        <v>296</v>
      </c>
      <c r="E697" s="331">
        <v>12.44</v>
      </c>
      <c r="F697" s="331"/>
      <c r="G697" s="333">
        <f t="shared" si="16"/>
        <v>648.61999999998523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2</v>
      </c>
      <c r="C698" s="298">
        <v>46123</v>
      </c>
      <c r="D698" s="299" t="s">
        <v>353</v>
      </c>
      <c r="E698" s="331">
        <v>41.34</v>
      </c>
      <c r="F698" s="331"/>
      <c r="G698" s="333">
        <f t="shared" si="16"/>
        <v>661.05999999998528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6</v>
      </c>
      <c r="C699" s="298">
        <v>46122</v>
      </c>
      <c r="D699" s="299" t="s">
        <v>446</v>
      </c>
      <c r="E699" s="331">
        <v>-0.04</v>
      </c>
      <c r="F699" s="331"/>
      <c r="G699" s="333">
        <f t="shared" si="16"/>
        <v>702.39999999998531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5</v>
      </c>
      <c r="C700" s="298">
        <v>46122</v>
      </c>
      <c r="D700" s="299" t="s">
        <v>354</v>
      </c>
      <c r="E700" s="331">
        <v>372</v>
      </c>
      <c r="F700" s="331"/>
      <c r="G700" s="333">
        <f t="shared" si="16"/>
        <v>702.35999999998535</v>
      </c>
      <c r="H700" s="334" t="s">
        <v>298</v>
      </c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2</v>
      </c>
      <c r="C701" s="298">
        <v>46122</v>
      </c>
      <c r="D701" s="299" t="s">
        <v>355</v>
      </c>
      <c r="E701" s="331">
        <v>15.22</v>
      </c>
      <c r="F701" s="331"/>
      <c r="G701" s="333">
        <f t="shared" si="16"/>
        <v>1074.3599999999853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3</v>
      </c>
      <c r="C702" s="298">
        <v>46122</v>
      </c>
      <c r="D702" s="299" t="s">
        <v>296</v>
      </c>
      <c r="E702" s="331">
        <v>9.5500000000000007</v>
      </c>
      <c r="F702" s="331"/>
      <c r="G702" s="333">
        <f t="shared" si="16"/>
        <v>1089.5799999999854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8</v>
      </c>
      <c r="C703" s="298">
        <v>46122</v>
      </c>
      <c r="D703" s="299" t="s">
        <v>356</v>
      </c>
      <c r="E703" s="331">
        <v>52.65</v>
      </c>
      <c r="F703" s="331"/>
      <c r="G703" s="333">
        <f t="shared" si="16"/>
        <v>1099.1299999999853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1</v>
      </c>
      <c r="C704" s="298">
        <v>46122</v>
      </c>
      <c r="D704" s="299" t="s">
        <v>311</v>
      </c>
      <c r="E704" s="331">
        <v>68.989999999999995</v>
      </c>
      <c r="F704" s="331"/>
      <c r="G704" s="333">
        <f t="shared" si="16"/>
        <v>1151.7799999999854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2</v>
      </c>
      <c r="C705" s="298">
        <v>46122</v>
      </c>
      <c r="D705" s="299" t="s">
        <v>324</v>
      </c>
      <c r="E705" s="331">
        <v>17.37</v>
      </c>
      <c r="F705" s="331"/>
      <c r="G705" s="333">
        <f t="shared" si="16"/>
        <v>1220.7699999999854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8</v>
      </c>
      <c r="C706" s="298">
        <v>46121</v>
      </c>
      <c r="D706" s="299" t="s">
        <v>357</v>
      </c>
      <c r="E706" s="331">
        <v>64.42</v>
      </c>
      <c r="F706" s="331"/>
      <c r="G706" s="333">
        <f t="shared" si="16"/>
        <v>1238.1399999999853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2</v>
      </c>
      <c r="C707" s="298">
        <v>46121</v>
      </c>
      <c r="D707" s="299" t="s">
        <v>358</v>
      </c>
      <c r="E707" s="331">
        <v>9.4700000000000006</v>
      </c>
      <c r="F707" s="331"/>
      <c r="G707" s="333">
        <f t="shared" si="16"/>
        <v>1302.5599999999854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5</v>
      </c>
      <c r="C708" s="298">
        <v>46121</v>
      </c>
      <c r="D708" s="299" t="s">
        <v>854</v>
      </c>
      <c r="E708" s="331">
        <v>10.68</v>
      </c>
      <c r="F708" s="331"/>
      <c r="G708" s="333">
        <f t="shared" si="16"/>
        <v>1312.0299999999854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7</v>
      </c>
      <c r="C709" s="298">
        <v>46121</v>
      </c>
      <c r="D709" s="299" t="s">
        <v>359</v>
      </c>
      <c r="E709" s="331">
        <v>68.010000000000005</v>
      </c>
      <c r="F709" s="331"/>
      <c r="G709" s="333">
        <f t="shared" si="16"/>
        <v>1322.7099999999855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4</v>
      </c>
      <c r="C710" s="298">
        <v>46121</v>
      </c>
      <c r="D710" s="299" t="s">
        <v>310</v>
      </c>
      <c r="E710" s="331">
        <v>40.85</v>
      </c>
      <c r="F710" s="331"/>
      <c r="G710" s="333">
        <f t="shared" si="16"/>
        <v>1390.7199999999855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6</v>
      </c>
      <c r="C711" s="298">
        <v>46121</v>
      </c>
      <c r="D711" s="299" t="s">
        <v>360</v>
      </c>
      <c r="E711" s="331">
        <v>25</v>
      </c>
      <c r="F711" s="331"/>
      <c r="G711" s="333">
        <f t="shared" si="16"/>
        <v>1431.5699999999854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294</v>
      </c>
      <c r="B712" s="330">
        <v>18</v>
      </c>
      <c r="C712" s="298">
        <v>46120</v>
      </c>
      <c r="D712" s="299" t="s">
        <v>361</v>
      </c>
      <c r="E712" s="331">
        <v>400</v>
      </c>
      <c r="F712" s="331"/>
      <c r="G712" s="333">
        <f t="shared" si="16"/>
        <v>1456.5699999999854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335</v>
      </c>
      <c r="B713" s="330" t="s">
        <v>335</v>
      </c>
      <c r="C713" s="298">
        <v>46120</v>
      </c>
      <c r="D713" s="299" t="s">
        <v>447</v>
      </c>
      <c r="E713" s="331">
        <v>44.96</v>
      </c>
      <c r="F713" s="331"/>
      <c r="G713" s="333">
        <f t="shared" si="16"/>
        <v>1856.5699999999854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294</v>
      </c>
      <c r="B714" s="330">
        <v>13</v>
      </c>
      <c r="C714" s="298">
        <v>46120</v>
      </c>
      <c r="D714" s="299" t="s">
        <v>182</v>
      </c>
      <c r="E714" s="331">
        <v>104.98</v>
      </c>
      <c r="F714" s="331"/>
      <c r="G714" s="333">
        <f t="shared" si="16"/>
        <v>1901.5299999999854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2</v>
      </c>
      <c r="C715" s="298">
        <v>46120</v>
      </c>
      <c r="D715" s="299" t="s">
        <v>296</v>
      </c>
      <c r="E715" s="331">
        <v>13.8</v>
      </c>
      <c r="F715" s="331"/>
      <c r="G715" s="333">
        <f t="shared" si="16"/>
        <v>2006.5099999999854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4</v>
      </c>
      <c r="C716" s="298">
        <v>46120</v>
      </c>
      <c r="D716" s="299" t="s">
        <v>295</v>
      </c>
      <c r="E716" s="331">
        <v>37.92</v>
      </c>
      <c r="F716" s="331"/>
      <c r="G716" s="333">
        <f t="shared" si="16"/>
        <v>2020.3099999999854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6</v>
      </c>
      <c r="C717" s="298">
        <v>46120</v>
      </c>
      <c r="D717" s="299" t="s">
        <v>300</v>
      </c>
      <c r="E717" s="331">
        <v>56.68</v>
      </c>
      <c r="F717" s="331"/>
      <c r="G717" s="333">
        <f t="shared" si="16"/>
        <v>2058.2299999999855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6</v>
      </c>
      <c r="C718" s="298">
        <v>46120</v>
      </c>
      <c r="D718" s="299" t="s">
        <v>362</v>
      </c>
      <c r="E718" s="331">
        <v>29.26</v>
      </c>
      <c r="F718" s="331"/>
      <c r="G718" s="333">
        <f t="shared" si="16"/>
        <v>2114.9099999999853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294</v>
      </c>
      <c r="B719" s="330">
        <v>9</v>
      </c>
      <c r="C719" s="298">
        <v>46119</v>
      </c>
      <c r="D719" s="299" t="s">
        <v>58</v>
      </c>
      <c r="E719" s="331">
        <v>1281.53</v>
      </c>
      <c r="F719" s="331"/>
      <c r="G719" s="333">
        <f t="shared" si="16"/>
        <v>2144.1699999999855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4</v>
      </c>
      <c r="C720" s="298">
        <v>46119</v>
      </c>
      <c r="D720" s="299" t="s">
        <v>363</v>
      </c>
      <c r="E720" s="331">
        <v>25.84</v>
      </c>
      <c r="F720" s="331"/>
      <c r="G720" s="333">
        <f t="shared" si="16"/>
        <v>3425.6999999999853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8</v>
      </c>
      <c r="C721" s="298">
        <v>46119</v>
      </c>
      <c r="D721" s="299" t="s">
        <v>319</v>
      </c>
      <c r="E721" s="331">
        <v>12.05</v>
      </c>
      <c r="F721" s="331"/>
      <c r="G721" s="333">
        <f t="shared" si="16"/>
        <v>3451.5399999999854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4</v>
      </c>
      <c r="C722" s="298">
        <v>46119</v>
      </c>
      <c r="D722" s="299" t="s">
        <v>334</v>
      </c>
      <c r="E722" s="331">
        <v>82.04</v>
      </c>
      <c r="F722" s="331"/>
      <c r="G722" s="333">
        <f t="shared" si="16"/>
        <v>3463.5899999999856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2</v>
      </c>
      <c r="C723" s="298">
        <v>46119</v>
      </c>
      <c r="D723" s="299" t="s">
        <v>364</v>
      </c>
      <c r="E723" s="331">
        <v>22.92</v>
      </c>
      <c r="F723" s="331"/>
      <c r="G723" s="333">
        <f t="shared" si="16"/>
        <v>3545.6299999999856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5</v>
      </c>
      <c r="C724" s="298">
        <v>46118</v>
      </c>
      <c r="D724" s="299" t="s">
        <v>365</v>
      </c>
      <c r="E724" s="331">
        <v>400</v>
      </c>
      <c r="F724" s="331"/>
      <c r="G724" s="333">
        <f t="shared" si="16"/>
        <v>3568.5499999999856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294</v>
      </c>
      <c r="B725" s="330">
        <v>14</v>
      </c>
      <c r="C725" s="298">
        <v>46118</v>
      </c>
      <c r="D725" s="299" t="s">
        <v>366</v>
      </c>
      <c r="E725" s="331">
        <v>66.67</v>
      </c>
      <c r="F725" s="331"/>
      <c r="G725" s="333">
        <f t="shared" si="16"/>
        <v>3968.5499999999856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294</v>
      </c>
      <c r="B726" s="330">
        <v>14</v>
      </c>
      <c r="C726" s="298">
        <v>46118</v>
      </c>
      <c r="D726" s="299" t="s">
        <v>367</v>
      </c>
      <c r="E726" s="331">
        <v>70.25</v>
      </c>
      <c r="F726" s="331"/>
      <c r="G726" s="333">
        <f t="shared" si="16"/>
        <v>4035.2199999999857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1</v>
      </c>
      <c r="C727" s="298">
        <v>46117</v>
      </c>
      <c r="D727" s="299" t="s">
        <v>368</v>
      </c>
      <c r="E727" s="331">
        <v>25.6</v>
      </c>
      <c r="F727" s="331"/>
      <c r="G727" s="333">
        <f t="shared" si="16"/>
        <v>4105.4699999999857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8</v>
      </c>
      <c r="C728" s="298">
        <v>46117</v>
      </c>
      <c r="D728" s="299" t="s">
        <v>319</v>
      </c>
      <c r="E728" s="331">
        <v>8.56</v>
      </c>
      <c r="F728" s="331"/>
      <c r="G728" s="333">
        <f t="shared" si="16"/>
        <v>4131.0699999999861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6</v>
      </c>
      <c r="C729" s="298">
        <v>46117</v>
      </c>
      <c r="D729" s="299" t="s">
        <v>369</v>
      </c>
      <c r="E729" s="331">
        <v>301.67</v>
      </c>
      <c r="F729" s="331"/>
      <c r="G729" s="333">
        <f t="shared" si="16"/>
        <v>4139.6299999999865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1</v>
      </c>
      <c r="C730" s="298">
        <v>46116</v>
      </c>
      <c r="D730" s="299" t="s">
        <v>306</v>
      </c>
      <c r="E730" s="331">
        <v>176.85</v>
      </c>
      <c r="F730" s="331"/>
      <c r="G730" s="333">
        <f t="shared" si="16"/>
        <v>4441.2999999999865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1</v>
      </c>
      <c r="C731" s="298">
        <v>46116</v>
      </c>
      <c r="D731" s="299" t="s">
        <v>311</v>
      </c>
      <c r="E731" s="331">
        <v>139.34</v>
      </c>
      <c r="F731" s="331"/>
      <c r="G731" s="333">
        <f t="shared" si="16"/>
        <v>4618.1499999999869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294</v>
      </c>
      <c r="B732" s="330">
        <v>17</v>
      </c>
      <c r="C732" s="298">
        <v>46116</v>
      </c>
      <c r="D732" s="299" t="s">
        <v>370</v>
      </c>
      <c r="E732" s="331">
        <v>99</v>
      </c>
      <c r="F732" s="331"/>
      <c r="G732" s="333">
        <f t="shared" si="16"/>
        <v>4757.489999999987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2</v>
      </c>
      <c r="C733" s="298">
        <v>46116</v>
      </c>
      <c r="D733" s="299" t="s">
        <v>371</v>
      </c>
      <c r="E733" s="331">
        <v>34</v>
      </c>
      <c r="F733" s="331"/>
      <c r="G733" s="333">
        <f t="shared" si="16"/>
        <v>4856.489999999987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3</v>
      </c>
      <c r="C734" s="298">
        <v>46116</v>
      </c>
      <c r="D734" s="299" t="s">
        <v>348</v>
      </c>
      <c r="E734" s="331">
        <v>10.24</v>
      </c>
      <c r="F734" s="331"/>
      <c r="G734" s="333">
        <f t="shared" si="16"/>
        <v>4890.489999999987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7</v>
      </c>
      <c r="C735" s="298">
        <v>46115</v>
      </c>
      <c r="D735" s="299" t="s">
        <v>372</v>
      </c>
      <c r="E735" s="331">
        <v>100</v>
      </c>
      <c r="F735" s="331"/>
      <c r="G735" s="333">
        <f t="shared" si="16"/>
        <v>4900.7299999999868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6</v>
      </c>
      <c r="C736" s="298">
        <v>46115</v>
      </c>
      <c r="D736" s="299" t="s">
        <v>300</v>
      </c>
      <c r="E736" s="331">
        <v>7.68</v>
      </c>
      <c r="F736" s="331"/>
      <c r="G736" s="333">
        <f t="shared" si="16"/>
        <v>5000.7299999999868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2</v>
      </c>
      <c r="C737" s="298">
        <v>46115</v>
      </c>
      <c r="D737" s="299" t="s">
        <v>296</v>
      </c>
      <c r="E737" s="331">
        <v>8.7200000000000006</v>
      </c>
      <c r="F737" s="331"/>
      <c r="G737" s="333">
        <f t="shared" si="16"/>
        <v>5008.4099999999871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8</v>
      </c>
      <c r="C738" s="298">
        <v>46114</v>
      </c>
      <c r="D738" s="299" t="s">
        <v>373</v>
      </c>
      <c r="E738" s="331">
        <v>81.739999999999995</v>
      </c>
      <c r="F738" s="331"/>
      <c r="G738" s="333">
        <f t="shared" si="16"/>
        <v>5017.1299999999874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284</v>
      </c>
      <c r="B739" s="330">
        <v>36</v>
      </c>
      <c r="C739" s="298">
        <v>46114</v>
      </c>
      <c r="D739" s="299" t="s">
        <v>374</v>
      </c>
      <c r="E739" s="331">
        <v>50</v>
      </c>
      <c r="F739" s="331"/>
      <c r="G739" s="333">
        <f t="shared" si="16"/>
        <v>5098.8699999999872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294</v>
      </c>
      <c r="B740" s="330">
        <v>22</v>
      </c>
      <c r="C740" s="298">
        <v>46114</v>
      </c>
      <c r="D740" s="299" t="s">
        <v>375</v>
      </c>
      <c r="E740" s="331">
        <v>6.37</v>
      </c>
      <c r="F740" s="331"/>
      <c r="G740" s="333">
        <f t="shared" si="16"/>
        <v>5148.8699999999872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2</v>
      </c>
      <c r="C741" s="298">
        <v>46114</v>
      </c>
      <c r="D741" s="299" t="s">
        <v>326</v>
      </c>
      <c r="E741" s="331">
        <v>55.22</v>
      </c>
      <c r="F741" s="331"/>
      <c r="G741" s="333">
        <f t="shared" si="16"/>
        <v>5155.239999999987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8</v>
      </c>
      <c r="C742" s="298">
        <v>46114</v>
      </c>
      <c r="D742" s="299" t="s">
        <v>319</v>
      </c>
      <c r="E742" s="331">
        <v>8.5</v>
      </c>
      <c r="F742" s="331"/>
      <c r="G742" s="333">
        <f t="shared" si="16"/>
        <v>5210.4599999999873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4</v>
      </c>
      <c r="C743" s="298">
        <v>46114</v>
      </c>
      <c r="D743" s="299" t="s">
        <v>334</v>
      </c>
      <c r="E743" s="331">
        <v>38.99</v>
      </c>
      <c r="F743" s="331"/>
      <c r="G743" s="333">
        <f t="shared" si="16"/>
        <v>5218.9599999999873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291</v>
      </c>
      <c r="B744" s="330">
        <v>39</v>
      </c>
      <c r="C744" s="298">
        <v>46113</v>
      </c>
      <c r="D744" s="299" t="s">
        <v>292</v>
      </c>
      <c r="E744" s="331"/>
      <c r="F744" s="331">
        <v>2763.78</v>
      </c>
      <c r="G744" s="333">
        <f t="shared" si="16"/>
        <v>5257.9499999999871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4</v>
      </c>
      <c r="C745" s="298">
        <v>46113</v>
      </c>
      <c r="D745" s="299" t="s">
        <v>296</v>
      </c>
      <c r="E745" s="331">
        <v>36.090000000000003</v>
      </c>
      <c r="F745" s="331"/>
      <c r="G745" s="333">
        <f t="shared" si="16"/>
        <v>2494.1699999999869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4</v>
      </c>
      <c r="C746" s="298">
        <v>46113</v>
      </c>
      <c r="D746" s="299" t="s">
        <v>310</v>
      </c>
      <c r="E746" s="331">
        <v>80</v>
      </c>
      <c r="F746" s="331"/>
      <c r="G746" s="333">
        <f t="shared" si="16"/>
        <v>2530.259999999987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7</v>
      </c>
      <c r="C747" s="298">
        <v>46113</v>
      </c>
      <c r="D747" s="299" t="s">
        <v>320</v>
      </c>
      <c r="E747" s="331">
        <v>47.84</v>
      </c>
      <c r="F747" s="331"/>
      <c r="G747" s="333">
        <f t="shared" si="16"/>
        <v>2610.259999999987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7</v>
      </c>
      <c r="C748" s="298">
        <v>46113</v>
      </c>
      <c r="D748" s="299" t="s">
        <v>320</v>
      </c>
      <c r="E748" s="331">
        <v>21.25</v>
      </c>
      <c r="F748" s="331"/>
      <c r="G748" s="333">
        <f t="shared" si="16"/>
        <v>2658.0999999999872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2</v>
      </c>
      <c r="C749" s="298">
        <v>46113</v>
      </c>
      <c r="D749" s="299" t="s">
        <v>376</v>
      </c>
      <c r="E749" s="331">
        <v>42.9</v>
      </c>
      <c r="F749" s="331"/>
      <c r="G749" s="333">
        <f t="shared" si="16"/>
        <v>2679.3499999999872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284</v>
      </c>
      <c r="B750" s="330">
        <v>37</v>
      </c>
      <c r="C750" s="298">
        <v>46112</v>
      </c>
      <c r="D750" s="299" t="s">
        <v>377</v>
      </c>
      <c r="E750" s="331">
        <v>4309.58</v>
      </c>
      <c r="F750" s="331"/>
      <c r="G750" s="333">
        <f t="shared" si="16"/>
        <v>2722.2499999999873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286</v>
      </c>
      <c r="B751" s="330">
        <v>25</v>
      </c>
      <c r="C751" s="298">
        <v>46112</v>
      </c>
      <c r="D751" s="298" t="s">
        <v>204</v>
      </c>
      <c r="E751" s="331">
        <v>350</v>
      </c>
      <c r="F751" s="331"/>
      <c r="G751" s="333">
        <f t="shared" si="16"/>
        <v>7031.8299999999872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286</v>
      </c>
      <c r="B752" s="330">
        <v>26</v>
      </c>
      <c r="C752" s="298">
        <v>46112</v>
      </c>
      <c r="D752" s="298" t="s">
        <v>205</v>
      </c>
      <c r="E752" s="331">
        <v>320</v>
      </c>
      <c r="F752" s="331"/>
      <c r="G752" s="333">
        <f t="shared" si="16"/>
        <v>7381.8299999999872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286</v>
      </c>
      <c r="B753" s="330">
        <v>27</v>
      </c>
      <c r="C753" s="298">
        <v>46112</v>
      </c>
      <c r="D753" s="298" t="s">
        <v>206</v>
      </c>
      <c r="E753" s="331">
        <v>25</v>
      </c>
      <c r="F753" s="331"/>
      <c r="G753" s="333">
        <f t="shared" si="16"/>
        <v>7701.8299999999872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286</v>
      </c>
      <c r="B754" s="330">
        <v>28</v>
      </c>
      <c r="C754" s="298">
        <v>46112</v>
      </c>
      <c r="D754" s="298" t="s">
        <v>207</v>
      </c>
      <c r="E754" s="331">
        <v>25</v>
      </c>
      <c r="F754" s="331"/>
      <c r="G754" s="333">
        <f t="shared" si="16"/>
        <v>7726.8299999999872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286</v>
      </c>
      <c r="B755" s="330">
        <v>29</v>
      </c>
      <c r="C755" s="298">
        <v>46112</v>
      </c>
      <c r="D755" s="298" t="s">
        <v>208</v>
      </c>
      <c r="E755" s="331">
        <v>45</v>
      </c>
      <c r="F755" s="331"/>
      <c r="G755" s="333">
        <f t="shared" si="16"/>
        <v>7751.8299999999872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286</v>
      </c>
      <c r="B756" s="330">
        <v>30</v>
      </c>
      <c r="C756" s="298">
        <v>46112</v>
      </c>
      <c r="D756" s="298" t="s">
        <v>209</v>
      </c>
      <c r="E756" s="331">
        <v>400</v>
      </c>
      <c r="F756" s="331"/>
      <c r="G756" s="333">
        <f t="shared" si="16"/>
        <v>7796.8299999999872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286</v>
      </c>
      <c r="B757" s="330">
        <v>31</v>
      </c>
      <c r="C757" s="298">
        <v>46112</v>
      </c>
      <c r="D757" s="298" t="s">
        <v>210</v>
      </c>
      <c r="E757" s="331">
        <v>375</v>
      </c>
      <c r="F757" s="331"/>
      <c r="G757" s="333">
        <f t="shared" si="16"/>
        <v>8196.8299999999872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286</v>
      </c>
      <c r="B758" s="330">
        <v>32</v>
      </c>
      <c r="C758" s="298">
        <v>46112</v>
      </c>
      <c r="D758" s="298" t="s">
        <v>211</v>
      </c>
      <c r="E758" s="331">
        <v>100</v>
      </c>
      <c r="F758" s="331"/>
      <c r="G758" s="333">
        <f t="shared" si="16"/>
        <v>8571.8299999999872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286</v>
      </c>
      <c r="B759" s="330">
        <v>33</v>
      </c>
      <c r="C759" s="298">
        <v>46112</v>
      </c>
      <c r="D759" s="298" t="s">
        <v>212</v>
      </c>
      <c r="E759" s="331">
        <v>85</v>
      </c>
      <c r="F759" s="331"/>
      <c r="G759" s="333">
        <f t="shared" si="16"/>
        <v>8671.8299999999872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286</v>
      </c>
      <c r="B760" s="330">
        <v>34</v>
      </c>
      <c r="C760" s="298">
        <v>46112</v>
      </c>
      <c r="D760" s="298" t="s">
        <v>213</v>
      </c>
      <c r="E760" s="331">
        <v>230</v>
      </c>
      <c r="F760" s="331"/>
      <c r="G760" s="333">
        <f t="shared" si="16"/>
        <v>8756.8299999999872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286</v>
      </c>
      <c r="B761" s="330">
        <v>35</v>
      </c>
      <c r="C761" s="298">
        <v>46112</v>
      </c>
      <c r="D761" s="298" t="s">
        <v>214</v>
      </c>
      <c r="E761" s="331">
        <v>45</v>
      </c>
      <c r="F761" s="331"/>
      <c r="G761" s="333">
        <f t="shared" si="16"/>
        <v>8986.8299999999872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6</v>
      </c>
      <c r="C762" s="298">
        <v>46112</v>
      </c>
      <c r="D762" s="298" t="s">
        <v>378</v>
      </c>
      <c r="E762" s="331">
        <v>40</v>
      </c>
      <c r="F762" s="331"/>
      <c r="G762" s="333">
        <f t="shared" si="16"/>
        <v>9031.8299999999872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294</v>
      </c>
      <c r="B763" s="330">
        <v>42</v>
      </c>
      <c r="C763" s="298">
        <v>46112</v>
      </c>
      <c r="D763" s="298" t="s">
        <v>200</v>
      </c>
      <c r="E763" s="331">
        <v>59</v>
      </c>
      <c r="F763" s="331"/>
      <c r="G763" s="333">
        <f t="shared" si="16"/>
        <v>9071.8299999999872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294</v>
      </c>
      <c r="B764" s="330">
        <v>43</v>
      </c>
      <c r="C764" s="298">
        <v>46112</v>
      </c>
      <c r="D764" s="298" t="s">
        <v>201</v>
      </c>
      <c r="E764" s="331">
        <v>42.84</v>
      </c>
      <c r="F764" s="331"/>
      <c r="G764" s="333">
        <f t="shared" si="16"/>
        <v>9130.8299999999872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6</v>
      </c>
      <c r="C765" s="298">
        <v>46112</v>
      </c>
      <c r="D765" s="298" t="s">
        <v>300</v>
      </c>
      <c r="E765" s="331">
        <v>57.21</v>
      </c>
      <c r="F765" s="331"/>
      <c r="G765" s="333">
        <f t="shared" si="16"/>
        <v>9173.6699999999873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8</v>
      </c>
      <c r="C766" s="298">
        <v>46112</v>
      </c>
      <c r="D766" s="298" t="s">
        <v>296</v>
      </c>
      <c r="E766" s="331">
        <v>11.18</v>
      </c>
      <c r="F766" s="331"/>
      <c r="G766" s="333">
        <f t="shared" si="16"/>
        <v>9230.8799999999865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294</v>
      </c>
      <c r="B767" s="330">
        <v>10</v>
      </c>
      <c r="C767" s="298">
        <v>46112</v>
      </c>
      <c r="D767" s="298" t="s">
        <v>176</v>
      </c>
      <c r="E767" s="331">
        <v>17.899999999999999</v>
      </c>
      <c r="F767" s="331"/>
      <c r="G767" s="333">
        <f t="shared" si="16"/>
        <v>9242.0599999999868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2</v>
      </c>
      <c r="C768" s="298">
        <v>46111</v>
      </c>
      <c r="D768" s="298" t="s">
        <v>334</v>
      </c>
      <c r="E768" s="331">
        <v>23.83</v>
      </c>
      <c r="F768" s="331"/>
      <c r="G768" s="333">
        <f t="shared" si="16"/>
        <v>9259.9599999999864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291</v>
      </c>
      <c r="B769" s="330">
        <v>38</v>
      </c>
      <c r="C769" s="298">
        <v>46111</v>
      </c>
      <c r="D769" s="299" t="s">
        <v>293</v>
      </c>
      <c r="E769" s="331"/>
      <c r="F769" s="331">
        <v>4278.1400000000003</v>
      </c>
      <c r="G769" s="333">
        <f t="shared" si="16"/>
        <v>9283.7899999999863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3</v>
      </c>
      <c r="C770" s="298">
        <v>46111</v>
      </c>
      <c r="D770" s="299" t="s">
        <v>351</v>
      </c>
      <c r="E770" s="331">
        <v>30</v>
      </c>
      <c r="F770" s="331"/>
      <c r="G770" s="333">
        <f t="shared" si="16"/>
        <v>5005.649999999986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6</v>
      </c>
      <c r="C771" s="298">
        <v>46111</v>
      </c>
      <c r="D771" s="299" t="s">
        <v>300</v>
      </c>
      <c r="E771" s="331">
        <v>15.96</v>
      </c>
      <c r="F771" s="331"/>
      <c r="G771" s="333">
        <f t="shared" si="16"/>
        <v>5035.649999999986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3</v>
      </c>
      <c r="C772" s="298">
        <v>46111</v>
      </c>
      <c r="D772" s="299" t="s">
        <v>379</v>
      </c>
      <c r="E772" s="331">
        <v>18.96</v>
      </c>
      <c r="F772" s="331"/>
      <c r="G772" s="333">
        <f t="shared" si="16"/>
        <v>5051.609999999986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1</v>
      </c>
      <c r="C773" s="298">
        <v>46110</v>
      </c>
      <c r="D773" s="299" t="s">
        <v>311</v>
      </c>
      <c r="E773" s="331">
        <v>144.22</v>
      </c>
      <c r="F773" s="331"/>
      <c r="G773" s="333">
        <f t="shared" si="16"/>
        <v>5070.5699999999861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7</v>
      </c>
      <c r="C774" s="298">
        <v>46110</v>
      </c>
      <c r="D774" s="299" t="s">
        <v>380</v>
      </c>
      <c r="E774" s="331">
        <v>181.04</v>
      </c>
      <c r="F774" s="331"/>
      <c r="G774" s="333">
        <f t="shared" si="16"/>
        <v>5214.7899999999863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6</v>
      </c>
      <c r="C775" s="298">
        <v>46110</v>
      </c>
      <c r="D775" s="299" t="s">
        <v>381</v>
      </c>
      <c r="E775" s="331">
        <v>196.9</v>
      </c>
      <c r="F775" s="331"/>
      <c r="G775" s="333">
        <f t="shared" si="16"/>
        <v>5395.8299999999863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3</v>
      </c>
      <c r="C776" s="298">
        <v>46110</v>
      </c>
      <c r="D776" s="299" t="s">
        <v>382</v>
      </c>
      <c r="E776" s="331">
        <v>7.5</v>
      </c>
      <c r="F776" s="331"/>
      <c r="G776" s="333">
        <f t="shared" si="16"/>
        <v>5592.7299999999859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8</v>
      </c>
      <c r="C777" s="298">
        <v>46109</v>
      </c>
      <c r="D777" s="299" t="s">
        <v>319</v>
      </c>
      <c r="E777" s="331">
        <v>11.7</v>
      </c>
      <c r="F777" s="331"/>
      <c r="G777" s="333">
        <f t="shared" si="16"/>
        <v>5600.2299999999859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2</v>
      </c>
      <c r="C778" s="298">
        <v>46109</v>
      </c>
      <c r="D778" s="299" t="s">
        <v>308</v>
      </c>
      <c r="E778" s="331">
        <v>210.76</v>
      </c>
      <c r="F778" s="331"/>
      <c r="G778" s="333">
        <f t="shared" si="16"/>
        <v>5611.9299999999857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4</v>
      </c>
      <c r="C779" s="298">
        <v>46109</v>
      </c>
      <c r="D779" s="299" t="s">
        <v>310</v>
      </c>
      <c r="E779" s="331">
        <v>46.9</v>
      </c>
      <c r="F779" s="331"/>
      <c r="G779" s="333">
        <f t="shared" si="16"/>
        <v>5822.689999999986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1</v>
      </c>
      <c r="C780" s="298">
        <v>46109</v>
      </c>
      <c r="D780" s="299" t="s">
        <v>329</v>
      </c>
      <c r="E780" s="331">
        <v>179.1</v>
      </c>
      <c r="F780" s="331"/>
      <c r="G780" s="333">
        <f t="shared" si="16"/>
        <v>5869.5899999999856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8</v>
      </c>
      <c r="C781" s="298">
        <v>46109</v>
      </c>
      <c r="D781" s="299" t="s">
        <v>308</v>
      </c>
      <c r="E781" s="331">
        <v>31.97</v>
      </c>
      <c r="F781" s="331"/>
      <c r="G781" s="333">
        <f t="shared" si="16"/>
        <v>6048.689999999986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8</v>
      </c>
      <c r="C782" s="298">
        <v>46109</v>
      </c>
      <c r="D782" s="299" t="s">
        <v>308</v>
      </c>
      <c r="E782" s="331">
        <v>12.19</v>
      </c>
      <c r="F782" s="331"/>
      <c r="G782" s="333">
        <f t="shared" si="16"/>
        <v>6080.6599999999862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291</v>
      </c>
      <c r="B783" s="330">
        <v>41</v>
      </c>
      <c r="C783" s="298">
        <v>46108</v>
      </c>
      <c r="D783" s="299" t="s">
        <v>383</v>
      </c>
      <c r="E783" s="331"/>
      <c r="F783" s="331">
        <v>400</v>
      </c>
      <c r="G783" s="333">
        <f t="shared" si="16"/>
        <v>6092.8499999999858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2</v>
      </c>
      <c r="C784" s="298">
        <v>46108</v>
      </c>
      <c r="D784" s="299" t="s">
        <v>301</v>
      </c>
      <c r="E784" s="331">
        <v>19.5</v>
      </c>
      <c r="F784" s="331"/>
      <c r="G784" s="333">
        <f t="shared" si="16"/>
        <v>5692.8499999999858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2</v>
      </c>
      <c r="C785" s="298">
        <v>46108</v>
      </c>
      <c r="D785" s="299" t="s">
        <v>296</v>
      </c>
      <c r="E785" s="331">
        <v>11.48</v>
      </c>
      <c r="F785" s="331"/>
      <c r="G785" s="333">
        <f t="shared" si="16"/>
        <v>5712.3499999999858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8</v>
      </c>
      <c r="C786" s="298">
        <v>46108</v>
      </c>
      <c r="D786" s="299" t="s">
        <v>334</v>
      </c>
      <c r="E786" s="331">
        <v>11.46</v>
      </c>
      <c r="F786" s="331"/>
      <c r="G786" s="333">
        <f t="shared" si="16"/>
        <v>5723.8299999999854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4</v>
      </c>
      <c r="C787" s="298">
        <v>46108</v>
      </c>
      <c r="D787" s="299" t="s">
        <v>334</v>
      </c>
      <c r="E787" s="331">
        <v>38.21</v>
      </c>
      <c r="F787" s="331"/>
      <c r="G787" s="333">
        <f t="shared" si="16"/>
        <v>5735.2899999999854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2</v>
      </c>
      <c r="C788" s="298">
        <v>46108</v>
      </c>
      <c r="D788" s="299" t="s">
        <v>384</v>
      </c>
      <c r="E788" s="331">
        <v>69.95</v>
      </c>
      <c r="F788" s="331"/>
      <c r="G788" s="333">
        <f t="shared" si="16"/>
        <v>5773.4999999999854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3</v>
      </c>
      <c r="C789" s="298">
        <v>46108</v>
      </c>
      <c r="D789" s="299" t="s">
        <v>348</v>
      </c>
      <c r="E789" s="331">
        <v>10.78</v>
      </c>
      <c r="F789" s="331"/>
      <c r="G789" s="333">
        <f t="shared" si="16"/>
        <v>5843.4499999999853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6</v>
      </c>
      <c r="C790" s="298">
        <v>46108</v>
      </c>
      <c r="D790" s="299" t="s">
        <v>300</v>
      </c>
      <c r="E790" s="331">
        <v>15.84</v>
      </c>
      <c r="F790" s="331"/>
      <c r="G790" s="333">
        <f t="shared" si="16"/>
        <v>5854.229999999985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8</v>
      </c>
      <c r="C791" s="298">
        <v>46108</v>
      </c>
      <c r="D791" s="299" t="s">
        <v>385</v>
      </c>
      <c r="E791" s="331">
        <v>22.48</v>
      </c>
      <c r="F791" s="331"/>
      <c r="G791" s="333">
        <f t="shared" si="16"/>
        <v>5870.0699999999852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2</v>
      </c>
      <c r="C792" s="298">
        <v>46107</v>
      </c>
      <c r="D792" s="299" t="s">
        <v>358</v>
      </c>
      <c r="E792" s="331">
        <v>11.17</v>
      </c>
      <c r="F792" s="331"/>
      <c r="G792" s="333">
        <f t="shared" si="16"/>
        <v>5892.5499999999847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2</v>
      </c>
      <c r="C793" s="298">
        <v>46107</v>
      </c>
      <c r="D793" s="299" t="s">
        <v>386</v>
      </c>
      <c r="E793" s="331">
        <v>14.38</v>
      </c>
      <c r="F793" s="331"/>
      <c r="G793" s="333">
        <f t="shared" si="16"/>
        <v>5903.7199999999848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8</v>
      </c>
      <c r="C794" s="298">
        <v>46107</v>
      </c>
      <c r="D794" s="299" t="s">
        <v>387</v>
      </c>
      <c r="E794" s="331">
        <v>45</v>
      </c>
      <c r="F794" s="331"/>
      <c r="G794" s="333">
        <f t="shared" si="16"/>
        <v>5918.0999999999849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2</v>
      </c>
      <c r="C795" s="298">
        <v>46107</v>
      </c>
      <c r="D795" s="299" t="s">
        <v>324</v>
      </c>
      <c r="E795" s="331">
        <v>9.0299999999999994</v>
      </c>
      <c r="F795" s="331"/>
      <c r="G795" s="333">
        <f t="shared" si="16"/>
        <v>5963.0999999999849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2</v>
      </c>
      <c r="C796" s="298">
        <v>46107</v>
      </c>
      <c r="D796" s="299" t="s">
        <v>301</v>
      </c>
      <c r="E796" s="331">
        <v>30</v>
      </c>
      <c r="F796" s="331"/>
      <c r="G796" s="333">
        <f t="shared" si="16"/>
        <v>5972.1299999999846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6</v>
      </c>
      <c r="C797" s="298">
        <v>46106</v>
      </c>
      <c r="D797" s="299" t="s">
        <v>388</v>
      </c>
      <c r="E797" s="331">
        <v>12</v>
      </c>
      <c r="F797" s="331"/>
      <c r="G797" s="333">
        <f t="shared" si="16"/>
        <v>6002.1299999999846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6</v>
      </c>
      <c r="C798" s="298">
        <v>46106</v>
      </c>
      <c r="D798" s="299" t="s">
        <v>389</v>
      </c>
      <c r="E798" s="331">
        <v>20</v>
      </c>
      <c r="F798" s="331"/>
      <c r="G798" s="333">
        <f t="shared" si="16"/>
        <v>6014.1299999999846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2</v>
      </c>
      <c r="C799" s="298">
        <v>46106</v>
      </c>
      <c r="D799" s="299" t="s">
        <v>296</v>
      </c>
      <c r="E799" s="331">
        <v>21.05</v>
      </c>
      <c r="F799" s="331"/>
      <c r="G799" s="333">
        <f t="shared" si="16"/>
        <v>6034.1299999999846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4</v>
      </c>
      <c r="C800" s="298">
        <v>46106</v>
      </c>
      <c r="D800" s="299" t="s">
        <v>296</v>
      </c>
      <c r="E800" s="331">
        <v>38.58</v>
      </c>
      <c r="F800" s="331"/>
      <c r="G800" s="333">
        <f t="shared" si="16"/>
        <v>6055.1799999999848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294</v>
      </c>
      <c r="B801" s="330">
        <v>12</v>
      </c>
      <c r="C801" s="298">
        <v>46106</v>
      </c>
      <c r="D801" s="299" t="s">
        <v>314</v>
      </c>
      <c r="E801" s="331">
        <v>204.47</v>
      </c>
      <c r="F801" s="331"/>
      <c r="G801" s="333">
        <f t="shared" si="16"/>
        <v>6093.7599999999848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294</v>
      </c>
      <c r="B802" s="330">
        <v>24</v>
      </c>
      <c r="C802" s="298">
        <v>46105</v>
      </c>
      <c r="D802" s="299" t="s">
        <v>860</v>
      </c>
      <c r="E802" s="331">
        <v>86.58</v>
      </c>
      <c r="F802" s="331"/>
      <c r="G802" s="333">
        <f t="shared" si="16"/>
        <v>6298.229999999985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6</v>
      </c>
      <c r="C803" s="298">
        <v>46105</v>
      </c>
      <c r="D803" s="299" t="s">
        <v>389</v>
      </c>
      <c r="E803" s="331">
        <v>20</v>
      </c>
      <c r="F803" s="331"/>
      <c r="G803" s="333">
        <f t="shared" si="16"/>
        <v>6384.8099999999849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2</v>
      </c>
      <c r="C804" s="298">
        <v>46105</v>
      </c>
      <c r="D804" s="299" t="s">
        <v>390</v>
      </c>
      <c r="E804" s="331">
        <v>15.29</v>
      </c>
      <c r="F804" s="331"/>
      <c r="G804" s="333">
        <f t="shared" si="16"/>
        <v>6404.8099999999849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8</v>
      </c>
      <c r="C805" s="298">
        <v>46105</v>
      </c>
      <c r="D805" s="299" t="s">
        <v>308</v>
      </c>
      <c r="E805" s="331">
        <v>47.99</v>
      </c>
      <c r="F805" s="331"/>
      <c r="G805" s="333">
        <f t="shared" si="16"/>
        <v>6420.0999999999849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294</v>
      </c>
      <c r="B806" s="330">
        <v>23</v>
      </c>
      <c r="C806" s="298">
        <v>46104</v>
      </c>
      <c r="D806" s="299" t="s">
        <v>67</v>
      </c>
      <c r="E806" s="331">
        <v>650.88</v>
      </c>
      <c r="F806" s="331"/>
      <c r="G806" s="333">
        <f t="shared" si="16"/>
        <v>6468.0899999999847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2</v>
      </c>
      <c r="C807" s="298">
        <v>46104</v>
      </c>
      <c r="D807" s="299" t="s">
        <v>391</v>
      </c>
      <c r="E807" s="331">
        <v>46</v>
      </c>
      <c r="F807" s="331"/>
      <c r="G807" s="333">
        <f t="shared" si="16"/>
        <v>7118.9699999999848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2</v>
      </c>
      <c r="C808" s="298">
        <v>46103</v>
      </c>
      <c r="D808" s="299" t="s">
        <v>392</v>
      </c>
      <c r="E808" s="331">
        <v>24.81</v>
      </c>
      <c r="F808" s="331"/>
      <c r="G808" s="333">
        <f t="shared" si="16"/>
        <v>7164.9699999999848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4</v>
      </c>
      <c r="C809" s="298">
        <v>46103</v>
      </c>
      <c r="D809" s="299" t="s">
        <v>296</v>
      </c>
      <c r="E809" s="331">
        <v>28.77</v>
      </c>
      <c r="F809" s="331"/>
      <c r="G809" s="333">
        <f t="shared" si="16"/>
        <v>7189.7799999999852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8</v>
      </c>
      <c r="C810" s="298">
        <v>46103</v>
      </c>
      <c r="D810" s="299" t="s">
        <v>296</v>
      </c>
      <c r="E810" s="331">
        <v>11.9</v>
      </c>
      <c r="F810" s="331"/>
      <c r="G810" s="333">
        <f t="shared" si="16"/>
        <v>7218.5499999999856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1</v>
      </c>
      <c r="C811" s="298">
        <v>46103</v>
      </c>
      <c r="D811" s="299" t="s">
        <v>300</v>
      </c>
      <c r="E811" s="331">
        <v>42.59</v>
      </c>
      <c r="F811" s="331"/>
      <c r="G811" s="333">
        <f t="shared" si="16"/>
        <v>7230.4499999999853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6</v>
      </c>
      <c r="C812" s="298">
        <v>46103</v>
      </c>
      <c r="D812" s="299" t="s">
        <v>300</v>
      </c>
      <c r="E812" s="331">
        <v>17.579999999999998</v>
      </c>
      <c r="F812" s="331"/>
      <c r="G812" s="333">
        <f t="shared" si="16"/>
        <v>7273.0399999999854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1</v>
      </c>
      <c r="C813" s="298">
        <v>46103</v>
      </c>
      <c r="D813" s="299" t="s">
        <v>300</v>
      </c>
      <c r="E813" s="331">
        <v>11.99</v>
      </c>
      <c r="F813" s="331"/>
      <c r="G813" s="333">
        <f t="shared" si="16"/>
        <v>7290.6199999999853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1</v>
      </c>
      <c r="C814" s="298">
        <v>46103</v>
      </c>
      <c r="D814" s="299" t="s">
        <v>311</v>
      </c>
      <c r="E814" s="331">
        <v>81.31</v>
      </c>
      <c r="F814" s="331"/>
      <c r="G814" s="333">
        <f t="shared" si="16"/>
        <v>7302.6099999999851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1</v>
      </c>
      <c r="C815" s="298">
        <v>46103</v>
      </c>
      <c r="D815" s="299" t="s">
        <v>393</v>
      </c>
      <c r="E815" s="331">
        <v>38.44</v>
      </c>
      <c r="F815" s="331"/>
      <c r="G815" s="333">
        <f t="shared" si="16"/>
        <v>7383.9199999999855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2</v>
      </c>
      <c r="C816" s="298">
        <v>46103</v>
      </c>
      <c r="D816" s="299" t="s">
        <v>394</v>
      </c>
      <c r="E816" s="331">
        <v>35.700000000000003</v>
      </c>
      <c r="F816" s="331"/>
      <c r="G816" s="333">
        <f t="shared" si="16"/>
        <v>7422.3599999999851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6</v>
      </c>
      <c r="C817" s="298">
        <v>46102</v>
      </c>
      <c r="D817" s="299" t="s">
        <v>300</v>
      </c>
      <c r="E817" s="331">
        <v>10.64</v>
      </c>
      <c r="F817" s="331"/>
      <c r="G817" s="333">
        <f t="shared" si="16"/>
        <v>7458.0599999999849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1</v>
      </c>
      <c r="C818" s="298">
        <v>46102</v>
      </c>
      <c r="D818" s="299" t="s">
        <v>300</v>
      </c>
      <c r="E818" s="331">
        <v>28.69</v>
      </c>
      <c r="F818" s="331"/>
      <c r="G818" s="333">
        <f t="shared" si="16"/>
        <v>7468.6999999999853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3</v>
      </c>
      <c r="C819" s="298">
        <v>46102</v>
      </c>
      <c r="D819" s="299" t="s">
        <v>348</v>
      </c>
      <c r="E819" s="331">
        <v>11.59</v>
      </c>
      <c r="F819" s="331"/>
      <c r="G819" s="333">
        <f t="shared" si="16"/>
        <v>7497.3899999999849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291</v>
      </c>
      <c r="B820" s="330">
        <v>41</v>
      </c>
      <c r="C820" s="298">
        <v>46102</v>
      </c>
      <c r="D820" s="299" t="s">
        <v>383</v>
      </c>
      <c r="E820" s="331"/>
      <c r="F820" s="331">
        <v>400</v>
      </c>
      <c r="G820" s="333">
        <f t="shared" si="16"/>
        <v>7508.979999999985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5</v>
      </c>
      <c r="C821" s="298">
        <v>46102</v>
      </c>
      <c r="D821" s="299" t="s">
        <v>395</v>
      </c>
      <c r="E821" s="331">
        <v>170</v>
      </c>
      <c r="F821" s="331"/>
      <c r="G821" s="333">
        <f t="shared" si="16"/>
        <v>7108.979999999985</v>
      </c>
      <c r="H821" s="334" t="s">
        <v>298</v>
      </c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5</v>
      </c>
      <c r="C822" s="298">
        <v>46102</v>
      </c>
      <c r="D822" s="299" t="s">
        <v>354</v>
      </c>
      <c r="E822" s="331">
        <v>70</v>
      </c>
      <c r="F822" s="331"/>
      <c r="G822" s="333">
        <f t="shared" si="16"/>
        <v>7278.979999999985</v>
      </c>
      <c r="H822" s="334" t="s">
        <v>298</v>
      </c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5</v>
      </c>
      <c r="C823" s="298">
        <v>46102</v>
      </c>
      <c r="D823" s="299" t="s">
        <v>396</v>
      </c>
      <c r="E823" s="331">
        <v>40</v>
      </c>
      <c r="F823" s="331"/>
      <c r="G823" s="333">
        <f t="shared" ref="G823:G1077" si="17">G824-E823+F823</f>
        <v>7348.979999999985</v>
      </c>
      <c r="H823" s="334" t="s">
        <v>298</v>
      </c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3</v>
      </c>
      <c r="C824" s="298">
        <v>46102</v>
      </c>
      <c r="D824" s="299" t="s">
        <v>348</v>
      </c>
      <c r="E824" s="331">
        <v>25</v>
      </c>
      <c r="F824" s="331"/>
      <c r="G824" s="333">
        <f t="shared" si="17"/>
        <v>7388.979999999985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1</v>
      </c>
      <c r="C825" s="298">
        <v>46102</v>
      </c>
      <c r="D825" s="299" t="s">
        <v>304</v>
      </c>
      <c r="E825" s="331">
        <v>65.19</v>
      </c>
      <c r="F825" s="331"/>
      <c r="G825" s="333">
        <f t="shared" si="17"/>
        <v>7413.979999999985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4</v>
      </c>
      <c r="C826" s="298">
        <v>46102</v>
      </c>
      <c r="D826" s="299" t="s">
        <v>310</v>
      </c>
      <c r="E826" s="331">
        <v>37.450000000000003</v>
      </c>
      <c r="F826" s="331"/>
      <c r="G826" s="333">
        <f t="shared" si="17"/>
        <v>7479.1699999999846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8</v>
      </c>
      <c r="C827" s="298">
        <v>46101</v>
      </c>
      <c r="D827" s="299" t="s">
        <v>356</v>
      </c>
      <c r="E827" s="331">
        <v>65.099999999999994</v>
      </c>
      <c r="F827" s="331"/>
      <c r="G827" s="333">
        <f t="shared" si="17"/>
        <v>7516.6199999999844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294</v>
      </c>
      <c r="B828" s="330">
        <v>22</v>
      </c>
      <c r="C828" s="298">
        <v>46101</v>
      </c>
      <c r="D828" s="299" t="s">
        <v>323</v>
      </c>
      <c r="E828" s="331">
        <v>20.22</v>
      </c>
      <c r="F828" s="331"/>
      <c r="G828" s="333">
        <f t="shared" si="17"/>
        <v>7581.7199999999848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6</v>
      </c>
      <c r="C829" s="298">
        <v>46101</v>
      </c>
      <c r="D829" s="299" t="s">
        <v>433</v>
      </c>
      <c r="E829" s="331">
        <v>-73</v>
      </c>
      <c r="F829" s="331"/>
      <c r="G829" s="333">
        <f t="shared" si="17"/>
        <v>7601.939999999985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6</v>
      </c>
      <c r="C830" s="298">
        <v>46101</v>
      </c>
      <c r="D830" s="299" t="s">
        <v>300</v>
      </c>
      <c r="E830" s="331">
        <v>34.68</v>
      </c>
      <c r="F830" s="331"/>
      <c r="G830" s="333">
        <f t="shared" si="17"/>
        <v>7528.939999999985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6</v>
      </c>
      <c r="C831" s="298">
        <v>46101</v>
      </c>
      <c r="D831" s="299" t="s">
        <v>397</v>
      </c>
      <c r="E831" s="331">
        <v>10.63</v>
      </c>
      <c r="F831" s="331"/>
      <c r="G831" s="333">
        <f t="shared" si="17"/>
        <v>7563.6199999999853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5</v>
      </c>
      <c r="C832" s="298">
        <v>46101</v>
      </c>
      <c r="D832" s="299" t="s">
        <v>398</v>
      </c>
      <c r="E832" s="331">
        <v>106.49</v>
      </c>
      <c r="F832" s="331"/>
      <c r="G832" s="333">
        <f t="shared" si="17"/>
        <v>7574.2499999999854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8</v>
      </c>
      <c r="C833" s="298">
        <v>46100</v>
      </c>
      <c r="D833" s="299" t="s">
        <v>357</v>
      </c>
      <c r="E833" s="331">
        <v>16.739999999999998</v>
      </c>
      <c r="F833" s="331"/>
      <c r="G833" s="333">
        <f t="shared" si="17"/>
        <v>7680.7399999999852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8</v>
      </c>
      <c r="C834" s="298">
        <v>46100</v>
      </c>
      <c r="D834" s="299" t="s">
        <v>399</v>
      </c>
      <c r="E834" s="331">
        <v>108.54</v>
      </c>
      <c r="F834" s="331"/>
      <c r="G834" s="333">
        <f t="shared" si="17"/>
        <v>7697.479999999985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294</v>
      </c>
      <c r="B835" s="330">
        <v>22</v>
      </c>
      <c r="C835" s="298">
        <v>46100</v>
      </c>
      <c r="D835" s="299" t="s">
        <v>835</v>
      </c>
      <c r="E835" s="331">
        <v>12.77</v>
      </c>
      <c r="F835" s="331"/>
      <c r="G835" s="333">
        <f t="shared" si="17"/>
        <v>7806.019999999985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8</v>
      </c>
      <c r="C836" s="298">
        <v>46100</v>
      </c>
      <c r="D836" s="299" t="s">
        <v>334</v>
      </c>
      <c r="E836" s="331">
        <v>28.33</v>
      </c>
      <c r="F836" s="331"/>
      <c r="G836" s="333">
        <f t="shared" si="17"/>
        <v>7818.7899999999854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2</v>
      </c>
      <c r="C837" s="298">
        <v>46100</v>
      </c>
      <c r="D837" s="299" t="s">
        <v>358</v>
      </c>
      <c r="E837" s="331">
        <v>17.45</v>
      </c>
      <c r="F837" s="331"/>
      <c r="G837" s="333">
        <f t="shared" si="17"/>
        <v>7847.1199999999853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294</v>
      </c>
      <c r="B838" s="330">
        <v>22</v>
      </c>
      <c r="C838" s="298">
        <v>46100</v>
      </c>
      <c r="D838" s="299" t="s">
        <v>328</v>
      </c>
      <c r="E838" s="331">
        <v>7.46</v>
      </c>
      <c r="F838" s="331"/>
      <c r="G838" s="333">
        <f t="shared" si="17"/>
        <v>7864.5699999999852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335</v>
      </c>
      <c r="B839" s="330" t="s">
        <v>335</v>
      </c>
      <c r="C839" s="298">
        <v>46100</v>
      </c>
      <c r="D839" s="299" t="s">
        <v>336</v>
      </c>
      <c r="E839" s="331">
        <v>172.29</v>
      </c>
      <c r="F839" s="331"/>
      <c r="G839" s="333">
        <f t="shared" si="17"/>
        <v>7872.0299999999852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294</v>
      </c>
      <c r="B840" s="330">
        <v>15</v>
      </c>
      <c r="C840" s="298">
        <v>46100</v>
      </c>
      <c r="D840" s="299" t="s">
        <v>185</v>
      </c>
      <c r="E840" s="331">
        <v>175.09</v>
      </c>
      <c r="F840" s="331"/>
      <c r="G840" s="333">
        <f t="shared" si="17"/>
        <v>8044.3199999999852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291</v>
      </c>
      <c r="B841" s="330">
        <v>39</v>
      </c>
      <c r="C841" s="298">
        <v>46100</v>
      </c>
      <c r="D841" s="299" t="s">
        <v>292</v>
      </c>
      <c r="E841" s="331"/>
      <c r="F841" s="331">
        <v>2763.78</v>
      </c>
      <c r="G841" s="333">
        <f t="shared" si="17"/>
        <v>8219.4099999999853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2</v>
      </c>
      <c r="C842" s="298">
        <v>46099</v>
      </c>
      <c r="D842" s="299" t="s">
        <v>400</v>
      </c>
      <c r="E842" s="331">
        <v>47.46</v>
      </c>
      <c r="F842" s="331"/>
      <c r="G842" s="333">
        <f t="shared" si="17"/>
        <v>5455.6299999999856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8</v>
      </c>
      <c r="C843" s="298">
        <v>46099</v>
      </c>
      <c r="D843" s="299" t="s">
        <v>400</v>
      </c>
      <c r="E843" s="331">
        <v>15.01</v>
      </c>
      <c r="F843" s="331"/>
      <c r="G843" s="333">
        <f t="shared" si="17"/>
        <v>5503.0899999999856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291</v>
      </c>
      <c r="B844" s="330">
        <v>40</v>
      </c>
      <c r="C844" s="298">
        <v>46099</v>
      </c>
      <c r="D844" s="299" t="s">
        <v>316</v>
      </c>
      <c r="E844" s="331"/>
      <c r="F844" s="331">
        <v>838.67</v>
      </c>
      <c r="G844" s="333">
        <f t="shared" si="17"/>
        <v>5518.0999999999858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2</v>
      </c>
      <c r="C845" s="298">
        <v>46099</v>
      </c>
      <c r="D845" s="299" t="s">
        <v>296</v>
      </c>
      <c r="E845" s="331">
        <v>14.67</v>
      </c>
      <c r="F845" s="331"/>
      <c r="G845" s="333">
        <f t="shared" si="17"/>
        <v>4679.4299999999857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4</v>
      </c>
      <c r="C846" s="298">
        <v>46099</v>
      </c>
      <c r="D846" s="299" t="s">
        <v>296</v>
      </c>
      <c r="E846" s="331">
        <v>40.22</v>
      </c>
      <c r="F846" s="331"/>
      <c r="G846" s="333">
        <f t="shared" si="17"/>
        <v>4694.0999999999858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8</v>
      </c>
      <c r="C847" s="298">
        <v>46099</v>
      </c>
      <c r="D847" s="299" t="s">
        <v>295</v>
      </c>
      <c r="E847" s="331">
        <v>3.49</v>
      </c>
      <c r="F847" s="331"/>
      <c r="G847" s="333">
        <f t="shared" si="17"/>
        <v>4734.3199999999861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294</v>
      </c>
      <c r="B848" s="330">
        <v>22</v>
      </c>
      <c r="C848" s="298">
        <v>46099</v>
      </c>
      <c r="D848" s="299" t="s">
        <v>401</v>
      </c>
      <c r="E848" s="331">
        <v>13.84</v>
      </c>
      <c r="F848" s="331"/>
      <c r="G848" s="333">
        <f t="shared" si="17"/>
        <v>4737.8099999999858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294</v>
      </c>
      <c r="B849" s="330">
        <v>17</v>
      </c>
      <c r="C849" s="298">
        <v>46098</v>
      </c>
      <c r="D849" s="299" t="s">
        <v>188</v>
      </c>
      <c r="E849" s="331">
        <v>42.65</v>
      </c>
      <c r="F849" s="331"/>
      <c r="G849" s="333">
        <f t="shared" si="17"/>
        <v>4751.649999999986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294</v>
      </c>
      <c r="B850" s="330">
        <v>23</v>
      </c>
      <c r="C850" s="298">
        <v>46098</v>
      </c>
      <c r="D850" s="299" t="s">
        <v>402</v>
      </c>
      <c r="E850" s="331">
        <v>529.46</v>
      </c>
      <c r="F850" s="331"/>
      <c r="G850" s="333">
        <f t="shared" si="17"/>
        <v>4794.2999999999856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294</v>
      </c>
      <c r="B851" s="330">
        <v>43</v>
      </c>
      <c r="C851" s="298">
        <v>46098</v>
      </c>
      <c r="D851" s="299" t="s">
        <v>333</v>
      </c>
      <c r="E851" s="331">
        <v>22.35</v>
      </c>
      <c r="F851" s="331"/>
      <c r="G851" s="333">
        <f t="shared" si="17"/>
        <v>5323.7599999999857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294</v>
      </c>
      <c r="B852" s="330">
        <v>42</v>
      </c>
      <c r="C852" s="298">
        <v>46098</v>
      </c>
      <c r="D852" s="299" t="s">
        <v>333</v>
      </c>
      <c r="E852" s="331">
        <v>37.25</v>
      </c>
      <c r="F852" s="331"/>
      <c r="G852" s="333">
        <f t="shared" si="17"/>
        <v>5346.109999999986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8</v>
      </c>
      <c r="C853" s="298">
        <v>46098</v>
      </c>
      <c r="D853" s="299" t="s">
        <v>319</v>
      </c>
      <c r="E853" s="331">
        <v>3.99</v>
      </c>
      <c r="F853" s="331"/>
      <c r="G853" s="333">
        <f t="shared" si="17"/>
        <v>5383.359999999986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8</v>
      </c>
      <c r="C854" s="298">
        <v>46098</v>
      </c>
      <c r="D854" s="299" t="s">
        <v>319</v>
      </c>
      <c r="E854" s="331">
        <v>24.47</v>
      </c>
      <c r="F854" s="331"/>
      <c r="G854" s="333">
        <f t="shared" si="17"/>
        <v>5387.3499999999858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294</v>
      </c>
      <c r="B855" s="330">
        <v>21</v>
      </c>
      <c r="C855" s="298">
        <v>46098</v>
      </c>
      <c r="D855" s="299" t="s">
        <v>194</v>
      </c>
      <c r="E855" s="331">
        <v>75.599999999999994</v>
      </c>
      <c r="F855" s="331"/>
      <c r="G855" s="333">
        <f t="shared" si="17"/>
        <v>5411.8199999999861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5</v>
      </c>
      <c r="C856" s="298">
        <v>46097</v>
      </c>
      <c r="D856" s="299" t="s">
        <v>340</v>
      </c>
      <c r="E856" s="331">
        <v>21.3</v>
      </c>
      <c r="F856" s="331"/>
      <c r="G856" s="333">
        <f t="shared" si="17"/>
        <v>5487.4199999999864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294</v>
      </c>
      <c r="B857" s="330">
        <v>11</v>
      </c>
      <c r="C857" s="298">
        <v>46097</v>
      </c>
      <c r="D857" s="299" t="s">
        <v>178</v>
      </c>
      <c r="E857" s="331">
        <v>267.91000000000003</v>
      </c>
      <c r="F857" s="331"/>
      <c r="G857" s="333">
        <f t="shared" si="17"/>
        <v>5508.7199999999866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287</v>
      </c>
      <c r="B858" s="330" t="s">
        <v>287</v>
      </c>
      <c r="C858" s="298">
        <v>46097</v>
      </c>
      <c r="D858" s="299" t="s">
        <v>403</v>
      </c>
      <c r="E858" s="331"/>
      <c r="F858" s="331">
        <v>80</v>
      </c>
      <c r="G858" s="333">
        <f t="shared" si="17"/>
        <v>5776.6299999999865</v>
      </c>
      <c r="H858" s="334" t="s">
        <v>298</v>
      </c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287</v>
      </c>
      <c r="B859" s="330" t="s">
        <v>287</v>
      </c>
      <c r="C859" s="298">
        <v>46097</v>
      </c>
      <c r="D859" s="299" t="s">
        <v>302</v>
      </c>
      <c r="E859" s="331">
        <v>80</v>
      </c>
      <c r="F859" s="331"/>
      <c r="G859" s="333">
        <f t="shared" si="17"/>
        <v>5696.6299999999865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4</v>
      </c>
      <c r="C860" s="298">
        <v>46097</v>
      </c>
      <c r="D860" s="299" t="s">
        <v>310</v>
      </c>
      <c r="E860" s="331">
        <v>42.47</v>
      </c>
      <c r="F860" s="331"/>
      <c r="G860" s="333">
        <f t="shared" si="17"/>
        <v>5776.6299999999865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2</v>
      </c>
      <c r="C861" s="298">
        <v>46097</v>
      </c>
      <c r="D861" s="299" t="s">
        <v>296</v>
      </c>
      <c r="E861" s="331">
        <v>11.18</v>
      </c>
      <c r="F861" s="331"/>
      <c r="G861" s="333">
        <f t="shared" si="17"/>
        <v>5819.0999999999867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2</v>
      </c>
      <c r="C862" s="298">
        <v>46096</v>
      </c>
      <c r="D862" s="299" t="s">
        <v>404</v>
      </c>
      <c r="E862" s="331">
        <v>38.67</v>
      </c>
      <c r="F862" s="331"/>
      <c r="G862" s="333">
        <f t="shared" si="17"/>
        <v>5830.279999999987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3</v>
      </c>
      <c r="C863" s="298">
        <v>46096</v>
      </c>
      <c r="D863" s="299" t="s">
        <v>348</v>
      </c>
      <c r="E863" s="331">
        <v>7.11</v>
      </c>
      <c r="F863" s="331"/>
      <c r="G863" s="333">
        <f t="shared" si="17"/>
        <v>5868.9499999999871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1</v>
      </c>
      <c r="C864" s="298">
        <v>46096</v>
      </c>
      <c r="D864" s="299" t="s">
        <v>304</v>
      </c>
      <c r="E864" s="331">
        <v>126.64</v>
      </c>
      <c r="F864" s="331"/>
      <c r="G864" s="333">
        <f t="shared" si="17"/>
        <v>5876.0599999999868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1</v>
      </c>
      <c r="C865" s="298">
        <v>46096</v>
      </c>
      <c r="D865" s="299" t="s">
        <v>311</v>
      </c>
      <c r="E865" s="331">
        <v>125.2</v>
      </c>
      <c r="F865" s="331"/>
      <c r="G865" s="333">
        <f t="shared" si="17"/>
        <v>6002.6999999999871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1</v>
      </c>
      <c r="C866" s="298">
        <v>46096</v>
      </c>
      <c r="D866" s="299" t="s">
        <v>306</v>
      </c>
      <c r="E866" s="331">
        <v>37.159999999999997</v>
      </c>
      <c r="F866" s="331"/>
      <c r="G866" s="333">
        <f t="shared" si="17"/>
        <v>6127.8999999999869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294</v>
      </c>
      <c r="B867" s="330">
        <v>16</v>
      </c>
      <c r="C867" s="298">
        <v>46096</v>
      </c>
      <c r="D867" s="299" t="s">
        <v>405</v>
      </c>
      <c r="E867" s="331">
        <v>713.06</v>
      </c>
      <c r="F867" s="331"/>
      <c r="G867" s="333">
        <f t="shared" si="17"/>
        <v>6165.0599999999868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5</v>
      </c>
      <c r="C868" s="298">
        <v>46095</v>
      </c>
      <c r="D868" s="299" t="s">
        <v>406</v>
      </c>
      <c r="E868" s="331">
        <v>24</v>
      </c>
      <c r="F868" s="331"/>
      <c r="G868" s="333">
        <f t="shared" si="17"/>
        <v>6878.1199999999862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3</v>
      </c>
      <c r="C869" s="298">
        <v>46095</v>
      </c>
      <c r="D869" s="299" t="s">
        <v>348</v>
      </c>
      <c r="E869" s="331">
        <v>14.58</v>
      </c>
      <c r="F869" s="331"/>
      <c r="G869" s="333">
        <f t="shared" si="17"/>
        <v>6902.1199999999862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291</v>
      </c>
      <c r="B870" s="330">
        <v>41</v>
      </c>
      <c r="C870" s="298">
        <v>46094</v>
      </c>
      <c r="D870" s="299" t="s">
        <v>407</v>
      </c>
      <c r="E870" s="331"/>
      <c r="F870" s="331">
        <v>300</v>
      </c>
      <c r="G870" s="333">
        <f t="shared" si="17"/>
        <v>6916.6999999999862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1</v>
      </c>
      <c r="C871" s="298">
        <v>46094</v>
      </c>
      <c r="D871" s="299" t="s">
        <v>311</v>
      </c>
      <c r="E871" s="331">
        <v>17.71</v>
      </c>
      <c r="F871" s="331"/>
      <c r="G871" s="333">
        <f t="shared" si="17"/>
        <v>6616.6999999999862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4</v>
      </c>
      <c r="C872" s="298">
        <v>46094</v>
      </c>
      <c r="D872" s="299" t="s">
        <v>296</v>
      </c>
      <c r="E872" s="331">
        <v>31.56</v>
      </c>
      <c r="F872" s="331"/>
      <c r="G872" s="333">
        <f t="shared" si="17"/>
        <v>6634.4099999999862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2</v>
      </c>
      <c r="C873" s="298">
        <v>46094</v>
      </c>
      <c r="D873" s="299" t="s">
        <v>296</v>
      </c>
      <c r="E873" s="331">
        <v>34.79</v>
      </c>
      <c r="F873" s="331"/>
      <c r="G873" s="333">
        <f t="shared" si="17"/>
        <v>6665.9699999999866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2</v>
      </c>
      <c r="C874" s="298">
        <v>46094</v>
      </c>
      <c r="D874" s="299" t="s">
        <v>408</v>
      </c>
      <c r="E874" s="331">
        <v>23.9</v>
      </c>
      <c r="F874" s="331"/>
      <c r="G874" s="333">
        <f t="shared" si="17"/>
        <v>6700.7599999999866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3</v>
      </c>
      <c r="C875" s="298">
        <v>46094</v>
      </c>
      <c r="D875" s="299" t="s">
        <v>348</v>
      </c>
      <c r="E875" s="331">
        <v>7.26</v>
      </c>
      <c r="F875" s="331"/>
      <c r="G875" s="333">
        <f t="shared" si="17"/>
        <v>6724.6599999999862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5</v>
      </c>
      <c r="C876" s="298">
        <v>46094</v>
      </c>
      <c r="D876" s="299" t="s">
        <v>354</v>
      </c>
      <c r="E876" s="331">
        <v>85</v>
      </c>
      <c r="F876" s="331"/>
      <c r="G876" s="333">
        <f t="shared" si="17"/>
        <v>6731.9199999999864</v>
      </c>
      <c r="H876" s="334" t="s">
        <v>298</v>
      </c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8</v>
      </c>
      <c r="C877" s="298">
        <v>46093</v>
      </c>
      <c r="D877" s="299" t="s">
        <v>409</v>
      </c>
      <c r="E877" s="331">
        <v>51.22</v>
      </c>
      <c r="F877" s="331"/>
      <c r="G877" s="333">
        <f t="shared" si="17"/>
        <v>6816.9199999999864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2</v>
      </c>
      <c r="C878" s="298">
        <v>46093</v>
      </c>
      <c r="D878" s="299" t="s">
        <v>410</v>
      </c>
      <c r="E878" s="331">
        <v>57.43</v>
      </c>
      <c r="F878" s="331"/>
      <c r="G878" s="333">
        <f t="shared" si="17"/>
        <v>6868.1399999999867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2</v>
      </c>
      <c r="C879" s="298">
        <v>46093</v>
      </c>
      <c r="D879" s="299" t="s">
        <v>358</v>
      </c>
      <c r="E879" s="331">
        <v>17.45</v>
      </c>
      <c r="F879" s="331"/>
      <c r="G879" s="333">
        <f t="shared" si="17"/>
        <v>6925.569999999987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8</v>
      </c>
      <c r="C880" s="298">
        <v>46093</v>
      </c>
      <c r="D880" s="299" t="s">
        <v>319</v>
      </c>
      <c r="E880" s="331">
        <v>7.92</v>
      </c>
      <c r="F880" s="331"/>
      <c r="G880" s="333">
        <f t="shared" si="17"/>
        <v>6943.0199999999868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291</v>
      </c>
      <c r="B881" s="330">
        <v>38</v>
      </c>
      <c r="C881" s="298">
        <v>46093</v>
      </c>
      <c r="D881" s="299" t="s">
        <v>293</v>
      </c>
      <c r="E881" s="331"/>
      <c r="F881" s="331">
        <v>4726.92</v>
      </c>
      <c r="G881" s="333">
        <f t="shared" si="17"/>
        <v>6950.9399999999869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2</v>
      </c>
      <c r="C882" s="298">
        <v>46093</v>
      </c>
      <c r="D882" s="299" t="s">
        <v>386</v>
      </c>
      <c r="E882" s="331">
        <v>15</v>
      </c>
      <c r="F882" s="331"/>
      <c r="G882" s="333">
        <f t="shared" si="17"/>
        <v>2224.0199999999868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6</v>
      </c>
      <c r="C883" s="298">
        <v>46093</v>
      </c>
      <c r="D883" s="299" t="s">
        <v>411</v>
      </c>
      <c r="E883" s="331">
        <v>12</v>
      </c>
      <c r="F883" s="331"/>
      <c r="G883" s="333">
        <f t="shared" si="17"/>
        <v>2239.0199999999868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294</v>
      </c>
      <c r="B884" s="330">
        <v>19</v>
      </c>
      <c r="C884" s="298">
        <v>46093</v>
      </c>
      <c r="D884" s="299" t="s">
        <v>191</v>
      </c>
      <c r="E884" s="331">
        <v>200</v>
      </c>
      <c r="F884" s="331"/>
      <c r="G884" s="333">
        <f t="shared" si="17"/>
        <v>2251.0199999999868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6</v>
      </c>
      <c r="C885" s="298">
        <v>46092</v>
      </c>
      <c r="D885" s="299" t="s">
        <v>412</v>
      </c>
      <c r="E885" s="331">
        <v>-10.050000000000001</v>
      </c>
      <c r="F885" s="331"/>
      <c r="G885" s="333">
        <f t="shared" si="17"/>
        <v>2451.0199999999868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6</v>
      </c>
      <c r="C886" s="298">
        <v>46092</v>
      </c>
      <c r="D886" s="299" t="s">
        <v>413</v>
      </c>
      <c r="E886" s="331">
        <v>25</v>
      </c>
      <c r="F886" s="331"/>
      <c r="G886" s="333">
        <f t="shared" si="17"/>
        <v>2440.9699999999866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2</v>
      </c>
      <c r="C887" s="298">
        <v>46092</v>
      </c>
      <c r="D887" s="299" t="s">
        <v>301</v>
      </c>
      <c r="E887" s="331">
        <v>-9</v>
      </c>
      <c r="F887" s="331"/>
      <c r="G887" s="333">
        <f t="shared" si="17"/>
        <v>2465.9699999999866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291</v>
      </c>
      <c r="B888" s="330">
        <v>41</v>
      </c>
      <c r="C888" s="298">
        <v>46092</v>
      </c>
      <c r="D888" s="299" t="s">
        <v>407</v>
      </c>
      <c r="E888" s="331"/>
      <c r="F888" s="331">
        <v>500</v>
      </c>
      <c r="G888" s="333">
        <f t="shared" si="17"/>
        <v>2456.9699999999866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2</v>
      </c>
      <c r="C889" s="298">
        <v>46092</v>
      </c>
      <c r="D889" s="299" t="s">
        <v>296</v>
      </c>
      <c r="E889" s="331">
        <v>16.170000000000002</v>
      </c>
      <c r="F889" s="331"/>
      <c r="G889" s="333">
        <f t="shared" si="17"/>
        <v>1956.9699999999864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294</v>
      </c>
      <c r="B890" s="330">
        <v>22</v>
      </c>
      <c r="C890" s="298">
        <v>46092</v>
      </c>
      <c r="D890" s="299" t="s">
        <v>352</v>
      </c>
      <c r="E890" s="331">
        <v>19.16</v>
      </c>
      <c r="F890" s="331"/>
      <c r="G890" s="333">
        <f t="shared" si="17"/>
        <v>1973.1399999999865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335</v>
      </c>
      <c r="B891" s="330" t="s">
        <v>335</v>
      </c>
      <c r="C891" s="298">
        <v>46091</v>
      </c>
      <c r="D891" s="299" t="s">
        <v>447</v>
      </c>
      <c r="E891" s="331">
        <v>47.28</v>
      </c>
      <c r="F891" s="331"/>
      <c r="G891" s="333">
        <f t="shared" si="17"/>
        <v>1992.2999999999865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294</v>
      </c>
      <c r="B892" s="330">
        <v>13</v>
      </c>
      <c r="C892" s="298">
        <v>46091</v>
      </c>
      <c r="D892" s="299" t="s">
        <v>182</v>
      </c>
      <c r="E892" s="331">
        <v>134.93</v>
      </c>
      <c r="F892" s="331"/>
      <c r="G892" s="333">
        <f t="shared" si="17"/>
        <v>2039.5799999999865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8</v>
      </c>
      <c r="C893" s="298">
        <v>46091</v>
      </c>
      <c r="D893" s="299" t="s">
        <v>295</v>
      </c>
      <c r="E893" s="331">
        <v>7.44</v>
      </c>
      <c r="F893" s="331"/>
      <c r="G893" s="333">
        <f t="shared" si="17"/>
        <v>2174.5099999999866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4</v>
      </c>
      <c r="C894" s="298">
        <v>46091</v>
      </c>
      <c r="D894" s="299" t="s">
        <v>295</v>
      </c>
      <c r="E894" s="331">
        <v>29.53</v>
      </c>
      <c r="F894" s="331"/>
      <c r="G894" s="333">
        <f t="shared" si="17"/>
        <v>2181.9499999999866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4</v>
      </c>
      <c r="C895" s="298">
        <v>46091</v>
      </c>
      <c r="D895" s="299" t="s">
        <v>310</v>
      </c>
      <c r="E895" s="331">
        <v>34.119999999999997</v>
      </c>
      <c r="F895" s="331"/>
      <c r="G895" s="333">
        <f t="shared" si="17"/>
        <v>2211.4799999999868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2</v>
      </c>
      <c r="C896" s="298">
        <v>46091</v>
      </c>
      <c r="D896" s="299" t="s">
        <v>414</v>
      </c>
      <c r="E896" s="331">
        <v>18.57</v>
      </c>
      <c r="F896" s="331"/>
      <c r="G896" s="333">
        <f t="shared" si="17"/>
        <v>2245.5999999999867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294</v>
      </c>
      <c r="B897" s="330">
        <v>16</v>
      </c>
      <c r="C897" s="298">
        <v>46091</v>
      </c>
      <c r="D897" s="299" t="s">
        <v>415</v>
      </c>
      <c r="E897" s="331">
        <v>107</v>
      </c>
      <c r="F897" s="331"/>
      <c r="G897" s="333">
        <f t="shared" si="17"/>
        <v>2264.1699999999869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294</v>
      </c>
      <c r="B898" s="330">
        <v>18</v>
      </c>
      <c r="C898" s="298">
        <v>46090</v>
      </c>
      <c r="D898" s="299" t="s">
        <v>361</v>
      </c>
      <c r="E898" s="331">
        <v>400</v>
      </c>
      <c r="F898" s="331"/>
      <c r="G898" s="333">
        <f t="shared" si="17"/>
        <v>2371.1699999999869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4</v>
      </c>
      <c r="C899" s="298">
        <v>46090</v>
      </c>
      <c r="D899" s="299" t="s">
        <v>296</v>
      </c>
      <c r="E899" s="331">
        <v>24.69</v>
      </c>
      <c r="F899" s="331"/>
      <c r="G899" s="333">
        <f t="shared" si="17"/>
        <v>2771.1699999999869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3</v>
      </c>
      <c r="C900" s="298">
        <v>46090</v>
      </c>
      <c r="D900" s="299" t="s">
        <v>416</v>
      </c>
      <c r="E900" s="331">
        <v>4.59</v>
      </c>
      <c r="F900" s="331"/>
      <c r="G900" s="333">
        <f t="shared" si="17"/>
        <v>2795.8599999999869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294</v>
      </c>
      <c r="B901" s="330">
        <v>9</v>
      </c>
      <c r="C901" s="298">
        <v>46090</v>
      </c>
      <c r="D901" s="299" t="s">
        <v>58</v>
      </c>
      <c r="E901" s="331">
        <v>1281.53</v>
      </c>
      <c r="F901" s="331"/>
      <c r="G901" s="333">
        <f t="shared" si="17"/>
        <v>2800.4499999999871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7</v>
      </c>
      <c r="C902" s="298">
        <v>46090</v>
      </c>
      <c r="D902" s="299" t="s">
        <v>338</v>
      </c>
      <c r="E902" s="331">
        <v>40.61</v>
      </c>
      <c r="F902" s="331"/>
      <c r="G902" s="333">
        <f t="shared" si="17"/>
        <v>4081.9799999999873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287</v>
      </c>
      <c r="B903" s="330" t="s">
        <v>287</v>
      </c>
      <c r="C903" s="298">
        <v>46090</v>
      </c>
      <c r="D903" s="299" t="s">
        <v>417</v>
      </c>
      <c r="E903" s="331">
        <v>380</v>
      </c>
      <c r="F903" s="331">
        <v>380</v>
      </c>
      <c r="G903" s="333">
        <f t="shared" si="17"/>
        <v>4122.5899999999874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2</v>
      </c>
      <c r="C904" s="298">
        <v>46090</v>
      </c>
      <c r="D904" s="299" t="s">
        <v>418</v>
      </c>
      <c r="E904" s="331">
        <v>15</v>
      </c>
      <c r="F904" s="331"/>
      <c r="G904" s="333">
        <f t="shared" si="17"/>
        <v>4122.5899999999874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2</v>
      </c>
      <c r="C905" s="298">
        <v>46090</v>
      </c>
      <c r="D905" s="299" t="s">
        <v>386</v>
      </c>
      <c r="E905" s="331">
        <v>15</v>
      </c>
      <c r="F905" s="331"/>
      <c r="G905" s="333">
        <f t="shared" si="17"/>
        <v>4137.5899999999874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6</v>
      </c>
      <c r="C906" s="298">
        <v>46090</v>
      </c>
      <c r="D906" s="299" t="s">
        <v>300</v>
      </c>
      <c r="E906" s="331">
        <v>70.66</v>
      </c>
      <c r="F906" s="331"/>
      <c r="G906" s="333">
        <f t="shared" si="17"/>
        <v>4152.5899999999874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1</v>
      </c>
      <c r="C907" s="298">
        <v>46089</v>
      </c>
      <c r="D907" s="299" t="s">
        <v>311</v>
      </c>
      <c r="E907" s="331">
        <v>109.77</v>
      </c>
      <c r="F907" s="331"/>
      <c r="G907" s="333">
        <f t="shared" si="17"/>
        <v>4223.2499999999873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6</v>
      </c>
      <c r="C908" s="298">
        <v>46089</v>
      </c>
      <c r="D908" s="299" t="s">
        <v>306</v>
      </c>
      <c r="E908" s="331">
        <v>9.3800000000000008</v>
      </c>
      <c r="F908" s="331"/>
      <c r="G908" s="333">
        <f t="shared" si="17"/>
        <v>4333.0199999999877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3</v>
      </c>
      <c r="C909" s="298">
        <v>46089</v>
      </c>
      <c r="D909" s="299" t="s">
        <v>419</v>
      </c>
      <c r="E909" s="331">
        <v>3.85</v>
      </c>
      <c r="F909" s="331"/>
      <c r="G909" s="333">
        <f t="shared" si="17"/>
        <v>4342.3999999999878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2</v>
      </c>
      <c r="C910" s="298">
        <v>46089</v>
      </c>
      <c r="D910" s="299" t="s">
        <v>404</v>
      </c>
      <c r="E910" s="331">
        <v>88.54</v>
      </c>
      <c r="F910" s="331"/>
      <c r="G910" s="333">
        <f t="shared" si="17"/>
        <v>4346.2499999999882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2</v>
      </c>
      <c r="C911" s="298">
        <v>46089</v>
      </c>
      <c r="D911" s="299" t="s">
        <v>358</v>
      </c>
      <c r="E911" s="331">
        <v>8.3800000000000008</v>
      </c>
      <c r="F911" s="331"/>
      <c r="G911" s="333">
        <f t="shared" si="17"/>
        <v>4434.7899999999881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2</v>
      </c>
      <c r="C912" s="298">
        <v>46089</v>
      </c>
      <c r="D912" s="299" t="s">
        <v>301</v>
      </c>
      <c r="E912" s="331">
        <v>39.549999999999997</v>
      </c>
      <c r="F912" s="331"/>
      <c r="G912" s="333">
        <f t="shared" si="17"/>
        <v>4443.1699999999882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4</v>
      </c>
      <c r="C913" s="298">
        <v>46089</v>
      </c>
      <c r="D913" s="299" t="s">
        <v>420</v>
      </c>
      <c r="E913" s="331">
        <v>31.68</v>
      </c>
      <c r="F913" s="331"/>
      <c r="G913" s="333">
        <f t="shared" si="17"/>
        <v>4482.7199999999884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8</v>
      </c>
      <c r="C914" s="298">
        <v>46088</v>
      </c>
      <c r="D914" s="299" t="s">
        <v>308</v>
      </c>
      <c r="E914" s="331">
        <v>24.65</v>
      </c>
      <c r="F914" s="331"/>
      <c r="G914" s="333">
        <f t="shared" si="17"/>
        <v>4514.3999999999887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2</v>
      </c>
      <c r="C915" s="298">
        <v>46088</v>
      </c>
      <c r="D915" s="299" t="s">
        <v>346</v>
      </c>
      <c r="E915" s="331">
        <v>11.04</v>
      </c>
      <c r="F915" s="331"/>
      <c r="G915" s="333">
        <f t="shared" si="17"/>
        <v>4539.0499999999884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8</v>
      </c>
      <c r="C916" s="298">
        <v>46088</v>
      </c>
      <c r="D916" s="299" t="s">
        <v>319</v>
      </c>
      <c r="E916" s="331">
        <v>11.5</v>
      </c>
      <c r="F916" s="331"/>
      <c r="G916" s="333">
        <f t="shared" si="17"/>
        <v>4550.0899999999883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8</v>
      </c>
      <c r="C917" s="298">
        <v>46088</v>
      </c>
      <c r="D917" s="299" t="s">
        <v>296</v>
      </c>
      <c r="E917" s="331">
        <v>12.44</v>
      </c>
      <c r="F917" s="331"/>
      <c r="G917" s="333">
        <f t="shared" si="17"/>
        <v>4561.5899999999883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4</v>
      </c>
      <c r="C918" s="298">
        <v>46088</v>
      </c>
      <c r="D918" s="299" t="s">
        <v>296</v>
      </c>
      <c r="E918" s="331">
        <v>23.62</v>
      </c>
      <c r="F918" s="331"/>
      <c r="G918" s="333">
        <f t="shared" si="17"/>
        <v>4574.0299999999879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2</v>
      </c>
      <c r="C919" s="298">
        <v>46088</v>
      </c>
      <c r="D919" s="299" t="s">
        <v>301</v>
      </c>
      <c r="E919" s="331">
        <v>36.049999999999997</v>
      </c>
      <c r="F919" s="331"/>
      <c r="G919" s="333">
        <f t="shared" si="17"/>
        <v>4597.6499999999878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294</v>
      </c>
      <c r="B920" s="330">
        <v>14</v>
      </c>
      <c r="C920" s="298">
        <v>46087</v>
      </c>
      <c r="D920" s="299" t="s">
        <v>366</v>
      </c>
      <c r="E920" s="331">
        <v>66.67</v>
      </c>
      <c r="F920" s="331"/>
      <c r="G920" s="333">
        <f t="shared" si="17"/>
        <v>4633.699999999988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2</v>
      </c>
      <c r="C921" s="298">
        <v>46087</v>
      </c>
      <c r="D921" s="299" t="s">
        <v>296</v>
      </c>
      <c r="E921" s="331">
        <v>17.850000000000001</v>
      </c>
      <c r="F921" s="331"/>
      <c r="G921" s="333">
        <f t="shared" si="17"/>
        <v>4700.3699999999881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1</v>
      </c>
      <c r="C922" s="298">
        <v>46087</v>
      </c>
      <c r="D922" s="299" t="s">
        <v>304</v>
      </c>
      <c r="E922" s="331">
        <v>112.13</v>
      </c>
      <c r="F922" s="331"/>
      <c r="G922" s="333">
        <f t="shared" si="17"/>
        <v>4718.2199999999884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3</v>
      </c>
      <c r="C923" s="298">
        <v>46087</v>
      </c>
      <c r="D923" s="299" t="s">
        <v>324</v>
      </c>
      <c r="E923" s="331">
        <v>7.31</v>
      </c>
      <c r="F923" s="331"/>
      <c r="G923" s="333">
        <f t="shared" si="17"/>
        <v>4830.3499999999885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291</v>
      </c>
      <c r="B924" s="330">
        <v>39</v>
      </c>
      <c r="C924" s="298">
        <v>46086</v>
      </c>
      <c r="D924" s="299" t="s">
        <v>292</v>
      </c>
      <c r="E924" s="331"/>
      <c r="F924" s="331">
        <v>2763.78</v>
      </c>
      <c r="G924" s="333">
        <f t="shared" si="17"/>
        <v>4837.6599999999889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4</v>
      </c>
      <c r="C925" s="298">
        <v>46086</v>
      </c>
      <c r="D925" s="299" t="s">
        <v>295</v>
      </c>
      <c r="E925" s="331">
        <v>31.52</v>
      </c>
      <c r="F925" s="331"/>
      <c r="G925" s="333">
        <f t="shared" si="17"/>
        <v>2073.8799999999892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2</v>
      </c>
      <c r="C926" s="298">
        <v>46086</v>
      </c>
      <c r="D926" s="299" t="s">
        <v>358</v>
      </c>
      <c r="E926" s="331">
        <v>14.86</v>
      </c>
      <c r="F926" s="331"/>
      <c r="G926" s="333">
        <f t="shared" si="17"/>
        <v>2105.3999999999892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8</v>
      </c>
      <c r="C927" s="298">
        <v>46086</v>
      </c>
      <c r="D927" s="299" t="s">
        <v>409</v>
      </c>
      <c r="E927" s="331">
        <v>44.99</v>
      </c>
      <c r="F927" s="331"/>
      <c r="G927" s="333">
        <f t="shared" si="17"/>
        <v>2120.2599999999893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2</v>
      </c>
      <c r="C928" s="298">
        <v>46085</v>
      </c>
      <c r="D928" s="299" t="s">
        <v>421</v>
      </c>
      <c r="E928" s="331">
        <v>15</v>
      </c>
      <c r="F928" s="331"/>
      <c r="G928" s="333">
        <f t="shared" si="17"/>
        <v>2165.2499999999891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2</v>
      </c>
      <c r="C929" s="298">
        <v>46085</v>
      </c>
      <c r="D929" s="299" t="s">
        <v>296</v>
      </c>
      <c r="E929" s="331">
        <v>10.84</v>
      </c>
      <c r="F929" s="331"/>
      <c r="G929" s="333">
        <f t="shared" si="17"/>
        <v>2180.2499999999891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294</v>
      </c>
      <c r="B930" s="330">
        <v>14</v>
      </c>
      <c r="C930" s="298">
        <v>46085</v>
      </c>
      <c r="D930" s="299" t="s">
        <v>367</v>
      </c>
      <c r="E930" s="331">
        <v>68.739999999999995</v>
      </c>
      <c r="F930" s="331"/>
      <c r="G930" s="333">
        <f t="shared" si="17"/>
        <v>2191.0899999999892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4</v>
      </c>
      <c r="C931" s="298">
        <v>46085</v>
      </c>
      <c r="D931" s="299" t="s">
        <v>310</v>
      </c>
      <c r="E931" s="331">
        <v>30.67</v>
      </c>
      <c r="F931" s="331"/>
      <c r="G931" s="333">
        <f t="shared" si="17"/>
        <v>2259.829999999989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294</v>
      </c>
      <c r="B932" s="330">
        <v>17</v>
      </c>
      <c r="C932" s="298">
        <v>46085</v>
      </c>
      <c r="D932" s="299" t="s">
        <v>370</v>
      </c>
      <c r="E932" s="331">
        <v>99</v>
      </c>
      <c r="F932" s="331"/>
      <c r="G932" s="333">
        <f t="shared" si="17"/>
        <v>2290.4999999999891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294</v>
      </c>
      <c r="B933" s="330">
        <v>21</v>
      </c>
      <c r="C933" s="298">
        <v>46084</v>
      </c>
      <c r="D933" s="299" t="s">
        <v>194</v>
      </c>
      <c r="E933" s="331">
        <v>40.72</v>
      </c>
      <c r="F933" s="331"/>
      <c r="G933" s="333">
        <f t="shared" si="17"/>
        <v>2389.4999999999891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284</v>
      </c>
      <c r="B934" s="330">
        <v>36</v>
      </c>
      <c r="C934" s="298">
        <v>46084</v>
      </c>
      <c r="D934" s="299" t="s">
        <v>374</v>
      </c>
      <c r="E934" s="331">
        <v>50</v>
      </c>
      <c r="F934" s="331"/>
      <c r="G934" s="333">
        <f t="shared" si="17"/>
        <v>2430.2199999999889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2</v>
      </c>
      <c r="C935" s="298">
        <v>46084</v>
      </c>
      <c r="D935" s="299" t="s">
        <v>296</v>
      </c>
      <c r="E935" s="331">
        <v>14.67</v>
      </c>
      <c r="F935" s="331"/>
      <c r="G935" s="333">
        <f t="shared" si="17"/>
        <v>2480.2199999999889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4</v>
      </c>
      <c r="C936" s="298">
        <v>46084</v>
      </c>
      <c r="D936" s="299" t="s">
        <v>296</v>
      </c>
      <c r="E936" s="331">
        <v>27.42</v>
      </c>
      <c r="F936" s="331"/>
      <c r="G936" s="333">
        <f t="shared" si="17"/>
        <v>2494.889999999989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6</v>
      </c>
      <c r="C937" s="298">
        <v>46084</v>
      </c>
      <c r="D937" s="299" t="s">
        <v>422</v>
      </c>
      <c r="E937" s="331">
        <v>106.27</v>
      </c>
      <c r="F937" s="331"/>
      <c r="G937" s="333">
        <f t="shared" si="17"/>
        <v>2522.309999999989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6</v>
      </c>
      <c r="C938" s="298">
        <v>46084</v>
      </c>
      <c r="D938" s="299" t="s">
        <v>422</v>
      </c>
      <c r="E938" s="331">
        <v>-107</v>
      </c>
      <c r="F938" s="331"/>
      <c r="G938" s="333">
        <f t="shared" si="17"/>
        <v>2628.579999999989</v>
      </c>
      <c r="H938" s="334" t="s">
        <v>298</v>
      </c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2</v>
      </c>
      <c r="C939" s="298">
        <v>46083</v>
      </c>
      <c r="D939" s="299" t="s">
        <v>301</v>
      </c>
      <c r="E939" s="331">
        <v>20</v>
      </c>
      <c r="F939" s="331"/>
      <c r="G939" s="333">
        <f t="shared" si="17"/>
        <v>2521.579999999989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287</v>
      </c>
      <c r="B940" s="330" t="s">
        <v>287</v>
      </c>
      <c r="C940" s="298">
        <v>46083</v>
      </c>
      <c r="D940" s="299" t="s">
        <v>288</v>
      </c>
      <c r="E940" s="331">
        <v>185.64</v>
      </c>
      <c r="F940" s="331">
        <v>185.64</v>
      </c>
      <c r="G940" s="333">
        <f t="shared" si="17"/>
        <v>2541.579999999989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2</v>
      </c>
      <c r="C941" s="298">
        <v>46083</v>
      </c>
      <c r="D941" s="299" t="s">
        <v>424</v>
      </c>
      <c r="E941" s="331">
        <v>70.12</v>
      </c>
      <c r="F941" s="331"/>
      <c r="G941" s="333">
        <f t="shared" si="17"/>
        <v>2541.579999999989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294</v>
      </c>
      <c r="B942" s="330">
        <v>17</v>
      </c>
      <c r="C942" s="298">
        <v>46083</v>
      </c>
      <c r="D942" s="299" t="s">
        <v>188</v>
      </c>
      <c r="E942" s="331">
        <v>41.44</v>
      </c>
      <c r="F942" s="331"/>
      <c r="G942" s="333">
        <f t="shared" si="17"/>
        <v>2611.6999999999889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8</v>
      </c>
      <c r="C943" s="298">
        <v>46083</v>
      </c>
      <c r="D943" s="299" t="s">
        <v>296</v>
      </c>
      <c r="E943" s="331">
        <v>8.7200000000000006</v>
      </c>
      <c r="F943" s="331"/>
      <c r="G943" s="333">
        <f t="shared" si="17"/>
        <v>2653.139999999989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294</v>
      </c>
      <c r="B944" s="330">
        <v>22</v>
      </c>
      <c r="C944" s="298">
        <v>46082</v>
      </c>
      <c r="D944" s="299" t="s">
        <v>375</v>
      </c>
      <c r="E944" s="331">
        <v>6.37</v>
      </c>
      <c r="F944" s="331"/>
      <c r="G944" s="333">
        <f t="shared" si="17"/>
        <v>2661.8599999999888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2</v>
      </c>
      <c r="C945" s="298">
        <v>46082</v>
      </c>
      <c r="D945" s="299" t="s">
        <v>296</v>
      </c>
      <c r="E945" s="331">
        <v>9.8699999999999992</v>
      </c>
      <c r="F945" s="331"/>
      <c r="G945" s="333">
        <f t="shared" si="17"/>
        <v>2668.2299999999886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1</v>
      </c>
      <c r="C946" s="298">
        <v>46082</v>
      </c>
      <c r="D946" s="299" t="s">
        <v>311</v>
      </c>
      <c r="E946" s="331">
        <v>119.55</v>
      </c>
      <c r="F946" s="331"/>
      <c r="G946" s="333">
        <f t="shared" si="17"/>
        <v>2678.0999999999885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3</v>
      </c>
      <c r="C947" s="298">
        <v>46082</v>
      </c>
      <c r="D947" s="299" t="s">
        <v>348</v>
      </c>
      <c r="E947" s="331">
        <v>25</v>
      </c>
      <c r="F947" s="331"/>
      <c r="G947" s="333">
        <f t="shared" si="17"/>
        <v>2797.6499999999887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1</v>
      </c>
      <c r="C948" s="298">
        <v>46082</v>
      </c>
      <c r="D948" s="299" t="s">
        <v>304</v>
      </c>
      <c r="E948" s="331">
        <v>119.17</v>
      </c>
      <c r="F948" s="331"/>
      <c r="G948" s="333">
        <f t="shared" si="17"/>
        <v>2822.6499999999887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284</v>
      </c>
      <c r="B949" s="330">
        <v>37</v>
      </c>
      <c r="C949" s="298">
        <v>46081</v>
      </c>
      <c r="D949" s="299" t="s">
        <v>425</v>
      </c>
      <c r="E949" s="331">
        <v>3764.91</v>
      </c>
      <c r="F949" s="331"/>
      <c r="G949" s="333">
        <f t="shared" si="17"/>
        <v>2941.8199999999888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286</v>
      </c>
      <c r="B950" s="330">
        <v>25</v>
      </c>
      <c r="C950" s="298">
        <v>46081</v>
      </c>
      <c r="D950" s="298" t="s">
        <v>204</v>
      </c>
      <c r="E950" s="331">
        <v>350</v>
      </c>
      <c r="F950" s="331"/>
      <c r="G950" s="333">
        <f t="shared" si="17"/>
        <v>6706.7299999999886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286</v>
      </c>
      <c r="B951" s="330">
        <v>26</v>
      </c>
      <c r="C951" s="298">
        <v>46081</v>
      </c>
      <c r="D951" s="298" t="s">
        <v>205</v>
      </c>
      <c r="E951" s="331">
        <v>320</v>
      </c>
      <c r="F951" s="331"/>
      <c r="G951" s="333">
        <f t="shared" si="17"/>
        <v>7056.7299999999886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286</v>
      </c>
      <c r="B952" s="330">
        <v>27</v>
      </c>
      <c r="C952" s="298">
        <v>46081</v>
      </c>
      <c r="D952" s="298" t="s">
        <v>206</v>
      </c>
      <c r="E952" s="331">
        <v>25</v>
      </c>
      <c r="F952" s="331"/>
      <c r="G952" s="333">
        <f t="shared" si="17"/>
        <v>7376.7299999999886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286</v>
      </c>
      <c r="B953" s="330">
        <v>28</v>
      </c>
      <c r="C953" s="298">
        <v>46081</v>
      </c>
      <c r="D953" s="298" t="s">
        <v>207</v>
      </c>
      <c r="E953" s="331">
        <v>25</v>
      </c>
      <c r="F953" s="331"/>
      <c r="G953" s="333">
        <f t="shared" si="17"/>
        <v>7401.7299999999886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286</v>
      </c>
      <c r="B954" s="330">
        <v>29</v>
      </c>
      <c r="C954" s="298">
        <v>46081</v>
      </c>
      <c r="D954" s="298" t="s">
        <v>208</v>
      </c>
      <c r="E954" s="331">
        <v>45</v>
      </c>
      <c r="F954" s="331"/>
      <c r="G954" s="333">
        <f t="shared" si="17"/>
        <v>7426.7299999999886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286</v>
      </c>
      <c r="B955" s="330">
        <v>30</v>
      </c>
      <c r="C955" s="298">
        <v>46081</v>
      </c>
      <c r="D955" s="298" t="s">
        <v>209</v>
      </c>
      <c r="E955" s="331">
        <v>400</v>
      </c>
      <c r="F955" s="331"/>
      <c r="G955" s="333">
        <f t="shared" si="17"/>
        <v>7471.7299999999886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286</v>
      </c>
      <c r="B956" s="330">
        <v>31</v>
      </c>
      <c r="C956" s="298">
        <v>46081</v>
      </c>
      <c r="D956" s="298" t="s">
        <v>210</v>
      </c>
      <c r="E956" s="331">
        <v>375</v>
      </c>
      <c r="F956" s="331"/>
      <c r="G956" s="333">
        <f t="shared" si="17"/>
        <v>7871.7299999999886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286</v>
      </c>
      <c r="B957" s="330">
        <v>32</v>
      </c>
      <c r="C957" s="298">
        <v>46081</v>
      </c>
      <c r="D957" s="298" t="s">
        <v>211</v>
      </c>
      <c r="E957" s="331">
        <v>100</v>
      </c>
      <c r="F957" s="331"/>
      <c r="G957" s="333">
        <f t="shared" si="17"/>
        <v>8246.7299999999886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286</v>
      </c>
      <c r="B958" s="330">
        <v>33</v>
      </c>
      <c r="C958" s="298">
        <v>46081</v>
      </c>
      <c r="D958" s="298" t="s">
        <v>212</v>
      </c>
      <c r="E958" s="331">
        <v>85</v>
      </c>
      <c r="F958" s="331"/>
      <c r="G958" s="333">
        <f t="shared" si="17"/>
        <v>8346.7299999999886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286</v>
      </c>
      <c r="B959" s="330">
        <v>34</v>
      </c>
      <c r="C959" s="298">
        <v>46081</v>
      </c>
      <c r="D959" s="298" t="s">
        <v>213</v>
      </c>
      <c r="E959" s="331">
        <v>230</v>
      </c>
      <c r="F959" s="331"/>
      <c r="G959" s="333">
        <f t="shared" si="17"/>
        <v>8431.7299999999886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286</v>
      </c>
      <c r="B960" s="330">
        <v>35</v>
      </c>
      <c r="C960" s="298">
        <v>46081</v>
      </c>
      <c r="D960" s="298" t="s">
        <v>214</v>
      </c>
      <c r="E960" s="331">
        <v>45</v>
      </c>
      <c r="F960" s="331"/>
      <c r="G960" s="333">
        <f t="shared" si="17"/>
        <v>8661.7299999999886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294</v>
      </c>
      <c r="B961" s="330">
        <v>42</v>
      </c>
      <c r="C961" s="298">
        <v>46081</v>
      </c>
      <c r="D961" s="298" t="s">
        <v>200</v>
      </c>
      <c r="E961" s="331">
        <v>51.19</v>
      </c>
      <c r="F961" s="331"/>
      <c r="G961" s="333">
        <f t="shared" si="17"/>
        <v>8706.7299999999886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294</v>
      </c>
      <c r="B962" s="330">
        <v>43</v>
      </c>
      <c r="C962" s="298">
        <v>46081</v>
      </c>
      <c r="D962" s="298" t="s">
        <v>201</v>
      </c>
      <c r="E962" s="331">
        <v>37.17</v>
      </c>
      <c r="F962" s="331"/>
      <c r="G962" s="333">
        <f t="shared" si="17"/>
        <v>8757.9199999999892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294</v>
      </c>
      <c r="B963" s="330">
        <v>10</v>
      </c>
      <c r="C963" s="298">
        <v>46081</v>
      </c>
      <c r="D963" s="298" t="s">
        <v>176</v>
      </c>
      <c r="E963" s="331">
        <v>17.899999999999999</v>
      </c>
      <c r="F963" s="331"/>
      <c r="G963" s="333">
        <f t="shared" si="17"/>
        <v>8795.0899999999892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2</v>
      </c>
      <c r="C964" s="298">
        <v>46080</v>
      </c>
      <c r="D964" s="298" t="s">
        <v>358</v>
      </c>
      <c r="E964" s="331">
        <v>11.17</v>
      </c>
      <c r="F964" s="331"/>
      <c r="G964" s="333">
        <f t="shared" si="17"/>
        <v>8812.9899999999889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2</v>
      </c>
      <c r="C965" s="298">
        <v>46080</v>
      </c>
      <c r="D965" s="299" t="s">
        <v>426</v>
      </c>
      <c r="E965" s="331">
        <v>25</v>
      </c>
      <c r="F965" s="331"/>
      <c r="G965" s="333">
        <f t="shared" si="17"/>
        <v>8824.1599999999889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2</v>
      </c>
      <c r="C966" s="298">
        <v>46080</v>
      </c>
      <c r="D966" s="299" t="s">
        <v>358</v>
      </c>
      <c r="E966" s="331">
        <v>22.84</v>
      </c>
      <c r="F966" s="331"/>
      <c r="G966" s="333">
        <f t="shared" si="17"/>
        <v>8849.1599999999889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6</v>
      </c>
      <c r="C967" s="298">
        <v>46080</v>
      </c>
      <c r="D967" s="299" t="s">
        <v>427</v>
      </c>
      <c r="E967" s="331">
        <v>-88</v>
      </c>
      <c r="F967" s="331"/>
      <c r="G967" s="333">
        <f t="shared" si="17"/>
        <v>8871.9999999999891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291</v>
      </c>
      <c r="B968" s="330">
        <v>38</v>
      </c>
      <c r="C968" s="298">
        <v>46080</v>
      </c>
      <c r="D968" s="299" t="s">
        <v>293</v>
      </c>
      <c r="E968" s="331"/>
      <c r="F968" s="331">
        <v>4278.1499999999996</v>
      </c>
      <c r="G968" s="333">
        <f t="shared" si="17"/>
        <v>8783.9999999999891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6</v>
      </c>
      <c r="C969" s="298">
        <v>46080</v>
      </c>
      <c r="D969" s="299" t="s">
        <v>428</v>
      </c>
      <c r="E969" s="331">
        <v>25.93</v>
      </c>
      <c r="F969" s="331"/>
      <c r="G969" s="333">
        <f t="shared" si="17"/>
        <v>4505.8499999999904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4</v>
      </c>
      <c r="C970" s="298">
        <v>46079</v>
      </c>
      <c r="D970" s="299" t="s">
        <v>310</v>
      </c>
      <c r="E970" s="331">
        <v>29.84</v>
      </c>
      <c r="F970" s="331"/>
      <c r="G970" s="333">
        <f t="shared" si="17"/>
        <v>4531.7799999999907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5</v>
      </c>
      <c r="C971" s="298">
        <v>46079</v>
      </c>
      <c r="D971" s="299" t="s">
        <v>429</v>
      </c>
      <c r="E971" s="331">
        <v>103.25</v>
      </c>
      <c r="F971" s="331"/>
      <c r="G971" s="333">
        <f t="shared" si="17"/>
        <v>4561.6199999999908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8</v>
      </c>
      <c r="C972" s="298">
        <v>46079</v>
      </c>
      <c r="D972" s="299" t="s">
        <v>357</v>
      </c>
      <c r="E972" s="331">
        <v>26.02</v>
      </c>
      <c r="F972" s="331"/>
      <c r="G972" s="333">
        <f t="shared" si="17"/>
        <v>4664.8699999999908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294</v>
      </c>
      <c r="B973" s="330">
        <v>24</v>
      </c>
      <c r="C973" s="298">
        <v>46079</v>
      </c>
      <c r="D973" s="299" t="s">
        <v>860</v>
      </c>
      <c r="E973" s="331">
        <v>84.83</v>
      </c>
      <c r="F973" s="331"/>
      <c r="G973" s="333">
        <f t="shared" si="17"/>
        <v>4690.8899999999912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2</v>
      </c>
      <c r="C974" s="298">
        <v>46079</v>
      </c>
      <c r="D974" s="299" t="s">
        <v>296</v>
      </c>
      <c r="E974" s="331">
        <v>17.87</v>
      </c>
      <c r="F974" s="331"/>
      <c r="G974" s="333">
        <f t="shared" si="17"/>
        <v>4775.7199999999912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5</v>
      </c>
      <c r="C975" s="298">
        <v>46079</v>
      </c>
      <c r="D975" s="299" t="s">
        <v>430</v>
      </c>
      <c r="E975" s="331">
        <v>123.64</v>
      </c>
      <c r="F975" s="331"/>
      <c r="G975" s="333">
        <f t="shared" si="17"/>
        <v>4793.5899999999911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8</v>
      </c>
      <c r="C976" s="298">
        <v>46078</v>
      </c>
      <c r="D976" s="299" t="s">
        <v>319</v>
      </c>
      <c r="E976" s="331">
        <v>18.5</v>
      </c>
      <c r="F976" s="331"/>
      <c r="G976" s="333">
        <f t="shared" si="17"/>
        <v>4917.2299999999914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4</v>
      </c>
      <c r="C977" s="298">
        <v>46078</v>
      </c>
      <c r="D977" s="299" t="s">
        <v>296</v>
      </c>
      <c r="E977" s="331">
        <v>50.96</v>
      </c>
      <c r="F977" s="331"/>
      <c r="G977" s="333">
        <f t="shared" si="17"/>
        <v>4935.7299999999914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8</v>
      </c>
      <c r="C978" s="298">
        <v>46078</v>
      </c>
      <c r="D978" s="299" t="s">
        <v>296</v>
      </c>
      <c r="E978" s="331">
        <v>11.28</v>
      </c>
      <c r="F978" s="331"/>
      <c r="G978" s="333">
        <f t="shared" si="17"/>
        <v>4986.6899999999914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294</v>
      </c>
      <c r="B979" s="330">
        <v>12</v>
      </c>
      <c r="C979" s="298">
        <v>46078</v>
      </c>
      <c r="D979" s="299" t="s">
        <v>314</v>
      </c>
      <c r="E979" s="331">
        <v>204.47</v>
      </c>
      <c r="F979" s="331"/>
      <c r="G979" s="333">
        <f t="shared" si="17"/>
        <v>4997.9699999999912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8</v>
      </c>
      <c r="C980" s="298">
        <v>46078</v>
      </c>
      <c r="D980" s="299" t="s">
        <v>308</v>
      </c>
      <c r="E980" s="331">
        <v>47.99</v>
      </c>
      <c r="F980" s="331"/>
      <c r="G980" s="333">
        <f t="shared" si="17"/>
        <v>5202.4399999999914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1</v>
      </c>
      <c r="C981" s="298">
        <v>46078</v>
      </c>
      <c r="D981" s="299" t="s">
        <v>304</v>
      </c>
      <c r="E981" s="331">
        <v>19.09</v>
      </c>
      <c r="F981" s="331"/>
      <c r="G981" s="333">
        <f t="shared" si="17"/>
        <v>5250.4299999999912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294</v>
      </c>
      <c r="B982" s="330">
        <v>23</v>
      </c>
      <c r="C982" s="298">
        <v>46076</v>
      </c>
      <c r="D982" s="299" t="s">
        <v>67</v>
      </c>
      <c r="E982" s="331">
        <v>650.88</v>
      </c>
      <c r="F982" s="331"/>
      <c r="G982" s="333">
        <f t="shared" si="17"/>
        <v>5269.5199999999913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6</v>
      </c>
      <c r="C983" s="298">
        <v>46076</v>
      </c>
      <c r="D983" s="299" t="s">
        <v>351</v>
      </c>
      <c r="E983" s="331">
        <v>35</v>
      </c>
      <c r="F983" s="331"/>
      <c r="G983" s="333">
        <f t="shared" si="17"/>
        <v>5920.3999999999915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1</v>
      </c>
      <c r="C984" s="298">
        <v>46076</v>
      </c>
      <c r="D984" s="299" t="s">
        <v>306</v>
      </c>
      <c r="E984" s="331">
        <v>128.97999999999999</v>
      </c>
      <c r="F984" s="331"/>
      <c r="G984" s="333">
        <f t="shared" si="17"/>
        <v>5955.3999999999915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1</v>
      </c>
      <c r="C985" s="298">
        <v>46076</v>
      </c>
      <c r="D985" s="299" t="s">
        <v>320</v>
      </c>
      <c r="E985" s="331">
        <v>52.55</v>
      </c>
      <c r="F985" s="331"/>
      <c r="G985" s="333">
        <f t="shared" si="17"/>
        <v>6084.379999999991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3</v>
      </c>
      <c r="C986" s="298">
        <v>46075</v>
      </c>
      <c r="D986" s="299" t="s">
        <v>348</v>
      </c>
      <c r="E986" s="331">
        <v>13.76</v>
      </c>
      <c r="F986" s="331"/>
      <c r="G986" s="333">
        <f t="shared" si="17"/>
        <v>6136.9299999999912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1</v>
      </c>
      <c r="C987" s="298">
        <v>46075</v>
      </c>
      <c r="D987" s="299" t="s">
        <v>311</v>
      </c>
      <c r="E987" s="331">
        <v>187.64</v>
      </c>
      <c r="F987" s="331"/>
      <c r="G987" s="333">
        <f t="shared" si="17"/>
        <v>6150.6899999999914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1</v>
      </c>
      <c r="C988" s="298">
        <v>46074</v>
      </c>
      <c r="D988" s="299" t="s">
        <v>393</v>
      </c>
      <c r="E988" s="331">
        <v>75.78</v>
      </c>
      <c r="F988" s="331"/>
      <c r="G988" s="333">
        <f t="shared" si="17"/>
        <v>6338.3299999999917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2</v>
      </c>
      <c r="C989" s="298">
        <v>46074</v>
      </c>
      <c r="D989" s="299" t="s">
        <v>392</v>
      </c>
      <c r="E989" s="331">
        <v>27.41</v>
      </c>
      <c r="F989" s="331"/>
      <c r="G989" s="333">
        <f t="shared" si="17"/>
        <v>6414.1099999999915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4</v>
      </c>
      <c r="C990" s="298">
        <v>46074</v>
      </c>
      <c r="D990" s="299" t="s">
        <v>431</v>
      </c>
      <c r="E990" s="331">
        <v>32.049999999999997</v>
      </c>
      <c r="F990" s="331"/>
      <c r="G990" s="333">
        <f t="shared" si="17"/>
        <v>6441.5199999999913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2</v>
      </c>
      <c r="C991" s="298">
        <v>46074</v>
      </c>
      <c r="D991" s="299" t="s">
        <v>358</v>
      </c>
      <c r="E991" s="331">
        <v>9.4700000000000006</v>
      </c>
      <c r="F991" s="331"/>
      <c r="G991" s="333">
        <f t="shared" si="17"/>
        <v>6473.5699999999915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2</v>
      </c>
      <c r="C992" s="298">
        <v>46073</v>
      </c>
      <c r="D992" s="299" t="s">
        <v>296</v>
      </c>
      <c r="E992" s="331">
        <v>14.47</v>
      </c>
      <c r="F992" s="331"/>
      <c r="G992" s="333">
        <f t="shared" si="17"/>
        <v>6483.0399999999918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3</v>
      </c>
      <c r="C993" s="298">
        <v>46073</v>
      </c>
      <c r="D993" s="299" t="s">
        <v>355</v>
      </c>
      <c r="E993" s="331">
        <v>11.97</v>
      </c>
      <c r="F993" s="331"/>
      <c r="G993" s="333">
        <f t="shared" si="17"/>
        <v>6497.509999999992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4</v>
      </c>
      <c r="C994" s="298">
        <v>46073</v>
      </c>
      <c r="D994" s="299" t="s">
        <v>355</v>
      </c>
      <c r="E994" s="331">
        <v>59.88</v>
      </c>
      <c r="F994" s="331"/>
      <c r="G994" s="333">
        <f t="shared" si="17"/>
        <v>6509.4799999999923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2</v>
      </c>
      <c r="C995" s="298">
        <v>46073</v>
      </c>
      <c r="D995" s="299" t="s">
        <v>418</v>
      </c>
      <c r="E995" s="331">
        <v>19.57</v>
      </c>
      <c r="F995" s="331"/>
      <c r="G995" s="333">
        <f t="shared" si="17"/>
        <v>6569.3599999999924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294</v>
      </c>
      <c r="B996" s="330">
        <v>22</v>
      </c>
      <c r="C996" s="298">
        <v>46073</v>
      </c>
      <c r="D996" s="299" t="s">
        <v>323</v>
      </c>
      <c r="E996" s="331">
        <v>20.22</v>
      </c>
      <c r="F996" s="331"/>
      <c r="G996" s="333">
        <f t="shared" si="17"/>
        <v>6588.9299999999921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2</v>
      </c>
      <c r="C997" s="298">
        <v>46073</v>
      </c>
      <c r="D997" s="299" t="s">
        <v>358</v>
      </c>
      <c r="E997" s="331">
        <v>5.3</v>
      </c>
      <c r="F997" s="331"/>
      <c r="G997" s="333">
        <f t="shared" si="17"/>
        <v>6609.1499999999924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3</v>
      </c>
      <c r="C998" s="298">
        <v>46073</v>
      </c>
      <c r="D998" s="299" t="s">
        <v>324</v>
      </c>
      <c r="E998" s="331">
        <v>8.1300000000000008</v>
      </c>
      <c r="F998" s="331"/>
      <c r="G998" s="333">
        <f t="shared" si="17"/>
        <v>6614.4499999999925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4</v>
      </c>
      <c r="C999" s="298">
        <v>46073</v>
      </c>
      <c r="D999" s="299" t="s">
        <v>310</v>
      </c>
      <c r="E999" s="331">
        <v>32.43</v>
      </c>
      <c r="F999" s="331"/>
      <c r="G999" s="333">
        <f t="shared" si="17"/>
        <v>6622.5799999999927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8</v>
      </c>
      <c r="C1000" s="298">
        <v>46073</v>
      </c>
      <c r="D1000" s="299" t="s">
        <v>432</v>
      </c>
      <c r="E1000" s="331">
        <v>98.65</v>
      </c>
      <c r="F1000" s="331"/>
      <c r="G1000" s="333">
        <f t="shared" si="17"/>
        <v>6655.0099999999929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6</v>
      </c>
      <c r="C1001" s="298">
        <v>46072</v>
      </c>
      <c r="D1001" s="299" t="s">
        <v>300</v>
      </c>
      <c r="E1001" s="331">
        <v>30.87</v>
      </c>
      <c r="F1001" s="331"/>
      <c r="G1001" s="333">
        <f t="shared" si="17"/>
        <v>6753.6599999999926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6</v>
      </c>
      <c r="C1002" s="298">
        <v>46072</v>
      </c>
      <c r="D1002" s="299" t="s">
        <v>300</v>
      </c>
      <c r="E1002" s="331">
        <v>15.96</v>
      </c>
      <c r="F1002" s="331"/>
      <c r="G1002" s="333">
        <f t="shared" si="17"/>
        <v>6784.5299999999925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2</v>
      </c>
      <c r="C1003" s="298">
        <v>46072</v>
      </c>
      <c r="D1003" s="299" t="s">
        <v>296</v>
      </c>
      <c r="E1003" s="331">
        <v>17.36</v>
      </c>
      <c r="F1003" s="331"/>
      <c r="G1003" s="333">
        <f t="shared" si="17"/>
        <v>6800.4899999999925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294</v>
      </c>
      <c r="B1004" s="330">
        <v>22</v>
      </c>
      <c r="C1004" s="298">
        <v>46072</v>
      </c>
      <c r="D1004" s="299" t="s">
        <v>328</v>
      </c>
      <c r="E1004" s="331">
        <v>7.46</v>
      </c>
      <c r="F1004" s="331"/>
      <c r="G1004" s="333">
        <f t="shared" si="17"/>
        <v>6817.8499999999922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291</v>
      </c>
      <c r="B1005" s="330">
        <v>39</v>
      </c>
      <c r="C1005" s="298">
        <v>46072</v>
      </c>
      <c r="D1005" s="299" t="s">
        <v>292</v>
      </c>
      <c r="E1005" s="331"/>
      <c r="F1005" s="331">
        <v>2763.77</v>
      </c>
      <c r="G1005" s="333">
        <f t="shared" si="17"/>
        <v>6825.3099999999922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335</v>
      </c>
      <c r="B1006" s="330" t="s">
        <v>335</v>
      </c>
      <c r="C1006" s="298">
        <v>46071</v>
      </c>
      <c r="D1006" s="299" t="s">
        <v>336</v>
      </c>
      <c r="E1006" s="331">
        <v>182.55</v>
      </c>
      <c r="F1006" s="331"/>
      <c r="G1006" s="333">
        <f t="shared" si="17"/>
        <v>4061.5399999999927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294</v>
      </c>
      <c r="B1007" s="330">
        <v>15</v>
      </c>
      <c r="C1007" s="298">
        <v>46071</v>
      </c>
      <c r="D1007" s="299" t="s">
        <v>185</v>
      </c>
      <c r="E1007" s="331">
        <v>188.16</v>
      </c>
      <c r="F1007" s="331"/>
      <c r="G1007" s="333">
        <f t="shared" si="17"/>
        <v>4244.0899999999929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291</v>
      </c>
      <c r="B1008" s="330">
        <v>40</v>
      </c>
      <c r="C1008" s="298">
        <v>46071</v>
      </c>
      <c r="D1008" s="299" t="s">
        <v>316</v>
      </c>
      <c r="E1008" s="331"/>
      <c r="F1008" s="331">
        <v>1281.58</v>
      </c>
      <c r="G1008" s="333">
        <f t="shared" si="17"/>
        <v>4432.2499999999927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6</v>
      </c>
      <c r="C1009" s="298">
        <v>46071</v>
      </c>
      <c r="D1009" s="299" t="s">
        <v>433</v>
      </c>
      <c r="E1009" s="331">
        <v>-146</v>
      </c>
      <c r="F1009" s="331"/>
      <c r="G1009" s="333">
        <f t="shared" si="17"/>
        <v>3150.6699999999933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2</v>
      </c>
      <c r="C1010" s="298">
        <v>46071</v>
      </c>
      <c r="D1010" s="299" t="s">
        <v>434</v>
      </c>
      <c r="E1010" s="331">
        <v>-13</v>
      </c>
      <c r="F1010" s="331"/>
      <c r="G1010" s="333">
        <f t="shared" si="17"/>
        <v>3004.6699999999933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335</v>
      </c>
      <c r="B1011" s="330" t="s">
        <v>335</v>
      </c>
      <c r="C1011" s="298">
        <v>46071</v>
      </c>
      <c r="D1011" s="299" t="s">
        <v>460</v>
      </c>
      <c r="E1011" s="331"/>
      <c r="F1011" s="331">
        <v>191</v>
      </c>
      <c r="G1011" s="333">
        <f t="shared" si="17"/>
        <v>2991.6699999999933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6</v>
      </c>
      <c r="C1012" s="298">
        <v>46071</v>
      </c>
      <c r="D1012" s="299" t="s">
        <v>300</v>
      </c>
      <c r="E1012" s="331">
        <v>43.63</v>
      </c>
      <c r="F1012" s="331"/>
      <c r="G1012" s="333">
        <f t="shared" si="17"/>
        <v>2800.6699999999933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6</v>
      </c>
      <c r="C1013" s="298">
        <v>46071</v>
      </c>
      <c r="D1013" s="299" t="s">
        <v>300</v>
      </c>
      <c r="E1013" s="331">
        <v>10.64</v>
      </c>
      <c r="F1013" s="331"/>
      <c r="G1013" s="333">
        <f t="shared" si="17"/>
        <v>2844.2999999999934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8</v>
      </c>
      <c r="C1014" s="298">
        <v>46071</v>
      </c>
      <c r="D1014" s="299" t="s">
        <v>296</v>
      </c>
      <c r="E1014" s="331">
        <v>14.87</v>
      </c>
      <c r="F1014" s="331"/>
      <c r="G1014" s="333">
        <f t="shared" si="17"/>
        <v>2854.9399999999932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2</v>
      </c>
      <c r="C1015" s="298">
        <v>46071</v>
      </c>
      <c r="D1015" s="299" t="s">
        <v>295</v>
      </c>
      <c r="E1015" s="331">
        <v>12.99</v>
      </c>
      <c r="F1015" s="331"/>
      <c r="G1015" s="333">
        <f t="shared" si="17"/>
        <v>2869.8099999999931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4</v>
      </c>
      <c r="C1016" s="298">
        <v>46071</v>
      </c>
      <c r="D1016" s="299" t="s">
        <v>295</v>
      </c>
      <c r="E1016" s="331">
        <v>29.47</v>
      </c>
      <c r="F1016" s="331"/>
      <c r="G1016" s="333">
        <f t="shared" si="17"/>
        <v>2882.7999999999929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294</v>
      </c>
      <c r="B1017" s="330">
        <v>22</v>
      </c>
      <c r="C1017" s="298">
        <v>46071</v>
      </c>
      <c r="D1017" s="299" t="s">
        <v>401</v>
      </c>
      <c r="E1017" s="331">
        <v>13.84</v>
      </c>
      <c r="F1017" s="331"/>
      <c r="G1017" s="333">
        <f t="shared" si="17"/>
        <v>2912.2699999999927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2</v>
      </c>
      <c r="C1018" s="298">
        <v>46071</v>
      </c>
      <c r="D1018" s="299" t="s">
        <v>435</v>
      </c>
      <c r="E1018" s="331">
        <v>64.569999999999993</v>
      </c>
      <c r="F1018" s="331"/>
      <c r="G1018" s="333">
        <f t="shared" si="17"/>
        <v>2926.1099999999929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294</v>
      </c>
      <c r="B1019" s="330">
        <v>21</v>
      </c>
      <c r="C1019" s="298">
        <v>46070</v>
      </c>
      <c r="D1019" s="299" t="s">
        <v>194</v>
      </c>
      <c r="E1019" s="331">
        <v>81</v>
      </c>
      <c r="F1019" s="331"/>
      <c r="G1019" s="333">
        <f t="shared" si="17"/>
        <v>2990.679999999993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2</v>
      </c>
      <c r="C1020" s="298">
        <v>46070</v>
      </c>
      <c r="D1020" s="299" t="s">
        <v>384</v>
      </c>
      <c r="E1020" s="331">
        <v>81.41</v>
      </c>
      <c r="F1020" s="331"/>
      <c r="G1020" s="333">
        <f t="shared" si="17"/>
        <v>3071.679999999993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6</v>
      </c>
      <c r="C1021" s="298">
        <v>46070</v>
      </c>
      <c r="D1021" s="299" t="s">
        <v>300</v>
      </c>
      <c r="E1021" s="331">
        <v>113.74</v>
      </c>
      <c r="F1021" s="331"/>
      <c r="G1021" s="333">
        <f t="shared" si="17"/>
        <v>3153.0899999999929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294</v>
      </c>
      <c r="B1022" s="330">
        <v>43</v>
      </c>
      <c r="C1022" s="298">
        <v>46070</v>
      </c>
      <c r="D1022" s="299" t="s">
        <v>333</v>
      </c>
      <c r="E1022" s="331">
        <v>29.8</v>
      </c>
      <c r="F1022" s="331"/>
      <c r="G1022" s="333">
        <f t="shared" si="17"/>
        <v>3266.8299999999927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294</v>
      </c>
      <c r="B1023" s="330">
        <v>42</v>
      </c>
      <c r="C1023" s="298">
        <v>46070</v>
      </c>
      <c r="D1023" s="299" t="s">
        <v>333</v>
      </c>
      <c r="E1023" s="331">
        <v>37.25</v>
      </c>
      <c r="F1023" s="331"/>
      <c r="G1023" s="333">
        <f t="shared" si="17"/>
        <v>3296.6299999999928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2</v>
      </c>
      <c r="C1024" s="298">
        <v>46070</v>
      </c>
      <c r="D1024" s="299" t="s">
        <v>424</v>
      </c>
      <c r="E1024" s="331">
        <v>7.97</v>
      </c>
      <c r="F1024" s="331"/>
      <c r="G1024" s="333">
        <f t="shared" si="17"/>
        <v>3333.8799999999928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294</v>
      </c>
      <c r="B1025" s="330">
        <v>17</v>
      </c>
      <c r="C1025" s="298">
        <v>46070</v>
      </c>
      <c r="D1025" s="299" t="s">
        <v>188</v>
      </c>
      <c r="E1025" s="331">
        <v>42.65</v>
      </c>
      <c r="F1025" s="331"/>
      <c r="G1025" s="333">
        <f t="shared" si="17"/>
        <v>3341.8499999999926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6</v>
      </c>
      <c r="C1026" s="298">
        <v>46070</v>
      </c>
      <c r="D1026" s="299" t="s">
        <v>436</v>
      </c>
      <c r="E1026" s="331">
        <v>40</v>
      </c>
      <c r="F1026" s="331"/>
      <c r="G1026" s="333">
        <f t="shared" si="17"/>
        <v>3384.4999999999927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294</v>
      </c>
      <c r="B1027" s="330">
        <v>11</v>
      </c>
      <c r="C1027" s="298">
        <v>46070</v>
      </c>
      <c r="D1027" s="299" t="s">
        <v>178</v>
      </c>
      <c r="E1027" s="331">
        <v>480.91</v>
      </c>
      <c r="F1027" s="331"/>
      <c r="G1027" s="333">
        <f t="shared" si="17"/>
        <v>3424.4999999999927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294</v>
      </c>
      <c r="B1028" s="330">
        <v>23</v>
      </c>
      <c r="C1028" s="298">
        <v>46070</v>
      </c>
      <c r="D1028" s="299" t="s">
        <v>63</v>
      </c>
      <c r="E1028" s="331">
        <v>529.46</v>
      </c>
      <c r="F1028" s="331"/>
      <c r="G1028" s="333">
        <f t="shared" si="17"/>
        <v>3905.4099999999926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2</v>
      </c>
      <c r="C1029" s="298">
        <v>46069</v>
      </c>
      <c r="D1029" s="299" t="s">
        <v>324</v>
      </c>
      <c r="E1029" s="331">
        <v>16.079999999999998</v>
      </c>
      <c r="F1029" s="331"/>
      <c r="G1029" s="333">
        <f t="shared" si="17"/>
        <v>4434.8699999999926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6</v>
      </c>
      <c r="C1030" s="298">
        <v>46069</v>
      </c>
      <c r="D1030" s="299" t="s">
        <v>300</v>
      </c>
      <c r="E1030" s="331">
        <v>21.17</v>
      </c>
      <c r="F1030" s="331"/>
      <c r="G1030" s="333">
        <f t="shared" si="17"/>
        <v>4450.9499999999925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6</v>
      </c>
      <c r="C1031" s="298">
        <v>46069</v>
      </c>
      <c r="D1031" s="299" t="s">
        <v>300</v>
      </c>
      <c r="E1031" s="331">
        <v>17.03</v>
      </c>
      <c r="F1031" s="331"/>
      <c r="G1031" s="333">
        <f t="shared" si="17"/>
        <v>4472.1199999999926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2</v>
      </c>
      <c r="C1032" s="298">
        <v>46069</v>
      </c>
      <c r="D1032" s="299" t="s">
        <v>296</v>
      </c>
      <c r="E1032" s="331">
        <v>18.309999999999999</v>
      </c>
      <c r="F1032" s="331"/>
      <c r="G1032" s="333">
        <f t="shared" si="17"/>
        <v>4489.1499999999924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2</v>
      </c>
      <c r="C1033" s="298">
        <v>46069</v>
      </c>
      <c r="D1033" s="299" t="s">
        <v>301</v>
      </c>
      <c r="E1033" s="331">
        <v>19.3</v>
      </c>
      <c r="F1033" s="331"/>
      <c r="G1033" s="333">
        <f t="shared" si="17"/>
        <v>4507.4599999999928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6</v>
      </c>
      <c r="C1034" s="298">
        <v>46069</v>
      </c>
      <c r="D1034" s="299" t="s">
        <v>397</v>
      </c>
      <c r="E1034" s="331">
        <v>24.67</v>
      </c>
      <c r="F1034" s="331"/>
      <c r="G1034" s="333">
        <f t="shared" si="17"/>
        <v>4526.7599999999929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287</v>
      </c>
      <c r="B1035" s="330" t="s">
        <v>287</v>
      </c>
      <c r="C1035" s="298">
        <v>46069</v>
      </c>
      <c r="D1035" s="299" t="s">
        <v>397</v>
      </c>
      <c r="E1035" s="331">
        <v>152.41999999999999</v>
      </c>
      <c r="F1035" s="331">
        <v>152.41999999999999</v>
      </c>
      <c r="G1035" s="333">
        <f t="shared" si="17"/>
        <v>4551.429999999993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6</v>
      </c>
      <c r="C1036" s="298">
        <v>46068</v>
      </c>
      <c r="D1036" s="299" t="s">
        <v>437</v>
      </c>
      <c r="E1036" s="331">
        <v>233.83</v>
      </c>
      <c r="F1036" s="331"/>
      <c r="G1036" s="333">
        <f t="shared" si="17"/>
        <v>4551.429999999993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2</v>
      </c>
      <c r="C1037" s="298">
        <v>46068</v>
      </c>
      <c r="D1037" s="299" t="s">
        <v>326</v>
      </c>
      <c r="E1037" s="331">
        <v>50.87</v>
      </c>
      <c r="F1037" s="331"/>
      <c r="G1037" s="333">
        <f t="shared" si="17"/>
        <v>4785.2599999999929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2</v>
      </c>
      <c r="C1038" s="298">
        <v>46068</v>
      </c>
      <c r="D1038" s="299" t="s">
        <v>438</v>
      </c>
      <c r="E1038" s="331">
        <v>16</v>
      </c>
      <c r="F1038" s="331"/>
      <c r="G1038" s="333">
        <f t="shared" si="17"/>
        <v>4836.1299999999928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2</v>
      </c>
      <c r="C1039" s="298">
        <v>46068</v>
      </c>
      <c r="D1039" s="299" t="s">
        <v>353</v>
      </c>
      <c r="E1039" s="331">
        <v>30</v>
      </c>
      <c r="F1039" s="331"/>
      <c r="G1039" s="333">
        <f t="shared" si="17"/>
        <v>4852.1299999999928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6</v>
      </c>
      <c r="C1040" s="298">
        <v>46068</v>
      </c>
      <c r="D1040" s="299" t="s">
        <v>306</v>
      </c>
      <c r="E1040" s="331">
        <v>76</v>
      </c>
      <c r="F1040" s="331"/>
      <c r="G1040" s="333">
        <f t="shared" si="17"/>
        <v>4882.1299999999928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3</v>
      </c>
      <c r="C1041" s="298">
        <v>46068</v>
      </c>
      <c r="D1041" s="299" t="s">
        <v>348</v>
      </c>
      <c r="E1041" s="331">
        <v>3.59</v>
      </c>
      <c r="F1041" s="331"/>
      <c r="G1041" s="333">
        <f t="shared" si="17"/>
        <v>4958.1299999999928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6</v>
      </c>
      <c r="C1042" s="298">
        <v>46068</v>
      </c>
      <c r="D1042" s="299" t="s">
        <v>439</v>
      </c>
      <c r="E1042" s="331">
        <v>70</v>
      </c>
      <c r="F1042" s="331"/>
      <c r="G1042" s="333">
        <f t="shared" si="17"/>
        <v>4961.719999999993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8</v>
      </c>
      <c r="C1043" s="298">
        <v>46068</v>
      </c>
      <c r="D1043" s="299" t="s">
        <v>440</v>
      </c>
      <c r="E1043" s="331">
        <v>175</v>
      </c>
      <c r="F1043" s="331"/>
      <c r="G1043" s="333">
        <f t="shared" si="17"/>
        <v>5031.719999999993</v>
      </c>
      <c r="H1043" s="334" t="s">
        <v>298</v>
      </c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8</v>
      </c>
      <c r="C1044" s="298">
        <v>46067</v>
      </c>
      <c r="D1044" s="299" t="s">
        <v>319</v>
      </c>
      <c r="E1044" s="331">
        <v>13.09</v>
      </c>
      <c r="F1044" s="331"/>
      <c r="G1044" s="333">
        <f t="shared" si="17"/>
        <v>5206.719999999993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3</v>
      </c>
      <c r="C1045" s="298">
        <v>46067</v>
      </c>
      <c r="D1045" s="299" t="s">
        <v>296</v>
      </c>
      <c r="E1045" s="331">
        <v>7.56</v>
      </c>
      <c r="F1045" s="331"/>
      <c r="G1045" s="333">
        <f t="shared" si="17"/>
        <v>5219.8099999999931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4</v>
      </c>
      <c r="C1046" s="298">
        <v>46067</v>
      </c>
      <c r="D1046" s="299" t="s">
        <v>296</v>
      </c>
      <c r="E1046" s="331">
        <v>32.409999999999997</v>
      </c>
      <c r="F1046" s="331"/>
      <c r="G1046" s="333">
        <f t="shared" si="17"/>
        <v>5227.3699999999935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5</v>
      </c>
      <c r="C1047" s="298">
        <v>46067</v>
      </c>
      <c r="D1047" s="299" t="s">
        <v>441</v>
      </c>
      <c r="E1047" s="331">
        <v>400</v>
      </c>
      <c r="F1047" s="331"/>
      <c r="G1047" s="333">
        <f t="shared" si="17"/>
        <v>5259.7799999999934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8</v>
      </c>
      <c r="C1048" s="298">
        <v>46066</v>
      </c>
      <c r="D1048" s="299" t="s">
        <v>319</v>
      </c>
      <c r="E1048" s="331">
        <v>41.51</v>
      </c>
      <c r="F1048" s="331"/>
      <c r="G1048" s="333">
        <f t="shared" si="17"/>
        <v>5659.7799999999934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4</v>
      </c>
      <c r="C1049" s="298">
        <v>46066</v>
      </c>
      <c r="D1049" s="299" t="s">
        <v>296</v>
      </c>
      <c r="E1049" s="331">
        <v>21.55</v>
      </c>
      <c r="F1049" s="331"/>
      <c r="G1049" s="333">
        <f t="shared" si="17"/>
        <v>5701.2899999999936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2</v>
      </c>
      <c r="C1050" s="298">
        <v>46066</v>
      </c>
      <c r="D1050" s="299" t="s">
        <v>358</v>
      </c>
      <c r="E1050" s="331">
        <v>12.45</v>
      </c>
      <c r="F1050" s="331"/>
      <c r="G1050" s="333">
        <f t="shared" si="17"/>
        <v>5722.8399999999938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287</v>
      </c>
      <c r="B1051" s="330" t="s">
        <v>287</v>
      </c>
      <c r="C1051" s="298">
        <v>46066</v>
      </c>
      <c r="D1051" s="299" t="s">
        <v>397</v>
      </c>
      <c r="E1051" s="331">
        <v>91.38</v>
      </c>
      <c r="F1051" s="331">
        <v>91.38</v>
      </c>
      <c r="G1051" s="333">
        <f t="shared" si="17"/>
        <v>5735.2899999999936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1</v>
      </c>
      <c r="C1052" s="298">
        <v>46066</v>
      </c>
      <c r="D1052" s="299" t="s">
        <v>311</v>
      </c>
      <c r="E1052" s="331">
        <v>16.48</v>
      </c>
      <c r="F1052" s="331"/>
      <c r="G1052" s="333">
        <f t="shared" si="17"/>
        <v>5735.2899999999936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1</v>
      </c>
      <c r="C1053" s="298">
        <v>46066</v>
      </c>
      <c r="D1053" s="299" t="s">
        <v>428</v>
      </c>
      <c r="E1053" s="331">
        <v>12.76</v>
      </c>
      <c r="F1053" s="331"/>
      <c r="G1053" s="333">
        <f t="shared" si="17"/>
        <v>5751.7699999999932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4</v>
      </c>
      <c r="C1054" s="298">
        <v>46066</v>
      </c>
      <c r="D1054" s="299" t="s">
        <v>329</v>
      </c>
      <c r="E1054" s="331">
        <v>37.9</v>
      </c>
      <c r="F1054" s="331"/>
      <c r="G1054" s="333">
        <f t="shared" si="17"/>
        <v>5764.5299999999934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291</v>
      </c>
      <c r="B1055" s="330">
        <v>40</v>
      </c>
      <c r="C1055" s="298">
        <v>46066</v>
      </c>
      <c r="D1055" s="299" t="s">
        <v>316</v>
      </c>
      <c r="E1055" s="331"/>
      <c r="F1055" s="331">
        <v>427.18</v>
      </c>
      <c r="G1055" s="333">
        <f t="shared" si="17"/>
        <v>5802.429999999993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291</v>
      </c>
      <c r="B1056" s="330">
        <v>38</v>
      </c>
      <c r="C1056" s="298">
        <v>46066</v>
      </c>
      <c r="D1056" s="299" t="s">
        <v>293</v>
      </c>
      <c r="E1056" s="331"/>
      <c r="F1056" s="331">
        <v>4278.16</v>
      </c>
      <c r="G1056" s="333">
        <f t="shared" si="17"/>
        <v>5375.2499999999927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8</v>
      </c>
      <c r="C1057" s="298">
        <v>46065</v>
      </c>
      <c r="D1057" s="299" t="s">
        <v>357</v>
      </c>
      <c r="E1057" s="331">
        <v>111.36</v>
      </c>
      <c r="F1057" s="331"/>
      <c r="G1057" s="333">
        <f t="shared" si="17"/>
        <v>1097.0899999999931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6</v>
      </c>
      <c r="C1058" s="298">
        <v>46065</v>
      </c>
      <c r="D1058" s="299" t="s">
        <v>442</v>
      </c>
      <c r="E1058" s="331">
        <v>16</v>
      </c>
      <c r="F1058" s="331"/>
      <c r="G1058" s="333">
        <f t="shared" si="17"/>
        <v>1208.449999999993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6</v>
      </c>
      <c r="C1059" s="298">
        <v>46065</v>
      </c>
      <c r="D1059" s="299" t="s">
        <v>300</v>
      </c>
      <c r="E1059" s="331">
        <v>29.81</v>
      </c>
      <c r="F1059" s="331"/>
      <c r="G1059" s="333">
        <f t="shared" si="17"/>
        <v>1224.449999999993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294</v>
      </c>
      <c r="B1060" s="330">
        <v>19</v>
      </c>
      <c r="C1060" s="298">
        <v>46065</v>
      </c>
      <c r="D1060" s="299" t="s">
        <v>191</v>
      </c>
      <c r="E1060" s="331">
        <v>200</v>
      </c>
      <c r="F1060" s="331"/>
      <c r="G1060" s="333">
        <f t="shared" si="17"/>
        <v>1254.2599999999929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2</v>
      </c>
      <c r="C1061" s="298">
        <v>46065</v>
      </c>
      <c r="D1061" s="299" t="s">
        <v>296</v>
      </c>
      <c r="E1061" s="331">
        <v>7.56</v>
      </c>
      <c r="F1061" s="331"/>
      <c r="G1061" s="333">
        <f t="shared" si="17"/>
        <v>1454.2599999999929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4</v>
      </c>
      <c r="C1062" s="298">
        <v>46065</v>
      </c>
      <c r="D1062" s="299" t="s">
        <v>296</v>
      </c>
      <c r="E1062" s="331">
        <v>65.78</v>
      </c>
      <c r="F1062" s="331"/>
      <c r="G1062" s="333">
        <f t="shared" si="17"/>
        <v>1461.8199999999929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3</v>
      </c>
      <c r="C1063" s="298">
        <v>46065</v>
      </c>
      <c r="D1063" s="299" t="s">
        <v>296</v>
      </c>
      <c r="E1063" s="331">
        <v>3.93</v>
      </c>
      <c r="F1063" s="331"/>
      <c r="G1063" s="333">
        <f t="shared" si="17"/>
        <v>1527.5999999999929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7</v>
      </c>
      <c r="C1064" s="298">
        <v>46065</v>
      </c>
      <c r="D1064" s="299" t="s">
        <v>443</v>
      </c>
      <c r="E1064" s="331">
        <v>564.83000000000004</v>
      </c>
      <c r="F1064" s="331"/>
      <c r="G1064" s="333">
        <f t="shared" si="17"/>
        <v>1531.5299999999929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7</v>
      </c>
      <c r="C1065" s="298">
        <v>46065</v>
      </c>
      <c r="D1065" s="299" t="s">
        <v>444</v>
      </c>
      <c r="E1065" s="331">
        <v>70.180000000000007</v>
      </c>
      <c r="F1065" s="331"/>
      <c r="G1065" s="333">
        <f t="shared" si="17"/>
        <v>2096.3599999999929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6</v>
      </c>
      <c r="C1066" s="298">
        <v>46065</v>
      </c>
      <c r="D1066" s="299" t="s">
        <v>445</v>
      </c>
      <c r="E1066" s="331">
        <v>2.66</v>
      </c>
      <c r="F1066" s="331"/>
      <c r="G1066" s="333">
        <f t="shared" si="17"/>
        <v>2166.5399999999927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5</v>
      </c>
      <c r="C1067" s="298">
        <v>46064</v>
      </c>
      <c r="D1067" s="299" t="s">
        <v>429</v>
      </c>
      <c r="E1067" s="331">
        <v>103.25</v>
      </c>
      <c r="F1067" s="331"/>
      <c r="G1067" s="333">
        <f t="shared" si="17"/>
        <v>2169.1999999999925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4</v>
      </c>
      <c r="C1068" s="298">
        <v>46064</v>
      </c>
      <c r="D1068" s="299" t="s">
        <v>363</v>
      </c>
      <c r="E1068" s="331">
        <v>30.39</v>
      </c>
      <c r="F1068" s="331"/>
      <c r="G1068" s="333">
        <f t="shared" si="17"/>
        <v>2272.4499999999925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2</v>
      </c>
      <c r="C1069" s="298">
        <v>46064</v>
      </c>
      <c r="D1069" s="299" t="s">
        <v>296</v>
      </c>
      <c r="E1069" s="331">
        <v>9.92</v>
      </c>
      <c r="F1069" s="331"/>
      <c r="G1069" s="333">
        <f t="shared" si="17"/>
        <v>2302.8399999999924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3</v>
      </c>
      <c r="C1070" s="298">
        <v>46064</v>
      </c>
      <c r="D1070" s="299" t="s">
        <v>295</v>
      </c>
      <c r="E1070" s="331">
        <v>3.49</v>
      </c>
      <c r="F1070" s="331"/>
      <c r="G1070" s="333">
        <f t="shared" si="17"/>
        <v>2312.7599999999925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294</v>
      </c>
      <c r="B1071" s="330">
        <v>22</v>
      </c>
      <c r="C1071" s="298">
        <v>46064</v>
      </c>
      <c r="D1071" s="299" t="s">
        <v>352</v>
      </c>
      <c r="E1071" s="331">
        <v>19.16</v>
      </c>
      <c r="F1071" s="331"/>
      <c r="G1071" s="333">
        <f t="shared" si="17"/>
        <v>2316.2499999999923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6</v>
      </c>
      <c r="C1072" s="298">
        <v>46063</v>
      </c>
      <c r="D1072" s="299" t="s">
        <v>412</v>
      </c>
      <c r="E1072" s="331">
        <v>-8</v>
      </c>
      <c r="F1072" s="331"/>
      <c r="G1072" s="333">
        <f t="shared" si="17"/>
        <v>2335.4099999999921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6</v>
      </c>
      <c r="C1073" s="298">
        <v>46063</v>
      </c>
      <c r="D1073" s="299" t="s">
        <v>446</v>
      </c>
      <c r="E1073" s="331">
        <v>-0.04</v>
      </c>
      <c r="F1073" s="331"/>
      <c r="G1073" s="333">
        <f t="shared" si="17"/>
        <v>2327.4099999999921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335</v>
      </c>
      <c r="B1074" s="330" t="s">
        <v>335</v>
      </c>
      <c r="C1074" s="298">
        <v>46063</v>
      </c>
      <c r="D1074" s="299" t="s">
        <v>447</v>
      </c>
      <c r="E1074" s="331">
        <v>65.78</v>
      </c>
      <c r="F1074" s="331"/>
      <c r="G1074" s="333">
        <f t="shared" si="17"/>
        <v>2327.3699999999922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294</v>
      </c>
      <c r="B1075" s="330">
        <v>13</v>
      </c>
      <c r="C1075" s="298">
        <v>46063</v>
      </c>
      <c r="D1075" s="299" t="s">
        <v>182</v>
      </c>
      <c r="E1075" s="331">
        <v>159.35</v>
      </c>
      <c r="F1075" s="331"/>
      <c r="G1075" s="333">
        <f t="shared" si="17"/>
        <v>2393.1499999999924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2</v>
      </c>
      <c r="C1076" s="298">
        <v>46063</v>
      </c>
      <c r="D1076" s="299" t="s">
        <v>296</v>
      </c>
      <c r="E1076" s="331">
        <v>16.29</v>
      </c>
      <c r="F1076" s="331"/>
      <c r="G1076" s="333">
        <f t="shared" si="17"/>
        <v>2552.4999999999923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1</v>
      </c>
      <c r="C1077" s="298">
        <v>46063</v>
      </c>
      <c r="D1077" s="299" t="s">
        <v>311</v>
      </c>
      <c r="E1077" s="331">
        <v>19.329999999999998</v>
      </c>
      <c r="F1077" s="331"/>
      <c r="G1077" s="333">
        <f t="shared" si="17"/>
        <v>2568.7899999999922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3</v>
      </c>
      <c r="C1078" s="298">
        <v>46062</v>
      </c>
      <c r="D1078" s="299" t="s">
        <v>448</v>
      </c>
      <c r="E1078" s="331">
        <v>8.61</v>
      </c>
      <c r="F1078" s="331"/>
      <c r="G1078" s="333">
        <f t="shared" ref="G1078:G1323" si="18">G1079-E1078+F1078</f>
        <v>2588.1199999999922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2</v>
      </c>
      <c r="C1079" s="298">
        <v>46062</v>
      </c>
      <c r="D1079" s="299" t="s">
        <v>296</v>
      </c>
      <c r="E1079" s="331">
        <v>13.41</v>
      </c>
      <c r="F1079" s="331"/>
      <c r="G1079" s="333">
        <f t="shared" si="18"/>
        <v>2596.7299999999923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294</v>
      </c>
      <c r="B1080" s="330">
        <v>18</v>
      </c>
      <c r="C1080" s="298">
        <v>46062</v>
      </c>
      <c r="D1080" s="299" t="s">
        <v>361</v>
      </c>
      <c r="E1080" s="331">
        <v>400</v>
      </c>
      <c r="F1080" s="331"/>
      <c r="G1080" s="333">
        <f t="shared" si="18"/>
        <v>2610.1399999999921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294</v>
      </c>
      <c r="B1081" s="330">
        <v>9</v>
      </c>
      <c r="C1081" s="298">
        <v>46062</v>
      </c>
      <c r="D1081" s="299" t="s">
        <v>58</v>
      </c>
      <c r="E1081" s="331">
        <v>1281.53</v>
      </c>
      <c r="F1081" s="331"/>
      <c r="G1081" s="333">
        <f t="shared" si="18"/>
        <v>3010.1399999999921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5</v>
      </c>
      <c r="C1082" s="298">
        <v>46062</v>
      </c>
      <c r="D1082" s="299" t="s">
        <v>449</v>
      </c>
      <c r="E1082" s="331">
        <v>50</v>
      </c>
      <c r="F1082" s="331"/>
      <c r="G1082" s="333">
        <f t="shared" si="18"/>
        <v>4291.6699999999919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2</v>
      </c>
      <c r="C1083" s="298">
        <v>46062</v>
      </c>
      <c r="D1083" s="299" t="s">
        <v>450</v>
      </c>
      <c r="E1083" s="331">
        <v>12.1</v>
      </c>
      <c r="F1083" s="331"/>
      <c r="G1083" s="333">
        <f t="shared" si="18"/>
        <v>4341.6699999999919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1</v>
      </c>
      <c r="C1084" s="298">
        <v>46061</v>
      </c>
      <c r="D1084" s="299" t="s">
        <v>306</v>
      </c>
      <c r="E1084" s="331">
        <v>72.099999999999994</v>
      </c>
      <c r="F1084" s="331"/>
      <c r="G1084" s="333">
        <f t="shared" si="18"/>
        <v>4353.7699999999923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8</v>
      </c>
      <c r="C1085" s="298">
        <v>46061</v>
      </c>
      <c r="D1085" s="299" t="s">
        <v>319</v>
      </c>
      <c r="E1085" s="331">
        <v>30.25</v>
      </c>
      <c r="F1085" s="331"/>
      <c r="G1085" s="333">
        <f t="shared" si="18"/>
        <v>4425.8699999999926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3</v>
      </c>
      <c r="C1086" s="298">
        <v>46061</v>
      </c>
      <c r="D1086" s="299" t="s">
        <v>296</v>
      </c>
      <c r="E1086" s="331">
        <v>3.72</v>
      </c>
      <c r="F1086" s="331"/>
      <c r="G1086" s="333">
        <f t="shared" si="18"/>
        <v>4456.1199999999926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4</v>
      </c>
      <c r="C1087" s="298">
        <v>46061</v>
      </c>
      <c r="D1087" s="299" t="s">
        <v>296</v>
      </c>
      <c r="E1087" s="331">
        <v>41.6</v>
      </c>
      <c r="F1087" s="331"/>
      <c r="G1087" s="333">
        <f t="shared" si="18"/>
        <v>4459.8399999999929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3</v>
      </c>
      <c r="C1088" s="298">
        <v>46061</v>
      </c>
      <c r="D1088" s="299" t="s">
        <v>451</v>
      </c>
      <c r="E1088" s="331">
        <v>1</v>
      </c>
      <c r="F1088" s="331"/>
      <c r="G1088" s="333">
        <f t="shared" si="18"/>
        <v>4501.4399999999932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2</v>
      </c>
      <c r="C1089" s="298">
        <v>46061</v>
      </c>
      <c r="D1089" s="299" t="s">
        <v>358</v>
      </c>
      <c r="E1089" s="331">
        <v>10.17</v>
      </c>
      <c r="F1089" s="331"/>
      <c r="G1089" s="333">
        <f t="shared" si="18"/>
        <v>4502.4399999999932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287</v>
      </c>
      <c r="B1090" s="330" t="s">
        <v>287</v>
      </c>
      <c r="C1090" s="298">
        <v>46060</v>
      </c>
      <c r="D1090" s="299" t="s">
        <v>452</v>
      </c>
      <c r="E1090" s="331">
        <v>367.77</v>
      </c>
      <c r="F1090" s="331">
        <v>367.77</v>
      </c>
      <c r="G1090" s="333">
        <f t="shared" si="18"/>
        <v>4512.6099999999933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4</v>
      </c>
      <c r="C1091" s="298">
        <v>46060</v>
      </c>
      <c r="D1091" s="299" t="s">
        <v>310</v>
      </c>
      <c r="E1091" s="331">
        <v>32.36</v>
      </c>
      <c r="F1091" s="331"/>
      <c r="G1091" s="333">
        <f t="shared" si="18"/>
        <v>4512.6099999999933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6</v>
      </c>
      <c r="C1092" s="298">
        <v>46060</v>
      </c>
      <c r="D1092" s="299" t="s">
        <v>453</v>
      </c>
      <c r="E1092" s="331">
        <v>41.39</v>
      </c>
      <c r="F1092" s="331"/>
      <c r="G1092" s="333">
        <f t="shared" si="18"/>
        <v>4544.969999999993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1</v>
      </c>
      <c r="C1093" s="298">
        <v>46060</v>
      </c>
      <c r="D1093" s="299" t="s">
        <v>445</v>
      </c>
      <c r="E1093" s="331">
        <v>35.770000000000003</v>
      </c>
      <c r="F1093" s="331"/>
      <c r="G1093" s="333">
        <f t="shared" si="18"/>
        <v>4586.3599999999933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3</v>
      </c>
      <c r="C1094" s="298">
        <v>46060</v>
      </c>
      <c r="D1094" s="299" t="s">
        <v>348</v>
      </c>
      <c r="E1094" s="331">
        <v>25</v>
      </c>
      <c r="F1094" s="331"/>
      <c r="G1094" s="333">
        <f t="shared" si="18"/>
        <v>4622.1299999999937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8</v>
      </c>
      <c r="C1095" s="298">
        <v>46060</v>
      </c>
      <c r="D1095" s="299" t="s">
        <v>296</v>
      </c>
      <c r="E1095" s="331">
        <v>6.69</v>
      </c>
      <c r="F1095" s="331"/>
      <c r="G1095" s="333">
        <f t="shared" si="18"/>
        <v>4647.1299999999937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4</v>
      </c>
      <c r="C1096" s="298">
        <v>46060</v>
      </c>
      <c r="D1096" s="299" t="s">
        <v>296</v>
      </c>
      <c r="E1096" s="331">
        <v>47.85</v>
      </c>
      <c r="F1096" s="331"/>
      <c r="G1096" s="333">
        <f t="shared" si="18"/>
        <v>4653.8199999999933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2</v>
      </c>
      <c r="C1097" s="298">
        <v>46059</v>
      </c>
      <c r="D1097" s="299" t="s">
        <v>301</v>
      </c>
      <c r="E1097" s="331">
        <v>20</v>
      </c>
      <c r="F1097" s="331"/>
      <c r="G1097" s="333">
        <f t="shared" si="18"/>
        <v>4701.6699999999937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291</v>
      </c>
      <c r="B1098" s="330">
        <v>40</v>
      </c>
      <c r="C1098" s="298">
        <v>46059</v>
      </c>
      <c r="D1098" s="299" t="s">
        <v>316</v>
      </c>
      <c r="E1098" s="331"/>
      <c r="F1098" s="331">
        <v>822.99</v>
      </c>
      <c r="G1098" s="333">
        <f t="shared" si="18"/>
        <v>4721.6699999999937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294</v>
      </c>
      <c r="B1099" s="330">
        <v>14</v>
      </c>
      <c r="C1099" s="298">
        <v>46059</v>
      </c>
      <c r="D1099" s="299" t="s">
        <v>366</v>
      </c>
      <c r="E1099" s="331">
        <v>66.67</v>
      </c>
      <c r="F1099" s="331"/>
      <c r="G1099" s="333">
        <f t="shared" si="18"/>
        <v>3898.6799999999935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2</v>
      </c>
      <c r="C1100" s="298">
        <v>46059</v>
      </c>
      <c r="D1100" s="299" t="s">
        <v>296</v>
      </c>
      <c r="E1100" s="331">
        <v>9.35</v>
      </c>
      <c r="F1100" s="331"/>
      <c r="G1100" s="333">
        <f t="shared" si="18"/>
        <v>3965.3499999999935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4</v>
      </c>
      <c r="C1101" s="298">
        <v>46059</v>
      </c>
      <c r="D1101" s="299" t="s">
        <v>296</v>
      </c>
      <c r="E1101" s="331">
        <v>45.81</v>
      </c>
      <c r="F1101" s="331"/>
      <c r="G1101" s="333">
        <f t="shared" si="18"/>
        <v>3974.6999999999935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2</v>
      </c>
      <c r="C1102" s="298">
        <v>46059</v>
      </c>
      <c r="D1102" s="299" t="s">
        <v>353</v>
      </c>
      <c r="E1102" s="331">
        <v>22.98</v>
      </c>
      <c r="F1102" s="331"/>
      <c r="G1102" s="333">
        <f t="shared" si="18"/>
        <v>4020.5099999999934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2</v>
      </c>
      <c r="C1103" s="298">
        <v>46059</v>
      </c>
      <c r="D1103" s="299" t="s">
        <v>301</v>
      </c>
      <c r="E1103" s="331">
        <v>46.5</v>
      </c>
      <c r="F1103" s="331"/>
      <c r="G1103" s="333">
        <f t="shared" si="18"/>
        <v>4043.4899999999934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2</v>
      </c>
      <c r="C1104" s="298">
        <v>46059</v>
      </c>
      <c r="D1104" s="299" t="s">
        <v>358</v>
      </c>
      <c r="E1104" s="331">
        <v>10.17</v>
      </c>
      <c r="F1104" s="331"/>
      <c r="G1104" s="333">
        <f t="shared" si="18"/>
        <v>4089.9899999999934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8</v>
      </c>
      <c r="C1105" s="298">
        <v>46059</v>
      </c>
      <c r="D1105" s="299" t="s">
        <v>435</v>
      </c>
      <c r="E1105" s="331">
        <v>81.2</v>
      </c>
      <c r="F1105" s="331"/>
      <c r="G1105" s="333">
        <f t="shared" si="18"/>
        <v>4100.1599999999935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2</v>
      </c>
      <c r="C1106" s="298">
        <v>46058</v>
      </c>
      <c r="D1106" s="299" t="s">
        <v>301</v>
      </c>
      <c r="E1106" s="331">
        <v>21</v>
      </c>
      <c r="F1106" s="331"/>
      <c r="G1106" s="333">
        <f t="shared" si="18"/>
        <v>4181.3599999999933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291</v>
      </c>
      <c r="B1107" s="330">
        <v>39</v>
      </c>
      <c r="C1107" s="298">
        <v>46058</v>
      </c>
      <c r="D1107" s="299" t="s">
        <v>292</v>
      </c>
      <c r="E1107" s="331"/>
      <c r="F1107" s="331">
        <v>2763.79</v>
      </c>
      <c r="G1107" s="333">
        <f t="shared" si="18"/>
        <v>4202.3599999999933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8</v>
      </c>
      <c r="C1108" s="298">
        <v>46058</v>
      </c>
      <c r="D1108" s="299" t="s">
        <v>357</v>
      </c>
      <c r="E1108" s="331">
        <v>95.35</v>
      </c>
      <c r="F1108" s="331"/>
      <c r="G1108" s="333">
        <f t="shared" si="18"/>
        <v>1438.5699999999933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2</v>
      </c>
      <c r="C1109" s="298">
        <v>46058</v>
      </c>
      <c r="D1109" s="299" t="s">
        <v>353</v>
      </c>
      <c r="E1109" s="331">
        <v>14.99</v>
      </c>
      <c r="F1109" s="331"/>
      <c r="G1109" s="333">
        <f t="shared" si="18"/>
        <v>1533.9199999999933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287</v>
      </c>
      <c r="B1110" s="330" t="s">
        <v>287</v>
      </c>
      <c r="C1110" s="298">
        <v>46058</v>
      </c>
      <c r="D1110" s="299" t="s">
        <v>452</v>
      </c>
      <c r="E1110" s="331">
        <v>77.569999999999993</v>
      </c>
      <c r="F1110" s="331">
        <v>77.569999999999993</v>
      </c>
      <c r="G1110" s="333">
        <f t="shared" si="18"/>
        <v>1548.9099999999933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6</v>
      </c>
      <c r="C1111" s="298">
        <v>46057</v>
      </c>
      <c r="D1111" s="299" t="s">
        <v>344</v>
      </c>
      <c r="E1111" s="331">
        <v>50</v>
      </c>
      <c r="F1111" s="331"/>
      <c r="G1111" s="333">
        <f t="shared" si="18"/>
        <v>1548.9099999999933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1</v>
      </c>
      <c r="C1112" s="298">
        <v>46057</v>
      </c>
      <c r="D1112" s="299" t="s">
        <v>306</v>
      </c>
      <c r="E1112" s="331">
        <v>62.03</v>
      </c>
      <c r="F1112" s="331"/>
      <c r="G1112" s="333">
        <f t="shared" si="18"/>
        <v>1598.9099999999933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2</v>
      </c>
      <c r="C1113" s="298">
        <v>46057</v>
      </c>
      <c r="D1113" s="299" t="s">
        <v>296</v>
      </c>
      <c r="E1113" s="331">
        <v>14.91</v>
      </c>
      <c r="F1113" s="331"/>
      <c r="G1113" s="333">
        <f t="shared" si="18"/>
        <v>1660.9399999999932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4</v>
      </c>
      <c r="C1114" s="298">
        <v>46057</v>
      </c>
      <c r="D1114" s="299" t="s">
        <v>310</v>
      </c>
      <c r="E1114" s="331">
        <v>63.38</v>
      </c>
      <c r="F1114" s="331"/>
      <c r="G1114" s="333">
        <f t="shared" si="18"/>
        <v>1675.8499999999933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287</v>
      </c>
      <c r="B1115" s="330" t="s">
        <v>287</v>
      </c>
      <c r="C1115" s="298">
        <v>46057</v>
      </c>
      <c r="D1115" s="299" t="s">
        <v>454</v>
      </c>
      <c r="E1115" s="331">
        <v>192.78</v>
      </c>
      <c r="F1115" s="331">
        <v>192.78</v>
      </c>
      <c r="G1115" s="333">
        <f t="shared" si="18"/>
        <v>1739.2299999999934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294</v>
      </c>
      <c r="B1116" s="330">
        <v>14</v>
      </c>
      <c r="C1116" s="298">
        <v>46057</v>
      </c>
      <c r="D1116" s="299" t="s">
        <v>367</v>
      </c>
      <c r="E1116" s="331">
        <v>68.739999999999995</v>
      </c>
      <c r="F1116" s="331"/>
      <c r="G1116" s="333">
        <f t="shared" si="18"/>
        <v>1739.2299999999934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6</v>
      </c>
      <c r="C1117" s="298">
        <v>46057</v>
      </c>
      <c r="D1117" s="299" t="s">
        <v>300</v>
      </c>
      <c r="E1117" s="331">
        <v>-42.58</v>
      </c>
      <c r="F1117" s="331"/>
      <c r="G1117" s="333">
        <f t="shared" si="18"/>
        <v>1807.9699999999934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1</v>
      </c>
      <c r="C1118" s="298">
        <v>46057</v>
      </c>
      <c r="D1118" s="299" t="s">
        <v>371</v>
      </c>
      <c r="E1118" s="331">
        <v>31.36</v>
      </c>
      <c r="F1118" s="331"/>
      <c r="G1118" s="333">
        <f t="shared" si="18"/>
        <v>1765.3899999999935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294</v>
      </c>
      <c r="B1119" s="330">
        <v>17</v>
      </c>
      <c r="C1119" s="298">
        <v>46057</v>
      </c>
      <c r="D1119" s="299" t="s">
        <v>370</v>
      </c>
      <c r="E1119" s="331">
        <v>99</v>
      </c>
      <c r="F1119" s="331"/>
      <c r="G1119" s="333">
        <f t="shared" si="18"/>
        <v>1796.7499999999934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284</v>
      </c>
      <c r="B1120" s="330">
        <v>36</v>
      </c>
      <c r="C1120" s="298">
        <v>46056</v>
      </c>
      <c r="D1120" s="299" t="s">
        <v>374</v>
      </c>
      <c r="E1120" s="331">
        <v>50</v>
      </c>
      <c r="F1120" s="331"/>
      <c r="G1120" s="333">
        <f t="shared" si="18"/>
        <v>1895.7499999999934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8</v>
      </c>
      <c r="C1121" s="298">
        <v>46056</v>
      </c>
      <c r="D1121" s="299" t="s">
        <v>319</v>
      </c>
      <c r="E1121" s="331">
        <v>7.92</v>
      </c>
      <c r="F1121" s="331"/>
      <c r="G1121" s="333">
        <f t="shared" si="18"/>
        <v>1945.7499999999934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294</v>
      </c>
      <c r="B1122" s="330">
        <v>24</v>
      </c>
      <c r="C1122" s="298">
        <v>46056</v>
      </c>
      <c r="D1122" s="299" t="s">
        <v>860</v>
      </c>
      <c r="E1122" s="331">
        <v>83.58</v>
      </c>
      <c r="F1122" s="331"/>
      <c r="G1122" s="333">
        <f t="shared" si="18"/>
        <v>1953.6699999999935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4</v>
      </c>
      <c r="C1123" s="298">
        <v>46056</v>
      </c>
      <c r="D1123" s="299" t="s">
        <v>455</v>
      </c>
      <c r="E1123" s="331">
        <v>28.64</v>
      </c>
      <c r="F1123" s="331"/>
      <c r="G1123" s="333">
        <f t="shared" si="18"/>
        <v>2037.2499999999934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2</v>
      </c>
      <c r="C1124" s="298">
        <v>46056</v>
      </c>
      <c r="D1124" s="299" t="s">
        <v>358</v>
      </c>
      <c r="E1124" s="331">
        <v>9.4700000000000006</v>
      </c>
      <c r="F1124" s="331"/>
      <c r="G1124" s="333">
        <f t="shared" si="18"/>
        <v>2065.8899999999935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6</v>
      </c>
      <c r="C1125" s="298">
        <v>46055</v>
      </c>
      <c r="D1125" s="299" t="s">
        <v>456</v>
      </c>
      <c r="E1125" s="331">
        <v>20</v>
      </c>
      <c r="F1125" s="331"/>
      <c r="G1125" s="333">
        <f t="shared" si="18"/>
        <v>2075.3599999999933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294</v>
      </c>
      <c r="B1126" s="330">
        <v>17</v>
      </c>
      <c r="C1126" s="298">
        <v>46055</v>
      </c>
      <c r="D1126" s="299" t="s">
        <v>188</v>
      </c>
      <c r="E1126" s="331">
        <v>41.54</v>
      </c>
      <c r="F1126" s="331"/>
      <c r="G1126" s="333">
        <f t="shared" si="18"/>
        <v>2095.3599999999933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2</v>
      </c>
      <c r="C1127" s="298">
        <v>46055</v>
      </c>
      <c r="D1127" s="299" t="s">
        <v>296</v>
      </c>
      <c r="E1127" s="331">
        <v>9.92</v>
      </c>
      <c r="F1127" s="331"/>
      <c r="G1127" s="333">
        <f t="shared" si="18"/>
        <v>2136.8999999999933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8</v>
      </c>
      <c r="C1128" s="298">
        <v>46055</v>
      </c>
      <c r="D1128" s="299" t="s">
        <v>457</v>
      </c>
      <c r="E1128" s="331">
        <v>155.38</v>
      </c>
      <c r="F1128" s="331"/>
      <c r="G1128" s="333">
        <f t="shared" si="18"/>
        <v>2146.8199999999933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294</v>
      </c>
      <c r="B1129" s="330">
        <v>21</v>
      </c>
      <c r="C1129" s="298">
        <v>46055</v>
      </c>
      <c r="D1129" s="299" t="s">
        <v>194</v>
      </c>
      <c r="E1129" s="331">
        <v>27.35</v>
      </c>
      <c r="F1129" s="331"/>
      <c r="G1129" s="333">
        <f t="shared" si="18"/>
        <v>2302.1999999999935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6</v>
      </c>
      <c r="C1130" s="298">
        <v>46054</v>
      </c>
      <c r="D1130" s="299" t="s">
        <v>300</v>
      </c>
      <c r="E1130" s="331">
        <v>59.37</v>
      </c>
      <c r="F1130" s="331"/>
      <c r="G1130" s="333">
        <f t="shared" si="18"/>
        <v>2329.5499999999934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294</v>
      </c>
      <c r="B1131" s="330">
        <v>22</v>
      </c>
      <c r="C1131" s="298">
        <v>46054</v>
      </c>
      <c r="D1131" s="299" t="s">
        <v>375</v>
      </c>
      <c r="E1131" s="331">
        <v>6.37</v>
      </c>
      <c r="F1131" s="331"/>
      <c r="G1131" s="333">
        <f t="shared" si="18"/>
        <v>2388.9199999999933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8</v>
      </c>
      <c r="C1132" s="298">
        <v>46054</v>
      </c>
      <c r="D1132" s="299" t="s">
        <v>458</v>
      </c>
      <c r="E1132" s="331">
        <v>44.65</v>
      </c>
      <c r="F1132" s="331"/>
      <c r="G1132" s="333">
        <f t="shared" si="18"/>
        <v>2395.2899999999931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7</v>
      </c>
      <c r="C1133" s="298">
        <v>46054</v>
      </c>
      <c r="D1133" s="299" t="s">
        <v>338</v>
      </c>
      <c r="E1133" s="331">
        <v>35.17</v>
      </c>
      <c r="F1133" s="331"/>
      <c r="G1133" s="333">
        <f t="shared" si="18"/>
        <v>2439.9399999999932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4</v>
      </c>
      <c r="C1134" s="298">
        <v>46054</v>
      </c>
      <c r="D1134" s="299" t="s">
        <v>310</v>
      </c>
      <c r="E1134" s="331">
        <v>28.48</v>
      </c>
      <c r="F1134" s="331"/>
      <c r="G1134" s="333">
        <f t="shared" si="18"/>
        <v>2475.1099999999933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1</v>
      </c>
      <c r="C1135" s="298">
        <v>46054</v>
      </c>
      <c r="D1135" s="299" t="s">
        <v>311</v>
      </c>
      <c r="E1135" s="331">
        <v>125.07</v>
      </c>
      <c r="F1135" s="331"/>
      <c r="G1135" s="333">
        <f t="shared" si="18"/>
        <v>2503.5899999999933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2</v>
      </c>
      <c r="C1136" s="298">
        <v>46054</v>
      </c>
      <c r="D1136" s="299" t="s">
        <v>458</v>
      </c>
      <c r="E1136" s="331">
        <v>100</v>
      </c>
      <c r="F1136" s="331"/>
      <c r="G1136" s="333">
        <f t="shared" si="18"/>
        <v>2628.6599999999935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1</v>
      </c>
      <c r="C1137" s="298">
        <v>46054</v>
      </c>
      <c r="D1137" s="299" t="s">
        <v>329</v>
      </c>
      <c r="E1137" s="331">
        <v>194.96</v>
      </c>
      <c r="F1137" s="331"/>
      <c r="G1137" s="333">
        <f t="shared" si="18"/>
        <v>2728.6599999999935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2</v>
      </c>
      <c r="C1138" s="298">
        <v>46054</v>
      </c>
      <c r="D1138" s="299" t="s">
        <v>410</v>
      </c>
      <c r="E1138" s="331">
        <v>75.53</v>
      </c>
      <c r="F1138" s="331"/>
      <c r="G1138" s="333">
        <f t="shared" si="18"/>
        <v>2923.6199999999935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284</v>
      </c>
      <c r="B1139" s="330">
        <v>37</v>
      </c>
      <c r="C1139" s="298">
        <v>46053</v>
      </c>
      <c r="D1139" s="299" t="s">
        <v>459</v>
      </c>
      <c r="E1139" s="331">
        <v>3194.64</v>
      </c>
      <c r="F1139" s="331"/>
      <c r="G1139" s="333">
        <f t="shared" si="18"/>
        <v>2999.1499999999937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286</v>
      </c>
      <c r="B1140" s="330">
        <v>25</v>
      </c>
      <c r="C1140" s="298">
        <v>46053</v>
      </c>
      <c r="D1140" s="298" t="s">
        <v>204</v>
      </c>
      <c r="E1140" s="331">
        <v>350</v>
      </c>
      <c r="F1140" s="331"/>
      <c r="G1140" s="333">
        <f t="shared" si="18"/>
        <v>6193.7899999999936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286</v>
      </c>
      <c r="B1141" s="330">
        <v>26</v>
      </c>
      <c r="C1141" s="298">
        <v>46053</v>
      </c>
      <c r="D1141" s="298" t="s">
        <v>205</v>
      </c>
      <c r="E1141" s="331">
        <v>320</v>
      </c>
      <c r="F1141" s="331"/>
      <c r="G1141" s="333">
        <f t="shared" si="18"/>
        <v>6543.7899999999936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286</v>
      </c>
      <c r="B1142" s="330">
        <v>27</v>
      </c>
      <c r="C1142" s="298">
        <v>46053</v>
      </c>
      <c r="D1142" s="298" t="s">
        <v>206</v>
      </c>
      <c r="E1142" s="331">
        <v>25</v>
      </c>
      <c r="F1142" s="331"/>
      <c r="G1142" s="333">
        <f t="shared" si="18"/>
        <v>6863.7899999999936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286</v>
      </c>
      <c r="B1143" s="330">
        <v>28</v>
      </c>
      <c r="C1143" s="298">
        <v>46053</v>
      </c>
      <c r="D1143" s="298" t="s">
        <v>207</v>
      </c>
      <c r="E1143" s="331">
        <v>25</v>
      </c>
      <c r="F1143" s="331"/>
      <c r="G1143" s="333">
        <f t="shared" si="18"/>
        <v>6888.7899999999936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286</v>
      </c>
      <c r="B1144" s="330">
        <v>29</v>
      </c>
      <c r="C1144" s="298">
        <v>46053</v>
      </c>
      <c r="D1144" s="298" t="s">
        <v>208</v>
      </c>
      <c r="E1144" s="331">
        <v>45</v>
      </c>
      <c r="F1144" s="331"/>
      <c r="G1144" s="333">
        <f t="shared" si="18"/>
        <v>6913.7899999999936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286</v>
      </c>
      <c r="B1145" s="330">
        <v>30</v>
      </c>
      <c r="C1145" s="298">
        <v>46053</v>
      </c>
      <c r="D1145" s="298" t="s">
        <v>209</v>
      </c>
      <c r="E1145" s="331">
        <v>400</v>
      </c>
      <c r="F1145" s="331"/>
      <c r="G1145" s="333">
        <f t="shared" si="18"/>
        <v>6958.7899999999936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286</v>
      </c>
      <c r="B1146" s="330">
        <v>31</v>
      </c>
      <c r="C1146" s="298">
        <v>46053</v>
      </c>
      <c r="D1146" s="298" t="s">
        <v>210</v>
      </c>
      <c r="E1146" s="331">
        <v>375</v>
      </c>
      <c r="F1146" s="331"/>
      <c r="G1146" s="333">
        <f t="shared" si="18"/>
        <v>7358.7899999999936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286</v>
      </c>
      <c r="B1147" s="330">
        <v>32</v>
      </c>
      <c r="C1147" s="298">
        <v>46053</v>
      </c>
      <c r="D1147" s="298" t="s">
        <v>211</v>
      </c>
      <c r="E1147" s="331">
        <v>100</v>
      </c>
      <c r="F1147" s="331"/>
      <c r="G1147" s="333">
        <f t="shared" si="18"/>
        <v>7733.7899999999936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286</v>
      </c>
      <c r="B1148" s="330">
        <v>33</v>
      </c>
      <c r="C1148" s="298">
        <v>46053</v>
      </c>
      <c r="D1148" s="298" t="s">
        <v>212</v>
      </c>
      <c r="E1148" s="331">
        <v>85</v>
      </c>
      <c r="F1148" s="331"/>
      <c r="G1148" s="333">
        <f t="shared" si="18"/>
        <v>7833.7899999999936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286</v>
      </c>
      <c r="B1149" s="330">
        <v>34</v>
      </c>
      <c r="C1149" s="298">
        <v>46053</v>
      </c>
      <c r="D1149" s="298" t="s">
        <v>213</v>
      </c>
      <c r="E1149" s="331">
        <v>230</v>
      </c>
      <c r="F1149" s="331"/>
      <c r="G1149" s="333">
        <f t="shared" si="18"/>
        <v>7918.7899999999936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286</v>
      </c>
      <c r="B1150" s="330">
        <v>35</v>
      </c>
      <c r="C1150" s="298">
        <v>46053</v>
      </c>
      <c r="D1150" s="298" t="s">
        <v>214</v>
      </c>
      <c r="E1150" s="331">
        <v>45</v>
      </c>
      <c r="F1150" s="331"/>
      <c r="G1150" s="333">
        <f t="shared" si="18"/>
        <v>8148.7899999999936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8</v>
      </c>
      <c r="C1151" s="298">
        <v>46053</v>
      </c>
      <c r="D1151" s="298" t="s">
        <v>319</v>
      </c>
      <c r="E1151" s="331">
        <v>31.03</v>
      </c>
      <c r="F1151" s="331"/>
      <c r="G1151" s="333">
        <f t="shared" si="18"/>
        <v>8193.7899999999936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294</v>
      </c>
      <c r="B1152" s="330">
        <v>10</v>
      </c>
      <c r="C1152" s="298">
        <v>46053</v>
      </c>
      <c r="D1152" s="298" t="s">
        <v>176</v>
      </c>
      <c r="E1152" s="331">
        <v>17.899999999999999</v>
      </c>
      <c r="F1152" s="331"/>
      <c r="G1152" s="333">
        <f t="shared" si="18"/>
        <v>8224.8199999999943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3</v>
      </c>
      <c r="C1153" s="298">
        <v>46053</v>
      </c>
      <c r="D1153" s="298" t="s">
        <v>348</v>
      </c>
      <c r="E1153" s="331">
        <v>18.84</v>
      </c>
      <c r="F1153" s="331"/>
      <c r="G1153" s="333">
        <f t="shared" si="18"/>
        <v>8242.7199999999939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8</v>
      </c>
      <c r="C1154" s="298">
        <v>46053</v>
      </c>
      <c r="D1154" s="298" t="s">
        <v>319</v>
      </c>
      <c r="E1154" s="331">
        <v>25.54</v>
      </c>
      <c r="F1154" s="331"/>
      <c r="G1154" s="333">
        <f t="shared" si="18"/>
        <v>8261.559999999994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8</v>
      </c>
      <c r="C1155" s="298">
        <v>46053</v>
      </c>
      <c r="D1155" s="298" t="s">
        <v>308</v>
      </c>
      <c r="E1155" s="331">
        <v>52.59</v>
      </c>
      <c r="F1155" s="331"/>
      <c r="G1155" s="333">
        <f t="shared" si="18"/>
        <v>8287.0999999999949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335</v>
      </c>
      <c r="B1156" s="330" t="s">
        <v>335</v>
      </c>
      <c r="C1156" s="298">
        <v>46052</v>
      </c>
      <c r="D1156" s="299" t="s">
        <v>460</v>
      </c>
      <c r="E1156" s="331"/>
      <c r="F1156" s="331">
        <v>422</v>
      </c>
      <c r="G1156" s="333">
        <f t="shared" si="18"/>
        <v>8339.6899999999951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5</v>
      </c>
      <c r="C1157" s="298">
        <v>46052</v>
      </c>
      <c r="D1157" s="299" t="s">
        <v>864</v>
      </c>
      <c r="E1157" s="331">
        <v>200</v>
      </c>
      <c r="F1157" s="331"/>
      <c r="G1157" s="333">
        <f t="shared" si="18"/>
        <v>7917.6899999999951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2</v>
      </c>
      <c r="C1158" s="298">
        <v>46052</v>
      </c>
      <c r="D1158" s="299" t="s">
        <v>296</v>
      </c>
      <c r="E1158" s="331">
        <v>8.52</v>
      </c>
      <c r="F1158" s="331"/>
      <c r="G1158" s="333">
        <f t="shared" si="18"/>
        <v>8117.6899999999951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287</v>
      </c>
      <c r="B1159" s="330" t="s">
        <v>287</v>
      </c>
      <c r="C1159" s="298">
        <v>46052</v>
      </c>
      <c r="D1159" s="299" t="s">
        <v>461</v>
      </c>
      <c r="E1159" s="331">
        <v>831.92</v>
      </c>
      <c r="F1159" s="331">
        <v>831.92</v>
      </c>
      <c r="G1159" s="333">
        <f t="shared" si="18"/>
        <v>8126.2099999999955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5</v>
      </c>
      <c r="C1160" s="298">
        <v>46052</v>
      </c>
      <c r="D1160" s="299" t="s">
        <v>441</v>
      </c>
      <c r="E1160" s="331">
        <v>200</v>
      </c>
      <c r="F1160" s="331"/>
      <c r="G1160" s="333">
        <f t="shared" si="18"/>
        <v>8126.2099999999955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2</v>
      </c>
      <c r="C1161" s="298">
        <v>46052</v>
      </c>
      <c r="D1161" s="299" t="s">
        <v>324</v>
      </c>
      <c r="E1161" s="331">
        <v>11.04</v>
      </c>
      <c r="F1161" s="331"/>
      <c r="G1161" s="333">
        <f t="shared" si="18"/>
        <v>8326.2099999999955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291</v>
      </c>
      <c r="B1162" s="330">
        <v>38</v>
      </c>
      <c r="C1162" s="298">
        <v>46051</v>
      </c>
      <c r="D1162" s="299" t="s">
        <v>293</v>
      </c>
      <c r="E1162" s="331"/>
      <c r="F1162" s="331">
        <v>4365.6499999999996</v>
      </c>
      <c r="G1162" s="333">
        <f t="shared" si="18"/>
        <v>8337.2499999999964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2</v>
      </c>
      <c r="C1163" s="298">
        <v>46051</v>
      </c>
      <c r="D1163" s="299" t="s">
        <v>296</v>
      </c>
      <c r="E1163" s="331">
        <v>18.28</v>
      </c>
      <c r="F1163" s="331"/>
      <c r="G1163" s="333">
        <f t="shared" si="18"/>
        <v>3971.5999999999976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4</v>
      </c>
      <c r="C1164" s="298">
        <v>46051</v>
      </c>
      <c r="D1164" s="299" t="s">
        <v>295</v>
      </c>
      <c r="E1164" s="331">
        <v>57.06</v>
      </c>
      <c r="F1164" s="331"/>
      <c r="G1164" s="333">
        <f t="shared" si="18"/>
        <v>3989.8799999999978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287</v>
      </c>
      <c r="B1165" s="330" t="s">
        <v>287</v>
      </c>
      <c r="C1165" s="298">
        <v>46051</v>
      </c>
      <c r="D1165" s="299" t="s">
        <v>462</v>
      </c>
      <c r="E1165" s="331">
        <v>89.42</v>
      </c>
      <c r="F1165" s="331">
        <v>89.42</v>
      </c>
      <c r="G1165" s="333">
        <f t="shared" si="18"/>
        <v>4046.9399999999978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8</v>
      </c>
      <c r="C1166" s="298">
        <v>46051</v>
      </c>
      <c r="D1166" s="299" t="s">
        <v>463</v>
      </c>
      <c r="E1166" s="331">
        <v>59</v>
      </c>
      <c r="F1166" s="331"/>
      <c r="G1166" s="333">
        <f t="shared" si="18"/>
        <v>4046.9399999999978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2</v>
      </c>
      <c r="C1167" s="298">
        <v>46051</v>
      </c>
      <c r="D1167" s="299" t="s">
        <v>371</v>
      </c>
      <c r="E1167" s="331">
        <v>19.899999999999999</v>
      </c>
      <c r="F1167" s="331"/>
      <c r="G1167" s="333">
        <f t="shared" si="18"/>
        <v>4105.9399999999978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2</v>
      </c>
      <c r="C1168" s="298">
        <v>46050</v>
      </c>
      <c r="D1168" s="299" t="s">
        <v>353</v>
      </c>
      <c r="E1168" s="331">
        <v>14.99</v>
      </c>
      <c r="F1168" s="331"/>
      <c r="G1168" s="333">
        <f t="shared" si="18"/>
        <v>4125.8399999999974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6</v>
      </c>
      <c r="C1169" s="298">
        <v>46050</v>
      </c>
      <c r="D1169" s="299" t="s">
        <v>464</v>
      </c>
      <c r="E1169" s="331">
        <v>25</v>
      </c>
      <c r="F1169" s="331"/>
      <c r="G1169" s="333">
        <f t="shared" si="18"/>
        <v>4140.8299999999972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3</v>
      </c>
      <c r="C1170" s="298">
        <v>46050</v>
      </c>
      <c r="D1170" s="299" t="s">
        <v>865</v>
      </c>
      <c r="E1170" s="331">
        <v>6</v>
      </c>
      <c r="F1170" s="331"/>
      <c r="G1170" s="333">
        <f t="shared" si="18"/>
        <v>4165.8299999999972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2</v>
      </c>
      <c r="C1171" s="298">
        <v>46050</v>
      </c>
      <c r="D1171" s="299" t="s">
        <v>866</v>
      </c>
      <c r="E1171" s="331">
        <v>15</v>
      </c>
      <c r="F1171" s="331"/>
      <c r="G1171" s="333">
        <f t="shared" si="18"/>
        <v>4171.8299999999972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2</v>
      </c>
      <c r="C1172" s="298">
        <v>46050</v>
      </c>
      <c r="D1172" s="299" t="s">
        <v>296</v>
      </c>
      <c r="E1172" s="331">
        <v>12.71</v>
      </c>
      <c r="F1172" s="331"/>
      <c r="G1172" s="333">
        <f t="shared" si="18"/>
        <v>4186.8299999999972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287</v>
      </c>
      <c r="B1173" s="330" t="s">
        <v>287</v>
      </c>
      <c r="C1173" s="298">
        <v>46050</v>
      </c>
      <c r="D1173" s="299" t="s">
        <v>452</v>
      </c>
      <c r="E1173" s="331">
        <v>1475.9</v>
      </c>
      <c r="F1173" s="331">
        <v>1475.9</v>
      </c>
      <c r="G1173" s="333">
        <f t="shared" si="18"/>
        <v>4199.5399999999972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8</v>
      </c>
      <c r="C1174" s="298">
        <v>46050</v>
      </c>
      <c r="D1174" s="299" t="s">
        <v>319</v>
      </c>
      <c r="E1174" s="331">
        <v>28.52</v>
      </c>
      <c r="F1174" s="331"/>
      <c r="G1174" s="333">
        <f t="shared" si="18"/>
        <v>4199.5399999999972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2</v>
      </c>
      <c r="C1175" s="298">
        <v>46050</v>
      </c>
      <c r="D1175" s="299" t="s">
        <v>465</v>
      </c>
      <c r="E1175" s="331">
        <v>66.94</v>
      </c>
      <c r="F1175" s="331"/>
      <c r="G1175" s="333">
        <f t="shared" si="18"/>
        <v>4228.0599999999977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8</v>
      </c>
      <c r="C1176" s="298">
        <v>46049</v>
      </c>
      <c r="D1176" s="299" t="s">
        <v>308</v>
      </c>
      <c r="E1176" s="331">
        <v>47.99</v>
      </c>
      <c r="F1176" s="331"/>
      <c r="G1176" s="333">
        <f t="shared" si="18"/>
        <v>4294.9999999999973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287</v>
      </c>
      <c r="B1177" s="330" t="s">
        <v>287</v>
      </c>
      <c r="C1177" s="298">
        <v>46048</v>
      </c>
      <c r="D1177" s="299" t="s">
        <v>466</v>
      </c>
      <c r="E1177" s="331"/>
      <c r="F1177" s="331">
        <v>425</v>
      </c>
      <c r="G1177" s="333">
        <f t="shared" si="18"/>
        <v>4342.9899999999971</v>
      </c>
      <c r="H1177" s="334" t="s">
        <v>298</v>
      </c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287</v>
      </c>
      <c r="B1178" s="330" t="s">
        <v>287</v>
      </c>
      <c r="C1178" s="298">
        <v>46048</v>
      </c>
      <c r="D1178" s="299" t="s">
        <v>466</v>
      </c>
      <c r="E1178" s="331">
        <v>425</v>
      </c>
      <c r="F1178" s="331"/>
      <c r="G1178" s="333">
        <f t="shared" si="18"/>
        <v>3917.9899999999971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2</v>
      </c>
      <c r="C1179" s="298">
        <v>46048</v>
      </c>
      <c r="D1179" s="299" t="s">
        <v>467</v>
      </c>
      <c r="E1179" s="331">
        <v>20.12</v>
      </c>
      <c r="F1179" s="331"/>
      <c r="G1179" s="333">
        <f t="shared" si="18"/>
        <v>4342.9899999999971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294</v>
      </c>
      <c r="B1180" s="330">
        <v>17</v>
      </c>
      <c r="C1180" s="298">
        <v>46048</v>
      </c>
      <c r="D1180" s="299" t="s">
        <v>468</v>
      </c>
      <c r="E1180" s="331">
        <v>42.68</v>
      </c>
      <c r="F1180" s="331"/>
      <c r="G1180" s="333">
        <f t="shared" si="18"/>
        <v>4363.1099999999969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6</v>
      </c>
      <c r="C1181" s="298">
        <v>46048</v>
      </c>
      <c r="D1181" s="299" t="s">
        <v>397</v>
      </c>
      <c r="E1181" s="331">
        <v>47.9</v>
      </c>
      <c r="F1181" s="331"/>
      <c r="G1181" s="333">
        <f t="shared" si="18"/>
        <v>4405.7899999999972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1</v>
      </c>
      <c r="C1182" s="298">
        <v>46047</v>
      </c>
      <c r="D1182" s="299" t="s">
        <v>457</v>
      </c>
      <c r="E1182" s="331">
        <v>105.79</v>
      </c>
      <c r="F1182" s="331"/>
      <c r="G1182" s="333">
        <f t="shared" si="18"/>
        <v>4453.6899999999969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294</v>
      </c>
      <c r="B1183" s="330">
        <v>12</v>
      </c>
      <c r="C1183" s="298">
        <v>46047</v>
      </c>
      <c r="D1183" s="299" t="s">
        <v>314</v>
      </c>
      <c r="E1183" s="331">
        <v>204.83</v>
      </c>
      <c r="F1183" s="331"/>
      <c r="G1183" s="333">
        <f t="shared" si="18"/>
        <v>4559.4799999999968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3</v>
      </c>
      <c r="C1184" s="298">
        <v>46047</v>
      </c>
      <c r="D1184" s="299" t="s">
        <v>348</v>
      </c>
      <c r="E1184" s="331">
        <v>8.51</v>
      </c>
      <c r="F1184" s="331"/>
      <c r="G1184" s="333">
        <f t="shared" si="18"/>
        <v>4764.3099999999968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4</v>
      </c>
      <c r="C1185" s="298">
        <v>46046</v>
      </c>
      <c r="D1185" s="299" t="s">
        <v>296</v>
      </c>
      <c r="E1185" s="331">
        <v>92.96</v>
      </c>
      <c r="F1185" s="331"/>
      <c r="G1185" s="333">
        <f t="shared" si="18"/>
        <v>4772.819999999997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4</v>
      </c>
      <c r="C1186" s="298">
        <v>46046</v>
      </c>
      <c r="D1186" s="299" t="s">
        <v>334</v>
      </c>
      <c r="E1186" s="331">
        <v>30.77</v>
      </c>
      <c r="F1186" s="331"/>
      <c r="G1186" s="333">
        <f t="shared" si="18"/>
        <v>4865.779999999997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2</v>
      </c>
      <c r="C1187" s="298">
        <v>46046</v>
      </c>
      <c r="D1187" s="299" t="s">
        <v>358</v>
      </c>
      <c r="E1187" s="331">
        <v>9.4700000000000006</v>
      </c>
      <c r="F1187" s="331"/>
      <c r="G1187" s="333">
        <f t="shared" si="18"/>
        <v>4896.5499999999975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6</v>
      </c>
      <c r="C1188" s="298">
        <v>46046</v>
      </c>
      <c r="D1188" s="299" t="s">
        <v>397</v>
      </c>
      <c r="E1188" s="331">
        <v>53.59</v>
      </c>
      <c r="F1188" s="331"/>
      <c r="G1188" s="333">
        <f t="shared" si="18"/>
        <v>4906.0199999999977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1</v>
      </c>
      <c r="C1189" s="298">
        <v>46046</v>
      </c>
      <c r="D1189" s="299" t="s">
        <v>311</v>
      </c>
      <c r="E1189" s="331">
        <v>61.64</v>
      </c>
      <c r="F1189" s="331"/>
      <c r="G1189" s="333">
        <f t="shared" si="18"/>
        <v>4959.6099999999979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1</v>
      </c>
      <c r="C1190" s="298">
        <v>46045</v>
      </c>
      <c r="D1190" s="299" t="s">
        <v>304</v>
      </c>
      <c r="E1190" s="331">
        <v>23.17</v>
      </c>
      <c r="F1190" s="331"/>
      <c r="G1190" s="333">
        <f t="shared" si="18"/>
        <v>5021.2499999999982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4</v>
      </c>
      <c r="C1191" s="298">
        <v>46045</v>
      </c>
      <c r="D1191" s="299" t="s">
        <v>296</v>
      </c>
      <c r="E1191" s="331">
        <v>62.77</v>
      </c>
      <c r="F1191" s="331"/>
      <c r="G1191" s="333">
        <f t="shared" si="18"/>
        <v>5044.4199999999983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6</v>
      </c>
      <c r="C1192" s="298">
        <v>46045</v>
      </c>
      <c r="D1192" s="299" t="s">
        <v>469</v>
      </c>
      <c r="E1192" s="331">
        <v>105.51</v>
      </c>
      <c r="F1192" s="331"/>
      <c r="G1192" s="333">
        <f t="shared" si="18"/>
        <v>5107.1899999999987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3</v>
      </c>
      <c r="C1193" s="298">
        <v>46045</v>
      </c>
      <c r="D1193" s="299" t="s">
        <v>334</v>
      </c>
      <c r="E1193" s="331">
        <v>9.9499999999999993</v>
      </c>
      <c r="F1193" s="331"/>
      <c r="G1193" s="333">
        <f t="shared" si="18"/>
        <v>5212.6999999999989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2</v>
      </c>
      <c r="C1194" s="298">
        <v>46045</v>
      </c>
      <c r="D1194" s="299" t="s">
        <v>358</v>
      </c>
      <c r="E1194" s="331">
        <v>10.17</v>
      </c>
      <c r="F1194" s="331"/>
      <c r="G1194" s="333">
        <f t="shared" si="18"/>
        <v>5222.6499999999987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2</v>
      </c>
      <c r="C1195" s="298">
        <v>46045</v>
      </c>
      <c r="D1195" s="299" t="s">
        <v>301</v>
      </c>
      <c r="E1195" s="331">
        <v>32.200000000000003</v>
      </c>
      <c r="F1195" s="331"/>
      <c r="G1195" s="333">
        <f t="shared" si="18"/>
        <v>5232.8199999999988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294</v>
      </c>
      <c r="B1196" s="330">
        <v>22</v>
      </c>
      <c r="C1196" s="298">
        <v>46045</v>
      </c>
      <c r="D1196" s="299" t="s">
        <v>862</v>
      </c>
      <c r="E1196" s="331">
        <v>5.31</v>
      </c>
      <c r="F1196" s="331"/>
      <c r="G1196" s="333">
        <f t="shared" si="18"/>
        <v>5265.0199999999986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8</v>
      </c>
      <c r="C1197" s="298">
        <v>46044</v>
      </c>
      <c r="D1197" s="299" t="s">
        <v>435</v>
      </c>
      <c r="E1197" s="331">
        <v>73.95</v>
      </c>
      <c r="F1197" s="331"/>
      <c r="G1197" s="333">
        <f t="shared" si="18"/>
        <v>5270.329999999999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2</v>
      </c>
      <c r="C1198" s="298">
        <v>46044</v>
      </c>
      <c r="D1198" s="299" t="s">
        <v>470</v>
      </c>
      <c r="E1198" s="331">
        <v>28.68</v>
      </c>
      <c r="F1198" s="331"/>
      <c r="G1198" s="333">
        <f t="shared" si="18"/>
        <v>5344.2799999999988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8</v>
      </c>
      <c r="C1199" s="298">
        <v>46044</v>
      </c>
      <c r="D1199" s="299" t="s">
        <v>357</v>
      </c>
      <c r="E1199" s="331">
        <v>57.38</v>
      </c>
      <c r="F1199" s="331"/>
      <c r="G1199" s="333">
        <f t="shared" si="18"/>
        <v>5372.9599999999991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2</v>
      </c>
      <c r="C1200" s="298">
        <v>46044</v>
      </c>
      <c r="D1200" s="299" t="s">
        <v>358</v>
      </c>
      <c r="E1200" s="331">
        <v>9.4700000000000006</v>
      </c>
      <c r="F1200" s="331"/>
      <c r="G1200" s="333">
        <f t="shared" si="18"/>
        <v>5430.3399999999992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2</v>
      </c>
      <c r="C1201" s="298">
        <v>46044</v>
      </c>
      <c r="D1201" s="299" t="s">
        <v>358</v>
      </c>
      <c r="E1201" s="331">
        <v>7.18</v>
      </c>
      <c r="F1201" s="331"/>
      <c r="G1201" s="333">
        <f t="shared" si="18"/>
        <v>5439.8099999999995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287</v>
      </c>
      <c r="B1202" s="330" t="s">
        <v>287</v>
      </c>
      <c r="C1202" s="298">
        <v>46044</v>
      </c>
      <c r="D1202" s="299" t="s">
        <v>315</v>
      </c>
      <c r="E1202" s="331">
        <v>126.24</v>
      </c>
      <c r="F1202" s="331">
        <v>126.24</v>
      </c>
      <c r="G1202" s="333">
        <f t="shared" si="18"/>
        <v>5446.99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8</v>
      </c>
      <c r="C1203" s="298">
        <v>46043</v>
      </c>
      <c r="D1203" s="299" t="s">
        <v>471</v>
      </c>
      <c r="E1203" s="331">
        <v>17</v>
      </c>
      <c r="F1203" s="331"/>
      <c r="G1203" s="333">
        <f t="shared" si="18"/>
        <v>5446.99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1</v>
      </c>
      <c r="C1204" s="298">
        <v>46043</v>
      </c>
      <c r="D1204" s="299" t="s">
        <v>329</v>
      </c>
      <c r="E1204" s="331">
        <v>24.75</v>
      </c>
      <c r="F1204" s="331"/>
      <c r="G1204" s="333">
        <f t="shared" si="18"/>
        <v>5463.99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291</v>
      </c>
      <c r="B1205" s="330">
        <v>39</v>
      </c>
      <c r="C1205" s="298">
        <v>46043</v>
      </c>
      <c r="D1205" s="299" t="s">
        <v>292</v>
      </c>
      <c r="E1205" s="331"/>
      <c r="F1205" s="331">
        <v>3378.82</v>
      </c>
      <c r="G1205" s="333">
        <f t="shared" si="18"/>
        <v>5488.74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294</v>
      </c>
      <c r="B1206" s="330">
        <v>23</v>
      </c>
      <c r="C1206" s="298">
        <v>46043</v>
      </c>
      <c r="D1206" s="299" t="s">
        <v>67</v>
      </c>
      <c r="E1206" s="331">
        <v>650.88</v>
      </c>
      <c r="F1206" s="331"/>
      <c r="G1206" s="333">
        <f t="shared" si="18"/>
        <v>2109.9199999999992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287</v>
      </c>
      <c r="B1207" s="330" t="s">
        <v>287</v>
      </c>
      <c r="C1207" s="298">
        <v>46043</v>
      </c>
      <c r="D1207" s="299" t="s">
        <v>472</v>
      </c>
      <c r="E1207" s="331">
        <v>100</v>
      </c>
      <c r="F1207" s="331">
        <v>100</v>
      </c>
      <c r="G1207" s="333">
        <f t="shared" si="18"/>
        <v>2760.7999999999993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2</v>
      </c>
      <c r="C1208" s="298">
        <v>46043</v>
      </c>
      <c r="D1208" s="299" t="s">
        <v>301</v>
      </c>
      <c r="E1208" s="331">
        <v>20</v>
      </c>
      <c r="F1208" s="331"/>
      <c r="G1208" s="333">
        <f t="shared" si="18"/>
        <v>2760.7999999999993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8</v>
      </c>
      <c r="C1209" s="298">
        <v>46043</v>
      </c>
      <c r="D1209" s="299" t="s">
        <v>295</v>
      </c>
      <c r="E1209" s="331">
        <v>6.38</v>
      </c>
      <c r="F1209" s="331"/>
      <c r="G1209" s="333">
        <f t="shared" si="18"/>
        <v>2780.7999999999993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2</v>
      </c>
      <c r="C1210" s="298">
        <v>46043</v>
      </c>
      <c r="D1210" s="299" t="s">
        <v>295</v>
      </c>
      <c r="E1210" s="331">
        <v>17.29</v>
      </c>
      <c r="F1210" s="331"/>
      <c r="G1210" s="333">
        <f t="shared" si="18"/>
        <v>2787.1799999999994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2</v>
      </c>
      <c r="C1211" s="298">
        <v>46043</v>
      </c>
      <c r="D1211" s="299" t="s">
        <v>358</v>
      </c>
      <c r="E1211" s="331">
        <v>14.86</v>
      </c>
      <c r="F1211" s="331"/>
      <c r="G1211" s="333">
        <f t="shared" si="18"/>
        <v>2804.4699999999993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2</v>
      </c>
      <c r="C1212" s="298">
        <v>46042</v>
      </c>
      <c r="D1212" s="299" t="s">
        <v>371</v>
      </c>
      <c r="E1212" s="331">
        <v>13.4</v>
      </c>
      <c r="F1212" s="331"/>
      <c r="G1212" s="333">
        <f t="shared" si="18"/>
        <v>2819.3299999999995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2</v>
      </c>
      <c r="C1213" s="298">
        <v>46042</v>
      </c>
      <c r="D1213" s="299" t="s">
        <v>371</v>
      </c>
      <c r="E1213" s="331">
        <v>5.97</v>
      </c>
      <c r="F1213" s="331"/>
      <c r="G1213" s="333">
        <f t="shared" si="18"/>
        <v>2832.7299999999996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294</v>
      </c>
      <c r="B1214" s="330">
        <v>22</v>
      </c>
      <c r="C1214" s="298">
        <v>46042</v>
      </c>
      <c r="D1214" s="299" t="s">
        <v>323</v>
      </c>
      <c r="E1214" s="331">
        <v>18.09</v>
      </c>
      <c r="F1214" s="331"/>
      <c r="G1214" s="333">
        <f t="shared" si="18"/>
        <v>2838.6999999999994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294</v>
      </c>
      <c r="B1215" s="330">
        <v>17</v>
      </c>
      <c r="C1215" s="298">
        <v>46042</v>
      </c>
      <c r="D1215" s="299" t="s">
        <v>188</v>
      </c>
      <c r="E1215" s="331">
        <v>42.65</v>
      </c>
      <c r="F1215" s="331"/>
      <c r="G1215" s="333">
        <f t="shared" si="18"/>
        <v>2856.7899999999995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335</v>
      </c>
      <c r="B1216" s="330" t="s">
        <v>335</v>
      </c>
      <c r="C1216" s="298">
        <v>46042</v>
      </c>
      <c r="D1216" s="299" t="s">
        <v>336</v>
      </c>
      <c r="E1216" s="331">
        <v>130.51</v>
      </c>
      <c r="F1216" s="331"/>
      <c r="G1216" s="333">
        <f t="shared" si="18"/>
        <v>2899.4399999999996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294</v>
      </c>
      <c r="B1217" s="330">
        <v>15</v>
      </c>
      <c r="C1217" s="298">
        <v>46042</v>
      </c>
      <c r="D1217" s="299" t="s">
        <v>185</v>
      </c>
      <c r="E1217" s="331">
        <v>132.4</v>
      </c>
      <c r="F1217" s="331"/>
      <c r="G1217" s="333">
        <f t="shared" si="18"/>
        <v>3029.9499999999994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294</v>
      </c>
      <c r="B1218" s="330">
        <v>23</v>
      </c>
      <c r="C1218" s="298">
        <v>46042</v>
      </c>
      <c r="D1218" s="299" t="s">
        <v>63</v>
      </c>
      <c r="E1218" s="331">
        <v>529.46</v>
      </c>
      <c r="F1218" s="331"/>
      <c r="G1218" s="333">
        <f t="shared" si="18"/>
        <v>3162.3499999999995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6</v>
      </c>
      <c r="C1219" s="298">
        <v>46042</v>
      </c>
      <c r="D1219" s="299" t="s">
        <v>300</v>
      </c>
      <c r="E1219" s="331">
        <v>51.63</v>
      </c>
      <c r="F1219" s="331"/>
      <c r="G1219" s="333">
        <f t="shared" si="18"/>
        <v>3691.8099999999995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2</v>
      </c>
      <c r="C1220" s="298">
        <v>46042</v>
      </c>
      <c r="D1220" s="299" t="s">
        <v>296</v>
      </c>
      <c r="E1220" s="331">
        <v>11.17</v>
      </c>
      <c r="F1220" s="331"/>
      <c r="G1220" s="333">
        <f t="shared" si="18"/>
        <v>3743.4399999999996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4</v>
      </c>
      <c r="C1221" s="298">
        <v>46042</v>
      </c>
      <c r="D1221" s="299" t="s">
        <v>296</v>
      </c>
      <c r="E1221" s="331">
        <v>57.37</v>
      </c>
      <c r="F1221" s="331"/>
      <c r="G1221" s="333">
        <f t="shared" si="18"/>
        <v>3754.6099999999997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294</v>
      </c>
      <c r="B1222" s="330">
        <v>22</v>
      </c>
      <c r="C1222" s="298">
        <v>46042</v>
      </c>
      <c r="D1222" s="299" t="s">
        <v>328</v>
      </c>
      <c r="E1222" s="331">
        <v>7.46</v>
      </c>
      <c r="F1222" s="331"/>
      <c r="G1222" s="333">
        <f t="shared" si="18"/>
        <v>3811.9799999999996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4</v>
      </c>
      <c r="C1223" s="298">
        <v>46042</v>
      </c>
      <c r="D1223" s="299" t="s">
        <v>310</v>
      </c>
      <c r="E1223" s="331">
        <v>28.91</v>
      </c>
      <c r="F1223" s="331"/>
      <c r="G1223" s="333">
        <f t="shared" si="18"/>
        <v>3819.4399999999996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6</v>
      </c>
      <c r="C1224" s="298">
        <v>46040</v>
      </c>
      <c r="D1224" s="299" t="s">
        <v>300</v>
      </c>
      <c r="E1224" s="331">
        <v>31.35</v>
      </c>
      <c r="F1224" s="331"/>
      <c r="G1224" s="333">
        <f t="shared" si="18"/>
        <v>3848.3499999999995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8</v>
      </c>
      <c r="C1225" s="298">
        <v>46040</v>
      </c>
      <c r="D1225" s="299" t="s">
        <v>473</v>
      </c>
      <c r="E1225" s="331">
        <v>124.75</v>
      </c>
      <c r="F1225" s="331"/>
      <c r="G1225" s="333">
        <f t="shared" si="18"/>
        <v>3879.6999999999994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3</v>
      </c>
      <c r="C1226" s="298">
        <v>46040</v>
      </c>
      <c r="D1226" s="299" t="s">
        <v>320</v>
      </c>
      <c r="E1226" s="331">
        <v>11.3</v>
      </c>
      <c r="F1226" s="331"/>
      <c r="G1226" s="333">
        <f t="shared" si="18"/>
        <v>4004.4499999999994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294</v>
      </c>
      <c r="B1227" s="330">
        <v>22</v>
      </c>
      <c r="C1227" s="298">
        <v>46040</v>
      </c>
      <c r="D1227" s="299" t="s">
        <v>401</v>
      </c>
      <c r="E1227" s="331">
        <v>13.84</v>
      </c>
      <c r="F1227" s="331"/>
      <c r="G1227" s="333">
        <f t="shared" si="18"/>
        <v>4015.7499999999995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1</v>
      </c>
      <c r="C1228" s="298">
        <v>46040</v>
      </c>
      <c r="D1228" s="299" t="s">
        <v>306</v>
      </c>
      <c r="E1228" s="331">
        <v>92.06</v>
      </c>
      <c r="F1228" s="331"/>
      <c r="G1228" s="333">
        <f t="shared" si="18"/>
        <v>4029.5899999999997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7</v>
      </c>
      <c r="C1229" s="298">
        <v>46040</v>
      </c>
      <c r="D1229" s="299" t="s">
        <v>338</v>
      </c>
      <c r="E1229" s="331">
        <v>78.47</v>
      </c>
      <c r="F1229" s="331"/>
      <c r="G1229" s="333">
        <f t="shared" si="18"/>
        <v>4121.6499999999996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1</v>
      </c>
      <c r="C1230" s="298">
        <v>46040</v>
      </c>
      <c r="D1230" s="299" t="s">
        <v>393</v>
      </c>
      <c r="E1230" s="331">
        <v>28.22</v>
      </c>
      <c r="F1230" s="331"/>
      <c r="G1230" s="333">
        <f t="shared" si="18"/>
        <v>4200.12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2</v>
      </c>
      <c r="C1231" s="298">
        <v>46040</v>
      </c>
      <c r="D1231" s="299" t="s">
        <v>392</v>
      </c>
      <c r="E1231" s="331">
        <v>32.729999999999997</v>
      </c>
      <c r="F1231" s="331"/>
      <c r="G1231" s="333">
        <f t="shared" si="18"/>
        <v>4228.34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294</v>
      </c>
      <c r="B1232" s="330">
        <v>42</v>
      </c>
      <c r="C1232" s="298">
        <v>46039</v>
      </c>
      <c r="D1232" s="299" t="s">
        <v>333</v>
      </c>
      <c r="E1232" s="331">
        <v>29.8</v>
      </c>
      <c r="F1232" s="331"/>
      <c r="G1232" s="333">
        <f t="shared" si="18"/>
        <v>4261.07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294</v>
      </c>
      <c r="B1233" s="330">
        <v>43</v>
      </c>
      <c r="C1233" s="298">
        <v>46039</v>
      </c>
      <c r="D1233" s="299" t="s">
        <v>333</v>
      </c>
      <c r="E1233" s="331">
        <v>22.35</v>
      </c>
      <c r="F1233" s="331"/>
      <c r="G1233" s="333">
        <f t="shared" si="18"/>
        <v>4290.87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8</v>
      </c>
      <c r="C1234" s="298">
        <v>46039</v>
      </c>
      <c r="D1234" s="299" t="s">
        <v>319</v>
      </c>
      <c r="E1234" s="331">
        <v>36.92</v>
      </c>
      <c r="F1234" s="331"/>
      <c r="G1234" s="333">
        <f t="shared" si="18"/>
        <v>4313.22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1</v>
      </c>
      <c r="C1235" s="298">
        <v>46039</v>
      </c>
      <c r="D1235" s="299" t="s">
        <v>311</v>
      </c>
      <c r="E1235" s="331">
        <v>117.89</v>
      </c>
      <c r="F1235" s="331"/>
      <c r="G1235" s="333">
        <f t="shared" si="18"/>
        <v>4350.1400000000003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1</v>
      </c>
      <c r="C1236" s="298">
        <v>46039</v>
      </c>
      <c r="D1236" s="299" t="s">
        <v>329</v>
      </c>
      <c r="E1236" s="331">
        <v>196.36</v>
      </c>
      <c r="F1236" s="331"/>
      <c r="G1236" s="333">
        <f t="shared" si="18"/>
        <v>4468.0300000000007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294</v>
      </c>
      <c r="B1237" s="330">
        <v>21</v>
      </c>
      <c r="C1237" s="298">
        <v>46039</v>
      </c>
      <c r="D1237" s="299" t="s">
        <v>194</v>
      </c>
      <c r="E1237" s="331">
        <v>70.2</v>
      </c>
      <c r="F1237" s="331"/>
      <c r="G1237" s="333">
        <f t="shared" si="18"/>
        <v>4664.3900000000003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2</v>
      </c>
      <c r="C1238" s="298">
        <v>46038</v>
      </c>
      <c r="D1238" s="299" t="s">
        <v>324</v>
      </c>
      <c r="E1238" s="331">
        <v>13.14</v>
      </c>
      <c r="F1238" s="331"/>
      <c r="G1238" s="333">
        <f t="shared" si="18"/>
        <v>4734.59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2</v>
      </c>
      <c r="C1239" s="298">
        <v>46038</v>
      </c>
      <c r="D1239" s="299" t="s">
        <v>296</v>
      </c>
      <c r="E1239" s="331">
        <v>18.489999999999998</v>
      </c>
      <c r="F1239" s="331"/>
      <c r="G1239" s="333">
        <f t="shared" si="18"/>
        <v>4747.7300000000005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291</v>
      </c>
      <c r="B1240" s="330">
        <v>41</v>
      </c>
      <c r="C1240" s="298">
        <v>46038</v>
      </c>
      <c r="D1240" s="299" t="s">
        <v>474</v>
      </c>
      <c r="E1240" s="331"/>
      <c r="F1240" s="331">
        <v>800</v>
      </c>
      <c r="G1240" s="333">
        <f t="shared" si="18"/>
        <v>4766.22</v>
      </c>
      <c r="H1240" s="334" t="s">
        <v>298</v>
      </c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294</v>
      </c>
      <c r="B1241" s="330">
        <v>18</v>
      </c>
      <c r="C1241" s="298">
        <v>46038</v>
      </c>
      <c r="D1241" s="299" t="s">
        <v>361</v>
      </c>
      <c r="E1241" s="331">
        <v>400</v>
      </c>
      <c r="F1241" s="331"/>
      <c r="G1241" s="333">
        <f t="shared" si="18"/>
        <v>3966.2200000000003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294</v>
      </c>
      <c r="B1242" s="330">
        <v>19</v>
      </c>
      <c r="C1242" s="298">
        <v>46038</v>
      </c>
      <c r="D1242" s="299" t="s">
        <v>191</v>
      </c>
      <c r="E1242" s="331">
        <v>200</v>
      </c>
      <c r="F1242" s="331"/>
      <c r="G1242" s="333">
        <f t="shared" si="18"/>
        <v>4366.22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294</v>
      </c>
      <c r="B1243" s="330">
        <v>11</v>
      </c>
      <c r="C1243" s="298">
        <v>46038</v>
      </c>
      <c r="D1243" s="299" t="s">
        <v>178</v>
      </c>
      <c r="E1243" s="331">
        <v>267.95999999999998</v>
      </c>
      <c r="F1243" s="331"/>
      <c r="G1243" s="333">
        <f t="shared" si="18"/>
        <v>4566.22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8</v>
      </c>
      <c r="C1244" s="298">
        <v>46037</v>
      </c>
      <c r="D1244" s="299" t="s">
        <v>357</v>
      </c>
      <c r="E1244" s="331">
        <v>59.95</v>
      </c>
      <c r="F1244" s="331"/>
      <c r="G1244" s="333">
        <f t="shared" si="18"/>
        <v>4834.18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2</v>
      </c>
      <c r="C1245" s="298">
        <v>46037</v>
      </c>
      <c r="D1245" s="299" t="s">
        <v>357</v>
      </c>
      <c r="E1245" s="331">
        <v>59.96</v>
      </c>
      <c r="F1245" s="331"/>
      <c r="G1245" s="333">
        <f t="shared" si="18"/>
        <v>4894.13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8</v>
      </c>
      <c r="C1246" s="298">
        <v>46037</v>
      </c>
      <c r="D1246" s="299" t="s">
        <v>319</v>
      </c>
      <c r="E1246" s="331">
        <v>12.43</v>
      </c>
      <c r="F1246" s="331"/>
      <c r="G1246" s="333">
        <f t="shared" si="18"/>
        <v>4954.09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2</v>
      </c>
      <c r="C1247" s="298">
        <v>46037</v>
      </c>
      <c r="D1247" s="299" t="s">
        <v>296</v>
      </c>
      <c r="E1247" s="331">
        <v>11.07</v>
      </c>
      <c r="F1247" s="331"/>
      <c r="G1247" s="333">
        <f t="shared" si="18"/>
        <v>4966.5200000000004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4</v>
      </c>
      <c r="C1248" s="298">
        <v>46037</v>
      </c>
      <c r="D1248" s="299" t="s">
        <v>296</v>
      </c>
      <c r="E1248" s="331">
        <v>52.3</v>
      </c>
      <c r="F1248" s="331"/>
      <c r="G1248" s="333">
        <f t="shared" si="18"/>
        <v>4977.59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6</v>
      </c>
      <c r="C1249" s="298">
        <v>46037</v>
      </c>
      <c r="D1249" s="299" t="s">
        <v>436</v>
      </c>
      <c r="E1249" s="331">
        <v>50</v>
      </c>
      <c r="F1249" s="331"/>
      <c r="G1249" s="333">
        <f t="shared" si="18"/>
        <v>5029.8900000000003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291</v>
      </c>
      <c r="B1250" s="330">
        <v>38</v>
      </c>
      <c r="C1250" s="298">
        <v>46037</v>
      </c>
      <c r="D1250" s="299" t="s">
        <v>293</v>
      </c>
      <c r="E1250" s="331"/>
      <c r="F1250" s="331">
        <v>4365.67</v>
      </c>
      <c r="G1250" s="333">
        <f t="shared" si="18"/>
        <v>5079.8900000000003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4</v>
      </c>
      <c r="C1251" s="298">
        <v>46036</v>
      </c>
      <c r="D1251" s="299" t="s">
        <v>295</v>
      </c>
      <c r="E1251" s="331">
        <v>30.91</v>
      </c>
      <c r="F1251" s="331"/>
      <c r="G1251" s="333">
        <f t="shared" si="18"/>
        <v>714.22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3</v>
      </c>
      <c r="C1252" s="298">
        <v>46036</v>
      </c>
      <c r="D1252" s="299" t="s">
        <v>348</v>
      </c>
      <c r="E1252" s="331">
        <v>8.67</v>
      </c>
      <c r="F1252" s="331"/>
      <c r="G1252" s="333">
        <f t="shared" si="18"/>
        <v>745.13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3</v>
      </c>
      <c r="C1253" s="298">
        <v>46035</v>
      </c>
      <c r="D1253" s="299" t="s">
        <v>351</v>
      </c>
      <c r="E1253" s="331">
        <v>25.01</v>
      </c>
      <c r="F1253" s="331"/>
      <c r="G1253" s="333">
        <f t="shared" si="18"/>
        <v>753.8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6</v>
      </c>
      <c r="C1254" s="298">
        <v>46035</v>
      </c>
      <c r="D1254" s="299" t="s">
        <v>412</v>
      </c>
      <c r="E1254" s="331">
        <v>-5.9</v>
      </c>
      <c r="F1254" s="331"/>
      <c r="G1254" s="333">
        <f t="shared" si="18"/>
        <v>778.81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6</v>
      </c>
      <c r="C1255" s="298">
        <v>46035</v>
      </c>
      <c r="D1255" s="299" t="s">
        <v>446</v>
      </c>
      <c r="E1255" s="331">
        <v>-0.03</v>
      </c>
      <c r="F1255" s="331"/>
      <c r="G1255" s="333">
        <f t="shared" si="18"/>
        <v>772.91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294</v>
      </c>
      <c r="B1256" s="330">
        <v>43</v>
      </c>
      <c r="C1256" s="298">
        <v>46035</v>
      </c>
      <c r="D1256" s="299" t="s">
        <v>201</v>
      </c>
      <c r="E1256" s="331">
        <v>44.18</v>
      </c>
      <c r="F1256" s="331"/>
      <c r="G1256" s="333">
        <f t="shared" si="18"/>
        <v>772.88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294</v>
      </c>
      <c r="B1257" s="330">
        <v>42</v>
      </c>
      <c r="C1257" s="298">
        <v>46035</v>
      </c>
      <c r="D1257" s="299" t="s">
        <v>200</v>
      </c>
      <c r="E1257" s="331">
        <v>51.19</v>
      </c>
      <c r="F1257" s="331"/>
      <c r="G1257" s="333">
        <f t="shared" si="18"/>
        <v>817.06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4</v>
      </c>
      <c r="C1258" s="298">
        <v>46035</v>
      </c>
      <c r="D1258" s="299" t="s">
        <v>295</v>
      </c>
      <c r="E1258" s="331">
        <v>28.15</v>
      </c>
      <c r="F1258" s="331"/>
      <c r="G1258" s="333">
        <f t="shared" si="18"/>
        <v>868.25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3</v>
      </c>
      <c r="C1259" s="298">
        <v>46035</v>
      </c>
      <c r="D1259" s="299" t="s">
        <v>296</v>
      </c>
      <c r="E1259" s="331">
        <v>20.85</v>
      </c>
      <c r="F1259" s="331"/>
      <c r="G1259" s="333">
        <f t="shared" si="18"/>
        <v>896.4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1</v>
      </c>
      <c r="C1260" s="298">
        <v>46034</v>
      </c>
      <c r="D1260" s="299" t="s">
        <v>306</v>
      </c>
      <c r="E1260" s="331">
        <v>145.81</v>
      </c>
      <c r="F1260" s="331"/>
      <c r="G1260" s="333">
        <f t="shared" si="18"/>
        <v>917.25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2</v>
      </c>
      <c r="C1261" s="298">
        <v>46034</v>
      </c>
      <c r="D1261" s="299" t="s">
        <v>424</v>
      </c>
      <c r="E1261" s="331">
        <v>25.22</v>
      </c>
      <c r="F1261" s="331"/>
      <c r="G1261" s="333">
        <f t="shared" si="18"/>
        <v>1063.06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2</v>
      </c>
      <c r="C1262" s="298">
        <v>46033</v>
      </c>
      <c r="D1262" s="299" t="s">
        <v>326</v>
      </c>
      <c r="E1262" s="331">
        <v>49.38</v>
      </c>
      <c r="F1262" s="331"/>
      <c r="G1262" s="333">
        <f t="shared" si="18"/>
        <v>1088.28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294</v>
      </c>
      <c r="B1263" s="330">
        <v>22</v>
      </c>
      <c r="C1263" s="298">
        <v>46033</v>
      </c>
      <c r="D1263" s="299" t="s">
        <v>352</v>
      </c>
      <c r="E1263" s="331">
        <v>19.16</v>
      </c>
      <c r="F1263" s="331"/>
      <c r="G1263" s="333">
        <f t="shared" si="18"/>
        <v>1137.6600000000001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6</v>
      </c>
      <c r="C1264" s="298">
        <v>46033</v>
      </c>
      <c r="D1264" s="299" t="s">
        <v>312</v>
      </c>
      <c r="E1264" s="331">
        <v>39.86</v>
      </c>
      <c r="F1264" s="331"/>
      <c r="G1264" s="333">
        <f t="shared" si="18"/>
        <v>1156.8200000000002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7</v>
      </c>
      <c r="C1265" s="298">
        <v>46033</v>
      </c>
      <c r="D1265" s="299" t="s">
        <v>444</v>
      </c>
      <c r="E1265" s="331">
        <v>165.05</v>
      </c>
      <c r="F1265" s="331"/>
      <c r="G1265" s="333">
        <f t="shared" si="18"/>
        <v>1196.68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294</v>
      </c>
      <c r="B1266" s="330">
        <v>24</v>
      </c>
      <c r="C1266" s="298">
        <v>46032</v>
      </c>
      <c r="D1266" s="299" t="s">
        <v>860</v>
      </c>
      <c r="E1266" s="331">
        <v>83.42</v>
      </c>
      <c r="F1266" s="331"/>
      <c r="G1266" s="333">
        <f t="shared" si="18"/>
        <v>1361.73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4</v>
      </c>
      <c r="C1267" s="298">
        <v>46032</v>
      </c>
      <c r="D1267" s="299" t="s">
        <v>296</v>
      </c>
      <c r="E1267" s="331">
        <v>30.4</v>
      </c>
      <c r="F1267" s="331"/>
      <c r="G1267" s="333">
        <f t="shared" si="18"/>
        <v>1445.15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2</v>
      </c>
      <c r="C1268" s="298">
        <v>46032</v>
      </c>
      <c r="D1268" s="299" t="s">
        <v>296</v>
      </c>
      <c r="E1268" s="331">
        <v>13.83</v>
      </c>
      <c r="F1268" s="331"/>
      <c r="G1268" s="333">
        <f t="shared" si="18"/>
        <v>1475.5500000000002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2</v>
      </c>
      <c r="C1269" s="298">
        <v>46032</v>
      </c>
      <c r="D1269" s="299" t="s">
        <v>473</v>
      </c>
      <c r="E1269" s="331">
        <v>100</v>
      </c>
      <c r="F1269" s="331"/>
      <c r="G1269" s="333">
        <f t="shared" si="18"/>
        <v>1489.38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1</v>
      </c>
      <c r="C1270" s="298">
        <v>46032</v>
      </c>
      <c r="D1270" s="299" t="s">
        <v>304</v>
      </c>
      <c r="E1270" s="331">
        <v>55.68</v>
      </c>
      <c r="F1270" s="331"/>
      <c r="G1270" s="333">
        <f t="shared" si="18"/>
        <v>1589.38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2</v>
      </c>
      <c r="C1271" s="298">
        <v>46031</v>
      </c>
      <c r="D1271" s="299" t="s">
        <v>358</v>
      </c>
      <c r="E1271" s="331">
        <v>9.4700000000000006</v>
      </c>
      <c r="F1271" s="331"/>
      <c r="G1271" s="333">
        <f t="shared" si="18"/>
        <v>1645.0600000000002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5</v>
      </c>
      <c r="C1272" s="298">
        <v>46031</v>
      </c>
      <c r="D1272" s="299" t="s">
        <v>475</v>
      </c>
      <c r="E1272" s="331">
        <v>50</v>
      </c>
      <c r="F1272" s="331"/>
      <c r="G1272" s="333">
        <f t="shared" si="18"/>
        <v>1654.5300000000002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8</v>
      </c>
      <c r="C1273" s="298">
        <v>46030</v>
      </c>
      <c r="D1273" s="299" t="s">
        <v>476</v>
      </c>
      <c r="E1273" s="331">
        <v>32.619999999999997</v>
      </c>
      <c r="F1273" s="331"/>
      <c r="G1273" s="333">
        <f t="shared" si="18"/>
        <v>1704.5300000000002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291</v>
      </c>
      <c r="B1274" s="330">
        <v>39</v>
      </c>
      <c r="C1274" s="298">
        <v>46030</v>
      </c>
      <c r="D1274" s="299" t="s">
        <v>292</v>
      </c>
      <c r="E1274" s="331"/>
      <c r="F1274" s="331">
        <v>2729.22</v>
      </c>
      <c r="G1274" s="333">
        <f t="shared" si="18"/>
        <v>1737.15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289</v>
      </c>
      <c r="B1275" s="330">
        <v>2</v>
      </c>
      <c r="C1275" s="298">
        <v>46030</v>
      </c>
      <c r="D1275" s="299" t="s">
        <v>296</v>
      </c>
      <c r="E1275" s="331">
        <v>6.37</v>
      </c>
      <c r="F1275" s="331"/>
      <c r="G1275" s="333">
        <f t="shared" si="18"/>
        <v>-992.06999999999971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4</v>
      </c>
      <c r="C1276" s="298">
        <v>46030</v>
      </c>
      <c r="D1276" s="299" t="s">
        <v>296</v>
      </c>
      <c r="E1276" s="331">
        <v>32.119999999999997</v>
      </c>
      <c r="F1276" s="331"/>
      <c r="G1276" s="333">
        <f t="shared" si="18"/>
        <v>-985.6999999999997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2</v>
      </c>
      <c r="C1277" s="298">
        <v>46030</v>
      </c>
      <c r="D1277" s="299" t="s">
        <v>358</v>
      </c>
      <c r="E1277" s="331">
        <v>9.4700000000000006</v>
      </c>
      <c r="F1277" s="331"/>
      <c r="G1277" s="333">
        <f t="shared" si="18"/>
        <v>-953.5799999999997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2</v>
      </c>
      <c r="C1278" s="298">
        <v>46030</v>
      </c>
      <c r="D1278" s="299" t="s">
        <v>386</v>
      </c>
      <c r="E1278" s="331">
        <v>21.18</v>
      </c>
      <c r="F1278" s="331"/>
      <c r="G1278" s="333">
        <f t="shared" si="18"/>
        <v>-944.10999999999967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335</v>
      </c>
      <c r="B1279" s="330" t="s">
        <v>335</v>
      </c>
      <c r="C1279" s="298">
        <v>46029</v>
      </c>
      <c r="D1279" s="299" t="s">
        <v>447</v>
      </c>
      <c r="E1279" s="331">
        <v>52.66</v>
      </c>
      <c r="F1279" s="331"/>
      <c r="G1279" s="333">
        <f t="shared" si="18"/>
        <v>-922.92999999999972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294</v>
      </c>
      <c r="B1280" s="330">
        <v>13</v>
      </c>
      <c r="C1280" s="298">
        <v>46029</v>
      </c>
      <c r="D1280" s="299" t="s">
        <v>182</v>
      </c>
      <c r="E1280" s="331">
        <v>167.42</v>
      </c>
      <c r="F1280" s="331"/>
      <c r="G1280" s="333">
        <f t="shared" si="18"/>
        <v>-870.26999999999975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4</v>
      </c>
      <c r="C1281" s="298">
        <v>46029</v>
      </c>
      <c r="D1281" s="299" t="s">
        <v>296</v>
      </c>
      <c r="E1281" s="331">
        <v>30.81</v>
      </c>
      <c r="F1281" s="331"/>
      <c r="G1281" s="333">
        <f t="shared" si="18"/>
        <v>-702.8499999999998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2</v>
      </c>
      <c r="C1282" s="298">
        <v>46029</v>
      </c>
      <c r="D1282" s="299" t="s">
        <v>358</v>
      </c>
      <c r="E1282" s="331">
        <v>9.4700000000000006</v>
      </c>
      <c r="F1282" s="331"/>
      <c r="G1282" s="333">
        <f t="shared" si="18"/>
        <v>-672.03999999999985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294</v>
      </c>
      <c r="B1283" s="330">
        <v>22</v>
      </c>
      <c r="C1283" s="298">
        <v>46029</v>
      </c>
      <c r="D1283" s="299" t="s">
        <v>477</v>
      </c>
      <c r="E1283" s="331">
        <v>148.04</v>
      </c>
      <c r="F1283" s="331"/>
      <c r="G1283" s="333">
        <f t="shared" si="18"/>
        <v>-662.56999999999982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294</v>
      </c>
      <c r="B1284" s="330">
        <v>14</v>
      </c>
      <c r="C1284" s="298">
        <v>46028</v>
      </c>
      <c r="D1284" s="299" t="s">
        <v>366</v>
      </c>
      <c r="E1284" s="331">
        <v>66.67</v>
      </c>
      <c r="F1284" s="331"/>
      <c r="G1284" s="333">
        <f t="shared" si="18"/>
        <v>-514.52999999999986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289</v>
      </c>
      <c r="B1285" s="330">
        <v>3</v>
      </c>
      <c r="C1285" s="298">
        <v>46028</v>
      </c>
      <c r="D1285" s="299" t="s">
        <v>296</v>
      </c>
      <c r="E1285" s="331">
        <v>5.7</v>
      </c>
      <c r="F1285" s="331"/>
      <c r="G1285" s="333">
        <f t="shared" si="18"/>
        <v>-447.8599999999999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294</v>
      </c>
      <c r="B1286" s="330">
        <v>21</v>
      </c>
      <c r="C1286" s="298">
        <v>46028</v>
      </c>
      <c r="D1286" s="299" t="s">
        <v>194</v>
      </c>
      <c r="E1286" s="331">
        <v>30.59</v>
      </c>
      <c r="F1286" s="331"/>
      <c r="G1286" s="333">
        <f t="shared" si="18"/>
        <v>-442.15999999999991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294</v>
      </c>
      <c r="B1287" s="330">
        <v>17</v>
      </c>
      <c r="C1287" s="298">
        <v>46027</v>
      </c>
      <c r="D1287" s="299" t="s">
        <v>370</v>
      </c>
      <c r="E1287" s="331">
        <v>133.91999999999999</v>
      </c>
      <c r="F1287" s="331"/>
      <c r="G1287" s="333">
        <f t="shared" si="18"/>
        <v>-411.56999999999994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294</v>
      </c>
      <c r="B1288" s="330">
        <v>17</v>
      </c>
      <c r="C1288" s="298">
        <v>46027</v>
      </c>
      <c r="D1288" s="299" t="s">
        <v>370</v>
      </c>
      <c r="E1288" s="331">
        <v>62</v>
      </c>
      <c r="F1288" s="331"/>
      <c r="G1288" s="333">
        <f t="shared" si="18"/>
        <v>-277.64999999999992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6</v>
      </c>
      <c r="C1289" s="298">
        <v>46027</v>
      </c>
      <c r="D1289" s="299" t="s">
        <v>300</v>
      </c>
      <c r="E1289" s="331">
        <v>10.64</v>
      </c>
      <c r="F1289" s="331"/>
      <c r="G1289" s="333">
        <f t="shared" si="18"/>
        <v>-215.64999999999992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289</v>
      </c>
      <c r="B1290" s="330">
        <v>8</v>
      </c>
      <c r="C1290" s="298">
        <v>46027</v>
      </c>
      <c r="D1290" s="299" t="s">
        <v>319</v>
      </c>
      <c r="E1290" s="331">
        <v>17.440000000000001</v>
      </c>
      <c r="F1290" s="331"/>
      <c r="G1290" s="333">
        <f t="shared" si="18"/>
        <v>-205.00999999999991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289</v>
      </c>
      <c r="B1291" s="330">
        <v>1</v>
      </c>
      <c r="C1291" s="298">
        <v>46027</v>
      </c>
      <c r="D1291" s="299" t="s">
        <v>306</v>
      </c>
      <c r="E1291" s="331">
        <v>216.19</v>
      </c>
      <c r="F1291" s="331"/>
      <c r="G1291" s="333">
        <f t="shared" si="18"/>
        <v>-187.56999999999991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2</v>
      </c>
      <c r="C1292" s="298">
        <v>46027</v>
      </c>
      <c r="D1292" s="299" t="s">
        <v>478</v>
      </c>
      <c r="E1292" s="331">
        <v>70</v>
      </c>
      <c r="F1292" s="331"/>
      <c r="G1292" s="333">
        <f t="shared" si="18"/>
        <v>28.62000000000009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289</v>
      </c>
      <c r="B1293" s="330">
        <v>2</v>
      </c>
      <c r="C1293" s="298">
        <v>46027</v>
      </c>
      <c r="D1293" s="299" t="s">
        <v>358</v>
      </c>
      <c r="E1293" s="331">
        <v>14.05</v>
      </c>
      <c r="F1293" s="331"/>
      <c r="G1293" s="333">
        <f t="shared" si="18"/>
        <v>98.62000000000009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294</v>
      </c>
      <c r="B1294" s="330">
        <v>14</v>
      </c>
      <c r="C1294" s="298">
        <v>46027</v>
      </c>
      <c r="D1294" s="299" t="s">
        <v>367</v>
      </c>
      <c r="E1294" s="331">
        <v>68.739999999999995</v>
      </c>
      <c r="F1294" s="331"/>
      <c r="G1294" s="333">
        <f t="shared" si="18"/>
        <v>112.67000000000009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289</v>
      </c>
      <c r="B1295" s="330">
        <v>6</v>
      </c>
      <c r="C1295" s="298">
        <v>46027</v>
      </c>
      <c r="D1295" s="299" t="s">
        <v>479</v>
      </c>
      <c r="E1295" s="331">
        <v>120</v>
      </c>
      <c r="F1295" s="331"/>
      <c r="G1295" s="333">
        <f t="shared" si="18"/>
        <v>181.41000000000008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294</v>
      </c>
      <c r="B1296" s="330">
        <v>9</v>
      </c>
      <c r="C1296" s="298">
        <v>46027</v>
      </c>
      <c r="D1296" s="299" t="s">
        <v>58</v>
      </c>
      <c r="E1296" s="331">
        <v>1281.53</v>
      </c>
      <c r="F1296" s="331"/>
      <c r="G1296" s="333">
        <f t="shared" si="18"/>
        <v>301.41000000000008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7</v>
      </c>
      <c r="C1297" s="298">
        <v>46026</v>
      </c>
      <c r="D1297" s="299" t="s">
        <v>338</v>
      </c>
      <c r="E1297" s="331">
        <v>18.260000000000002</v>
      </c>
      <c r="F1297" s="331"/>
      <c r="G1297" s="333">
        <f t="shared" si="18"/>
        <v>1582.94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287</v>
      </c>
      <c r="B1298" s="330" t="s">
        <v>287</v>
      </c>
      <c r="C1298" s="298">
        <v>46026</v>
      </c>
      <c r="D1298" s="299" t="s">
        <v>300</v>
      </c>
      <c r="E1298" s="331">
        <v>114.91</v>
      </c>
      <c r="F1298" s="331">
        <v>114.91</v>
      </c>
      <c r="G1298" s="333">
        <f t="shared" si="18"/>
        <v>1601.2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5</v>
      </c>
      <c r="C1299" s="298">
        <v>46026</v>
      </c>
      <c r="D1299" s="299" t="s">
        <v>480</v>
      </c>
      <c r="E1299" s="331">
        <v>42.43</v>
      </c>
      <c r="F1299" s="331"/>
      <c r="G1299" s="333">
        <f t="shared" si="18"/>
        <v>1601.2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7</v>
      </c>
      <c r="C1300" s="298">
        <v>46026</v>
      </c>
      <c r="D1300" s="299" t="s">
        <v>300</v>
      </c>
      <c r="E1300" s="331">
        <v>42.59</v>
      </c>
      <c r="F1300" s="331"/>
      <c r="G1300" s="333">
        <f t="shared" si="18"/>
        <v>1643.63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289</v>
      </c>
      <c r="B1301" s="330">
        <v>3</v>
      </c>
      <c r="C1301" s="298">
        <v>46025</v>
      </c>
      <c r="D1301" s="299" t="s">
        <v>348</v>
      </c>
      <c r="E1301" s="331">
        <v>14.57</v>
      </c>
      <c r="F1301" s="331"/>
      <c r="G1301" s="333">
        <f t="shared" si="18"/>
        <v>1686.22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289</v>
      </c>
      <c r="B1302" s="330">
        <v>2</v>
      </c>
      <c r="C1302" s="298">
        <v>46025</v>
      </c>
      <c r="D1302" s="299" t="s">
        <v>481</v>
      </c>
      <c r="E1302" s="331">
        <v>41.05</v>
      </c>
      <c r="F1302" s="331"/>
      <c r="G1302" s="333">
        <f t="shared" si="18"/>
        <v>1700.79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289</v>
      </c>
      <c r="B1303" s="330">
        <v>4</v>
      </c>
      <c r="C1303" s="298">
        <v>46025</v>
      </c>
      <c r="D1303" s="299" t="s">
        <v>310</v>
      </c>
      <c r="E1303" s="331">
        <v>26.88</v>
      </c>
      <c r="F1303" s="331"/>
      <c r="G1303" s="333">
        <f t="shared" si="18"/>
        <v>1741.84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289</v>
      </c>
      <c r="B1304" s="330">
        <v>2</v>
      </c>
      <c r="C1304" s="298">
        <v>46025</v>
      </c>
      <c r="D1304" s="299" t="s">
        <v>308</v>
      </c>
      <c r="E1304" s="331">
        <v>130.08000000000001</v>
      </c>
      <c r="F1304" s="331"/>
      <c r="G1304" s="333">
        <f t="shared" si="18"/>
        <v>1768.72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289</v>
      </c>
      <c r="B1305" s="330">
        <v>7</v>
      </c>
      <c r="C1305" s="298">
        <v>46025</v>
      </c>
      <c r="D1305" s="299" t="s">
        <v>482</v>
      </c>
      <c r="E1305" s="331">
        <v>222.49</v>
      </c>
      <c r="F1305" s="331"/>
      <c r="G1305" s="333">
        <f t="shared" si="18"/>
        <v>1898.8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289</v>
      </c>
      <c r="B1306" s="330">
        <v>7</v>
      </c>
      <c r="C1306" s="298">
        <v>46025</v>
      </c>
      <c r="D1306" s="299" t="s">
        <v>482</v>
      </c>
      <c r="E1306" s="331">
        <v>99.18</v>
      </c>
      <c r="F1306" s="331"/>
      <c r="G1306" s="333">
        <f t="shared" si="18"/>
        <v>2121.29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289</v>
      </c>
      <c r="B1307" s="330">
        <v>5</v>
      </c>
      <c r="C1307" s="298">
        <v>46024</v>
      </c>
      <c r="D1307" s="299" t="s">
        <v>483</v>
      </c>
      <c r="E1307" s="331">
        <v>35</v>
      </c>
      <c r="F1307" s="331"/>
      <c r="G1307" s="333">
        <f t="shared" si="18"/>
        <v>2220.4699999999998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289</v>
      </c>
      <c r="B1308" s="330">
        <v>3</v>
      </c>
      <c r="C1308" s="298">
        <v>46024</v>
      </c>
      <c r="D1308" s="299" t="s">
        <v>296</v>
      </c>
      <c r="E1308" s="331">
        <v>15.11</v>
      </c>
      <c r="F1308" s="331"/>
      <c r="G1308" s="333">
        <f t="shared" si="18"/>
        <v>2255.4699999999998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5</v>
      </c>
      <c r="C1309" s="298">
        <v>46024</v>
      </c>
      <c r="D1309" s="299" t="s">
        <v>484</v>
      </c>
      <c r="E1309" s="331">
        <v>29.67</v>
      </c>
      <c r="F1309" s="331"/>
      <c r="G1309" s="333">
        <f t="shared" si="18"/>
        <v>2270.58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287</v>
      </c>
      <c r="B1310" s="330" t="s">
        <v>287</v>
      </c>
      <c r="C1310" s="298">
        <v>46024</v>
      </c>
      <c r="D1310" s="299" t="s">
        <v>397</v>
      </c>
      <c r="E1310" s="331">
        <v>70.56</v>
      </c>
      <c r="F1310" s="331">
        <v>70.56</v>
      </c>
      <c r="G1310" s="333">
        <f t="shared" si="18"/>
        <v>2300.25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287</v>
      </c>
      <c r="B1311" s="330" t="s">
        <v>287</v>
      </c>
      <c r="C1311" s="298">
        <v>46024</v>
      </c>
      <c r="D1311" s="299" t="s">
        <v>485</v>
      </c>
      <c r="E1311" s="331">
        <v>113.94</v>
      </c>
      <c r="F1311" s="331">
        <v>113.94</v>
      </c>
      <c r="G1311" s="333">
        <f t="shared" si="18"/>
        <v>2300.25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289</v>
      </c>
      <c r="B1312" s="330">
        <v>2</v>
      </c>
      <c r="C1312" s="298">
        <v>46024</v>
      </c>
      <c r="D1312" s="299" t="s">
        <v>371</v>
      </c>
      <c r="E1312" s="331">
        <v>11.9</v>
      </c>
      <c r="F1312" s="331"/>
      <c r="G1312" s="333">
        <f t="shared" si="18"/>
        <v>2300.25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2</v>
      </c>
      <c r="C1313" s="298">
        <v>46024</v>
      </c>
      <c r="D1313" s="299" t="s">
        <v>408</v>
      </c>
      <c r="E1313" s="331">
        <v>23.9</v>
      </c>
      <c r="F1313" s="331"/>
      <c r="G1313" s="333">
        <f t="shared" si="18"/>
        <v>2312.15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289</v>
      </c>
      <c r="B1314" s="330">
        <v>5</v>
      </c>
      <c r="C1314" s="298">
        <v>46024</v>
      </c>
      <c r="D1314" s="299" t="s">
        <v>486</v>
      </c>
      <c r="E1314" s="331">
        <v>160</v>
      </c>
      <c r="F1314" s="331"/>
      <c r="G1314" s="333">
        <f t="shared" si="18"/>
        <v>2336.0500000000002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284</v>
      </c>
      <c r="B1315" s="330">
        <v>36</v>
      </c>
      <c r="C1315" s="298">
        <v>46024</v>
      </c>
      <c r="D1315" s="299" t="s">
        <v>374</v>
      </c>
      <c r="E1315" s="331">
        <v>50</v>
      </c>
      <c r="F1315" s="331"/>
      <c r="G1315" s="333">
        <f t="shared" si="18"/>
        <v>2496.0500000000002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289</v>
      </c>
      <c r="B1316" s="330">
        <v>6</v>
      </c>
      <c r="C1316" s="298">
        <v>46023</v>
      </c>
      <c r="D1316" s="299" t="s">
        <v>312</v>
      </c>
      <c r="E1316" s="331">
        <v>8</v>
      </c>
      <c r="F1316" s="331"/>
      <c r="G1316" s="333">
        <f t="shared" si="18"/>
        <v>2546.0500000000002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289</v>
      </c>
      <c r="B1317" s="330">
        <v>2</v>
      </c>
      <c r="C1317" s="298">
        <v>46023</v>
      </c>
      <c r="D1317" s="299" t="s">
        <v>371</v>
      </c>
      <c r="E1317" s="331">
        <v>13.06</v>
      </c>
      <c r="F1317" s="331"/>
      <c r="G1317" s="333">
        <f t="shared" si="18"/>
        <v>2554.0500000000002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294</v>
      </c>
      <c r="B1318" s="330">
        <v>22</v>
      </c>
      <c r="C1318" s="298">
        <v>46023</v>
      </c>
      <c r="D1318" s="299" t="s">
        <v>375</v>
      </c>
      <c r="E1318" s="331">
        <v>6.37</v>
      </c>
      <c r="F1318" s="331"/>
      <c r="G1318" s="333">
        <f t="shared" si="18"/>
        <v>2567.11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289</v>
      </c>
      <c r="B1319" s="330">
        <v>2</v>
      </c>
      <c r="C1319" s="298">
        <v>46023</v>
      </c>
      <c r="D1319" s="299" t="s">
        <v>358</v>
      </c>
      <c r="E1319" s="331">
        <v>10.27</v>
      </c>
      <c r="F1319" s="331"/>
      <c r="G1319" s="333">
        <f t="shared" si="18"/>
        <v>2573.48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6</v>
      </c>
      <c r="C1320" s="298">
        <v>46023</v>
      </c>
      <c r="D1320" s="299" t="s">
        <v>487</v>
      </c>
      <c r="E1320" s="331">
        <v>176.57</v>
      </c>
      <c r="F1320" s="331"/>
      <c r="G1320" s="333">
        <f t="shared" si="18"/>
        <v>2583.75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287</v>
      </c>
      <c r="B1321" s="330" t="s">
        <v>287</v>
      </c>
      <c r="C1321" s="298">
        <v>46023</v>
      </c>
      <c r="D1321" s="299" t="s">
        <v>300</v>
      </c>
      <c r="E1321" s="331">
        <v>383.39</v>
      </c>
      <c r="F1321" s="331">
        <v>383.39</v>
      </c>
      <c r="G1321" s="333">
        <f t="shared" si="18"/>
        <v>2760.32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287</v>
      </c>
      <c r="B1322" s="330" t="s">
        <v>287</v>
      </c>
      <c r="C1322" s="298">
        <v>46023</v>
      </c>
      <c r="D1322" s="299" t="s">
        <v>300</v>
      </c>
      <c r="E1322" s="331">
        <v>53.24</v>
      </c>
      <c r="F1322" s="331">
        <v>53.24</v>
      </c>
      <c r="G1322" s="333">
        <f t="shared" si="18"/>
        <v>2760.32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335</v>
      </c>
      <c r="B1323" s="330" t="s">
        <v>335</v>
      </c>
      <c r="C1323" s="298">
        <v>46023</v>
      </c>
      <c r="D1323" s="337" t="s">
        <v>460</v>
      </c>
      <c r="E1323" s="331">
        <v>239.68</v>
      </c>
      <c r="F1323" s="331"/>
      <c r="G1323" s="333">
        <f t="shared" si="18"/>
        <v>2760.32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488</v>
      </c>
      <c r="B1324" s="330" t="s">
        <v>488</v>
      </c>
      <c r="C1324" s="298">
        <v>45658</v>
      </c>
      <c r="D1324" s="298" t="s">
        <v>489</v>
      </c>
      <c r="E1324" s="332"/>
      <c r="F1324" s="332"/>
      <c r="G1324" s="333">
        <v>3000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5.75" customHeight="1" x14ac:dyDescent="0.3"/>
    <row r="1326" spans="1:20" ht="15.75" customHeight="1" x14ac:dyDescent="0.3"/>
    <row r="1327" spans="1:20" ht="15.75" customHeight="1" x14ac:dyDescent="0.3"/>
    <row r="1328" spans="1:20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spans="9:9" ht="15.75" customHeight="1" x14ac:dyDescent="0.3"/>
    <row r="3042" spans="9:9" ht="15.75" customHeight="1" x14ac:dyDescent="0.3"/>
    <row r="3043" spans="9:9" ht="15.75" customHeight="1" x14ac:dyDescent="0.3"/>
    <row r="3044" spans="9:9" ht="15.75" customHeight="1" x14ac:dyDescent="0.3"/>
    <row r="3045" spans="9:9" ht="15.75" customHeight="1" x14ac:dyDescent="0.3"/>
    <row r="3046" spans="9:9" ht="15.75" customHeight="1" x14ac:dyDescent="0.3"/>
    <row r="3047" spans="9:9" ht="15.75" customHeight="1" x14ac:dyDescent="0.3"/>
    <row r="3048" spans="9:9" ht="15.75" customHeight="1" x14ac:dyDescent="0.3"/>
    <row r="3049" spans="9:9" ht="15.75" customHeight="1" x14ac:dyDescent="0.3"/>
    <row r="3050" spans="9:9" ht="15.75" customHeight="1" x14ac:dyDescent="0.3"/>
    <row r="3051" spans="9:9" ht="15.75" customHeight="1" x14ac:dyDescent="0.3"/>
    <row r="3052" spans="9:9" ht="15.75" customHeight="1" x14ac:dyDescent="0.3"/>
    <row r="3053" spans="9:9" ht="15.75" customHeight="1" x14ac:dyDescent="0.3"/>
    <row r="3054" spans="9:9" ht="12" customHeight="1" x14ac:dyDescent="0.3">
      <c r="I3054" s="335" t="s">
        <v>225</v>
      </c>
    </row>
    <row r="3055" spans="9:9" ht="12" customHeight="1" x14ac:dyDescent="0.3">
      <c r="I3055" s="335"/>
    </row>
    <row r="3056" spans="9:9" ht="12" customHeight="1" x14ac:dyDescent="0.3">
      <c r="I3056" s="335"/>
    </row>
    <row r="3057" spans="9:9" ht="12" customHeight="1" x14ac:dyDescent="0.3">
      <c r="I3057" s="335"/>
    </row>
    <row r="3058" spans="9:9" ht="12" customHeight="1" x14ac:dyDescent="0.3">
      <c r="I3058" s="335"/>
    </row>
    <row r="3059" spans="9:9" ht="12" customHeight="1" x14ac:dyDescent="0.3">
      <c r="I3059" s="335"/>
    </row>
    <row r="3060" spans="9:9" ht="12" customHeight="1" x14ac:dyDescent="0.3">
      <c r="I3060" s="335"/>
    </row>
    <row r="3061" spans="9:9" ht="12" customHeight="1" x14ac:dyDescent="0.3">
      <c r="I3061" s="335"/>
    </row>
    <row r="3062" spans="9:9" ht="12" customHeight="1" x14ac:dyDescent="0.3">
      <c r="I3062" s="335"/>
    </row>
    <row r="3063" spans="9:9" ht="12" customHeight="1" x14ac:dyDescent="0.3">
      <c r="I3063" s="335" t="s">
        <v>226</v>
      </c>
    </row>
    <row r="3064" spans="9:9" ht="15.75" customHeight="1" x14ac:dyDescent="0.3"/>
    <row r="3065" spans="9:9" ht="15.75" customHeight="1" x14ac:dyDescent="0.3"/>
    <row r="3066" spans="9:9" ht="12" customHeight="1" x14ac:dyDescent="0.3">
      <c r="I3066" s="335" t="s">
        <v>226</v>
      </c>
    </row>
    <row r="3067" spans="9:9" ht="12" customHeight="1" x14ac:dyDescent="0.3">
      <c r="I3067" s="335"/>
    </row>
    <row r="3068" spans="9:9" ht="12" customHeight="1" x14ac:dyDescent="0.3">
      <c r="I3068" s="335"/>
    </row>
    <row r="3069" spans="9:9" ht="12" customHeight="1" x14ac:dyDescent="0.3">
      <c r="I3069" s="335"/>
    </row>
    <row r="3070" spans="9:9" ht="12" customHeight="1" x14ac:dyDescent="0.3">
      <c r="I3070" s="335"/>
    </row>
    <row r="3071" spans="9:9" ht="12" customHeight="1" x14ac:dyDescent="0.3">
      <c r="I3071" s="335"/>
    </row>
    <row r="3072" spans="9:9" ht="12" customHeight="1" x14ac:dyDescent="0.3">
      <c r="I3072" s="335" t="s">
        <v>226</v>
      </c>
    </row>
    <row r="3073" spans="9:9" ht="12" customHeight="1" x14ac:dyDescent="0.3">
      <c r="I3073" s="335" t="s">
        <v>226</v>
      </c>
    </row>
    <row r="3074" spans="9:9" ht="12" customHeight="1" x14ac:dyDescent="0.3">
      <c r="I3074" s="335"/>
    </row>
    <row r="3075" spans="9:9" ht="12" customHeight="1" x14ac:dyDescent="0.3">
      <c r="I3075" s="335"/>
    </row>
    <row r="3076" spans="9:9" ht="12" customHeight="1" x14ac:dyDescent="0.3">
      <c r="I3076" s="335"/>
    </row>
    <row r="3077" spans="9:9" ht="12" customHeight="1" x14ac:dyDescent="0.3">
      <c r="I3077" s="335" t="s">
        <v>226</v>
      </c>
    </row>
    <row r="3078" spans="9:9" ht="12" customHeight="1" x14ac:dyDescent="0.3">
      <c r="I3078" s="335" t="s">
        <v>225</v>
      </c>
    </row>
    <row r="3079" spans="9:9" ht="12" customHeight="1" x14ac:dyDescent="0.3">
      <c r="I3079" s="335" t="s">
        <v>225</v>
      </c>
    </row>
    <row r="3080" spans="9:9" ht="15.75" customHeight="1" x14ac:dyDescent="0.3"/>
    <row r="3081" spans="9:9" ht="15.75" customHeight="1" x14ac:dyDescent="0.3"/>
    <row r="3082" spans="9:9" ht="12" customHeight="1" x14ac:dyDescent="0.3">
      <c r="I3082" s="335" t="s">
        <v>225</v>
      </c>
    </row>
    <row r="3083" spans="9:9" ht="12" customHeight="1" x14ac:dyDescent="0.3">
      <c r="I3083" s="335"/>
    </row>
    <row r="3084" spans="9:9" ht="12" customHeight="1" x14ac:dyDescent="0.3">
      <c r="I3084" s="335" t="s">
        <v>226</v>
      </c>
    </row>
    <row r="3085" spans="9:9" ht="12" customHeight="1" x14ac:dyDescent="0.3">
      <c r="I3085" s="335"/>
    </row>
    <row r="3086" spans="9:9" ht="12" customHeight="1" x14ac:dyDescent="0.3">
      <c r="I3086" s="335"/>
    </row>
    <row r="3087" spans="9:9" ht="12" customHeight="1" x14ac:dyDescent="0.3">
      <c r="I3087" s="335" t="s">
        <v>226</v>
      </c>
    </row>
    <row r="3088" spans="9:9" ht="12" customHeight="1" x14ac:dyDescent="0.3">
      <c r="I3088" s="335"/>
    </row>
    <row r="3089" spans="9:9" ht="12" customHeight="1" x14ac:dyDescent="0.3">
      <c r="I3089" s="335" t="s">
        <v>226</v>
      </c>
    </row>
    <row r="3090" spans="9:9" ht="15.75" customHeight="1" x14ac:dyDescent="0.3"/>
    <row r="3091" spans="9:9" ht="15.75" customHeight="1" x14ac:dyDescent="0.3"/>
    <row r="3092" spans="9:9" ht="15.75" customHeight="1" x14ac:dyDescent="0.3"/>
    <row r="3093" spans="9:9" ht="15.75" customHeight="1" x14ac:dyDescent="0.3"/>
    <row r="3094" spans="9:9" ht="15.75" customHeight="1" x14ac:dyDescent="0.3"/>
    <row r="3095" spans="9:9" ht="15.75" customHeight="1" x14ac:dyDescent="0.3"/>
    <row r="3096" spans="9:9" ht="15.75" customHeight="1" x14ac:dyDescent="0.3"/>
    <row r="3097" spans="9:9" ht="15.75" customHeight="1" x14ac:dyDescent="0.3"/>
    <row r="3098" spans="9:9" ht="12" customHeight="1" x14ac:dyDescent="0.3">
      <c r="I3098" s="335" t="s">
        <v>226</v>
      </c>
    </row>
    <row r="3099" spans="9:9" ht="12" customHeight="1" x14ac:dyDescent="0.3">
      <c r="I3099" s="335"/>
    </row>
    <row r="3100" spans="9:9" ht="12" customHeight="1" x14ac:dyDescent="0.3">
      <c r="I3100" s="335" t="s">
        <v>225</v>
      </c>
    </row>
    <row r="3101" spans="9:9" ht="12" customHeight="1" x14ac:dyDescent="0.3">
      <c r="I3101" s="335"/>
    </row>
    <row r="3102" spans="9:9" ht="12" customHeight="1" x14ac:dyDescent="0.3">
      <c r="I3102" s="335" t="s">
        <v>226</v>
      </c>
    </row>
    <row r="3103" spans="9:9" ht="12" customHeight="1" x14ac:dyDescent="0.3">
      <c r="I3103" s="335" t="s">
        <v>225</v>
      </c>
    </row>
    <row r="3104" spans="9:9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spans="9:9" ht="15.75" customHeight="1" x14ac:dyDescent="0.3"/>
    <row r="3122" spans="9:9" ht="12" customHeight="1" x14ac:dyDescent="0.3">
      <c r="I3122" s="335" t="s">
        <v>226</v>
      </c>
    </row>
  </sheetData>
  <autoFilter ref="A1:G1324" xr:uid="{00000000-0009-0000-0000-000006000000}"/>
  <mergeCells count="5">
    <mergeCell ref="A1:B1"/>
    <mergeCell ref="E1:F1"/>
    <mergeCell ref="Q1:R1"/>
    <mergeCell ref="E2:F2"/>
    <mergeCell ref="E3:F3"/>
  </mergeCells>
  <conditionalFormatting sqref="I1 I4:I3122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50"/>
  <sheetViews>
    <sheetView workbookViewId="0">
      <pane ySplit="1" topLeftCell="A2" activePane="bottomLeft" state="frozen"/>
      <selection pane="bottomLeft" activeCell="B8" sqref="B8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59"/>
      <c r="F1" s="565" t="s">
        <v>492</v>
      </c>
      <c r="G1" s="559"/>
      <c r="H1" s="564" t="str">
        <f>'Proposed Budget'!C33</f>
        <v>Vehicle Maintenance</v>
      </c>
      <c r="I1" s="559"/>
      <c r="J1" s="565" t="str">
        <f>'Proposed Budget'!C34</f>
        <v>Car Insurance</v>
      </c>
      <c r="K1" s="559"/>
      <c r="L1" s="564" t="str">
        <f>'Proposed Budget'!C35</f>
        <v>Rental Garbage</v>
      </c>
      <c r="M1" s="559"/>
      <c r="N1" s="565" t="str">
        <f>'Proposed Budget'!C36</f>
        <v>Garbage</v>
      </c>
      <c r="O1" s="559"/>
      <c r="P1" s="564" t="str">
        <f>'Monthly Breakdown'!C37</f>
        <v>Sanitation - Main</v>
      </c>
      <c r="Q1" s="559"/>
      <c r="R1" s="565" t="str">
        <f>'Proposed Budget'!C38</f>
        <v>Camping/Vacation</v>
      </c>
      <c r="S1" s="559"/>
      <c r="T1" s="564" t="str">
        <f>'Proposed Budget'!C39</f>
        <v>Home Maintenance</v>
      </c>
      <c r="U1" s="559"/>
      <c r="V1" s="565" t="str">
        <f>'Proposed Budget'!C40</f>
        <v>Rental Repairs</v>
      </c>
      <c r="W1" s="559"/>
      <c r="X1" s="564" t="str">
        <f>'Proposed Budget'!C41</f>
        <v>Rental Insurance</v>
      </c>
      <c r="Y1" s="559"/>
      <c r="Z1" s="565" t="str">
        <f>'Proposed Budget'!C42</f>
        <v>Rental Property Taxes</v>
      </c>
      <c r="AA1" s="559"/>
      <c r="AB1" s="564" t="str">
        <f>'Proposed Budget'!C43</f>
        <v>Rental Sanitation</v>
      </c>
      <c r="AC1" s="559"/>
    </row>
    <row r="2" spans="1:29" ht="14.25" customHeight="1" x14ac:dyDescent="0.3">
      <c r="A2" s="341">
        <f t="shared" ref="A2:A3" si="0">SUM(G2,E2,U2,I2,S2,O2,K2,M2,Q2,W2,Y2,AA2,AC2)</f>
        <v>-8873.9399999999951</v>
      </c>
      <c r="B2" s="339"/>
      <c r="C2" s="340"/>
      <c r="D2" s="342" t="s">
        <v>493</v>
      </c>
      <c r="E2" s="343">
        <f>E3-E108</f>
        <v>9433.7199999999993</v>
      </c>
      <c r="F2" s="344" t="s">
        <v>493</v>
      </c>
      <c r="G2" s="345">
        <f>G3-G108</f>
        <v>1018.6099999999999</v>
      </c>
      <c r="H2" s="343" t="s">
        <v>493</v>
      </c>
      <c r="I2" s="343">
        <f>I3-I108</f>
        <v>604.75999999999976</v>
      </c>
      <c r="J2" s="344" t="s">
        <v>493</v>
      </c>
      <c r="K2" s="345">
        <f>K3-K108</f>
        <v>-239</v>
      </c>
      <c r="L2" s="343" t="s">
        <v>493</v>
      </c>
      <c r="M2" s="343">
        <f>M3-M108</f>
        <v>-43.53</v>
      </c>
      <c r="N2" s="345" t="s">
        <v>493</v>
      </c>
      <c r="O2" s="345">
        <f>O3-O108</f>
        <v>-43.53</v>
      </c>
      <c r="P2" s="343" t="s">
        <v>493</v>
      </c>
      <c r="Q2" s="343">
        <f>Q3-Q108</f>
        <v>-8.4599999999999795</v>
      </c>
      <c r="R2" s="345" t="s">
        <v>493</v>
      </c>
      <c r="S2" s="345">
        <f>S3-S108</f>
        <v>-4128.84</v>
      </c>
      <c r="T2" s="346" t="s">
        <v>493</v>
      </c>
      <c r="U2" s="343">
        <f>U3-U108</f>
        <v>-15000.929999999997</v>
      </c>
      <c r="V2" s="345" t="s">
        <v>493</v>
      </c>
      <c r="W2" s="345">
        <f>W3-W108</f>
        <v>600</v>
      </c>
      <c r="X2" s="343" t="s">
        <v>493</v>
      </c>
      <c r="Y2" s="343">
        <f>Y3-Y108</f>
        <v>9.5</v>
      </c>
      <c r="Z2" s="345" t="s">
        <v>493</v>
      </c>
      <c r="AA2" s="345">
        <f>AA3-AA108</f>
        <v>-1067.7800000000002</v>
      </c>
      <c r="AB2" s="343" t="s">
        <v>493</v>
      </c>
      <c r="AC2" s="343">
        <f>AC3-AC108</f>
        <v>-8.4599999999999795</v>
      </c>
    </row>
    <row r="3" spans="1:29" ht="14.25" customHeight="1" x14ac:dyDescent="0.3">
      <c r="A3" s="341">
        <f t="shared" si="0"/>
        <v>3366.5500000000025</v>
      </c>
      <c r="B3" s="347"/>
      <c r="C3" s="340"/>
      <c r="D3" s="342" t="s">
        <v>494</v>
      </c>
      <c r="E3" s="343">
        <f>SUM(E6:E108)-SUM(D6:D108)</f>
        <v>11144.21</v>
      </c>
      <c r="F3" s="345" t="s">
        <v>494</v>
      </c>
      <c r="G3" s="345">
        <f>SUM(G6:G108)-SUM(F6:F108)</f>
        <v>1518.61</v>
      </c>
      <c r="H3" s="343" t="s">
        <v>494</v>
      </c>
      <c r="I3" s="343">
        <f>SUM(I6:I108)-SUM(H6:H108)</f>
        <v>2604.7599999999998</v>
      </c>
      <c r="J3" s="345" t="s">
        <v>494</v>
      </c>
      <c r="K3" s="345">
        <f>SUM(K6:K108)-SUM(J6:J108)</f>
        <v>761</v>
      </c>
      <c r="L3" s="343" t="s">
        <v>494</v>
      </c>
      <c r="M3" s="343">
        <f>SUM(M6:M108)-SUM(L6:L108)</f>
        <v>21.47</v>
      </c>
      <c r="N3" s="345" t="s">
        <v>494</v>
      </c>
      <c r="O3" s="345">
        <f>SUM(O6:O108)-SUM(N6:N108)</f>
        <v>21.47</v>
      </c>
      <c r="P3" s="343" t="s">
        <v>494</v>
      </c>
      <c r="Q3" s="343">
        <f>SUM(Q6:Q108)-SUM(P6:P108)</f>
        <v>91.54000000000002</v>
      </c>
      <c r="R3" s="345" t="s">
        <v>494</v>
      </c>
      <c r="S3" s="345">
        <f>SUM(S6:S108)-SUM(R6:R108)</f>
        <v>-2128.84</v>
      </c>
      <c r="T3" s="343" t="s">
        <v>494</v>
      </c>
      <c r="U3" s="343">
        <f>SUM(U6:U108)-SUM(T6:T108)</f>
        <v>-12500.929999999997</v>
      </c>
      <c r="V3" s="345" t="s">
        <v>494</v>
      </c>
      <c r="W3" s="345">
        <f>SUM(W6:W108)-SUM(V6:V108)</f>
        <v>1100</v>
      </c>
      <c r="X3" s="343" t="s">
        <v>494</v>
      </c>
      <c r="Y3" s="343">
        <f>SUM(Y6:Y108)-SUM(X6:X108)</f>
        <v>209.5</v>
      </c>
      <c r="Z3" s="345" t="s">
        <v>494</v>
      </c>
      <c r="AA3" s="345">
        <f>SUM(AA6:AA108)-SUM(Z6:Z108)</f>
        <v>432.2199999999998</v>
      </c>
      <c r="AB3" s="343" t="s">
        <v>494</v>
      </c>
      <c r="AC3" s="343">
        <f>SUM(AC6:AC108)-SUM(AB6:AB108)</f>
        <v>91.54000000000002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59"/>
      <c r="F4" s="565" t="s">
        <v>496</v>
      </c>
      <c r="G4" s="559"/>
      <c r="H4" s="564" t="s">
        <v>496</v>
      </c>
      <c r="I4" s="559"/>
      <c r="J4" s="565" t="s">
        <v>496</v>
      </c>
      <c r="K4" s="559"/>
      <c r="L4" s="564" t="s">
        <v>496</v>
      </c>
      <c r="M4" s="559"/>
      <c r="N4" s="565" t="s">
        <v>496</v>
      </c>
      <c r="O4" s="559"/>
      <c r="P4" s="564" t="s">
        <v>496</v>
      </c>
      <c r="Q4" s="559"/>
      <c r="R4" s="565" t="s">
        <v>497</v>
      </c>
      <c r="S4" s="559"/>
      <c r="T4" s="564" t="s">
        <v>498</v>
      </c>
      <c r="U4" s="559"/>
      <c r="V4" s="565" t="s">
        <v>496</v>
      </c>
      <c r="W4" s="559"/>
      <c r="X4" s="564" t="s">
        <v>496</v>
      </c>
      <c r="Y4" s="559"/>
      <c r="Z4" s="565" t="s">
        <v>496</v>
      </c>
      <c r="AA4" s="559"/>
      <c r="AB4" s="564" t="s">
        <v>496</v>
      </c>
      <c r="AC4" s="559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SUM(D6:D107)</f>
        <v>17995.250000000004</v>
      </c>
      <c r="E5" s="343">
        <f t="shared" si="1"/>
        <v>27428.97</v>
      </c>
      <c r="F5" s="345">
        <f t="shared" si="1"/>
        <v>0</v>
      </c>
      <c r="G5" s="345">
        <f t="shared" si="1"/>
        <v>1018.6099999999999</v>
      </c>
      <c r="H5" s="343">
        <f t="shared" si="1"/>
        <v>1495.2400000000002</v>
      </c>
      <c r="I5" s="343">
        <f t="shared" si="1"/>
        <v>2100</v>
      </c>
      <c r="J5" s="345">
        <f t="shared" si="1"/>
        <v>2159</v>
      </c>
      <c r="K5" s="345">
        <f t="shared" si="1"/>
        <v>1920</v>
      </c>
      <c r="L5" s="343">
        <f t="shared" si="1"/>
        <v>193.53</v>
      </c>
      <c r="M5" s="343">
        <f t="shared" si="1"/>
        <v>150</v>
      </c>
      <c r="N5" s="345">
        <f t="shared" si="1"/>
        <v>193.53</v>
      </c>
      <c r="O5" s="345">
        <f t="shared" si="1"/>
        <v>150</v>
      </c>
      <c r="P5" s="343">
        <f t="shared" si="1"/>
        <v>278.45999999999998</v>
      </c>
      <c r="Q5" s="343">
        <f t="shared" si="1"/>
        <v>270</v>
      </c>
      <c r="R5" s="345">
        <f t="shared" si="1"/>
        <v>6528.84</v>
      </c>
      <c r="S5" s="345">
        <f t="shared" si="1"/>
        <v>2400</v>
      </c>
      <c r="T5" s="343">
        <f t="shared" si="1"/>
        <v>17250.929999999997</v>
      </c>
      <c r="U5" s="343">
        <f t="shared" si="1"/>
        <v>2250</v>
      </c>
      <c r="V5" s="345">
        <f t="shared" si="1"/>
        <v>0</v>
      </c>
      <c r="W5" s="345">
        <f t="shared" si="1"/>
        <v>600</v>
      </c>
      <c r="X5" s="343">
        <f t="shared" si="1"/>
        <v>500.5</v>
      </c>
      <c r="Y5" s="343">
        <f t="shared" si="1"/>
        <v>510</v>
      </c>
      <c r="Z5" s="345">
        <f t="shared" si="1"/>
        <v>2447.7800000000002</v>
      </c>
      <c r="AA5" s="345">
        <f t="shared" si="1"/>
        <v>1380</v>
      </c>
      <c r="AB5" s="343">
        <f t="shared" si="1"/>
        <v>278.45999999999998</v>
      </c>
      <c r="AC5" s="343">
        <f t="shared" si="1"/>
        <v>270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46232</v>
      </c>
      <c r="B7" s="347">
        <f t="shared" ref="B7:B36" si="2">SUM(E7,U7,K7,G7,I7,S7,O7,M7,Q7,W7,Y7,AA7,AC7)-SUM(D7,F7,T7,H7,R7,N7,J7,L7,P7,V7,X7,Z7,AB7)</f>
        <v>52.7</v>
      </c>
      <c r="C7" s="348" t="s">
        <v>504</v>
      </c>
      <c r="D7" s="342"/>
      <c r="E7" s="343"/>
      <c r="F7" s="345"/>
      <c r="G7" s="345">
        <v>52.7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46231</v>
      </c>
      <c r="B8" s="347">
        <f t="shared" si="2"/>
        <v>-1171.3800000000001</v>
      </c>
      <c r="C8" s="348" t="s">
        <v>525</v>
      </c>
      <c r="D8" s="342"/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>
        <v>1171.3800000000001</v>
      </c>
      <c r="AA8" s="345"/>
      <c r="AB8" s="343"/>
      <c r="AC8" s="343"/>
    </row>
    <row r="9" spans="1:29" ht="14.25" customHeight="1" x14ac:dyDescent="0.3">
      <c r="A9" s="338">
        <v>46226</v>
      </c>
      <c r="B9" s="347">
        <f t="shared" si="2"/>
        <v>-133.13999999999999</v>
      </c>
      <c r="C9" s="348" t="s">
        <v>315</v>
      </c>
      <c r="D9" s="342"/>
      <c r="E9" s="343"/>
      <c r="F9" s="345"/>
      <c r="G9" s="345"/>
      <c r="H9" s="343"/>
      <c r="I9" s="343"/>
      <c r="J9" s="345"/>
      <c r="K9" s="345"/>
      <c r="L9" s="343">
        <v>66.569999999999993</v>
      </c>
      <c r="M9" s="343"/>
      <c r="N9" s="345">
        <v>66.569999999999993</v>
      </c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46214</v>
      </c>
      <c r="B10" s="347">
        <f t="shared" si="2"/>
        <v>53.11</v>
      </c>
      <c r="C10" s="348" t="s">
        <v>509</v>
      </c>
      <c r="D10" s="342"/>
      <c r="E10" s="343"/>
      <c r="F10" s="345"/>
      <c r="G10" s="345">
        <v>53.11</v>
      </c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46212</v>
      </c>
      <c r="B11" s="347">
        <f t="shared" si="2"/>
        <v>300</v>
      </c>
      <c r="C11" s="348" t="s">
        <v>973</v>
      </c>
      <c r="D11" s="342"/>
      <c r="E11" s="343">
        <v>300</v>
      </c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46211</v>
      </c>
      <c r="B12" s="347">
        <f t="shared" si="2"/>
        <v>-960</v>
      </c>
      <c r="C12" s="348" t="s">
        <v>901</v>
      </c>
      <c r="D12" s="342"/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>
        <v>960</v>
      </c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46209</v>
      </c>
      <c r="B13" s="347">
        <f t="shared" si="2"/>
        <v>-1182.68</v>
      </c>
      <c r="C13" s="348" t="s">
        <v>1002</v>
      </c>
      <c r="D13" s="342">
        <v>1182.68</v>
      </c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46209</v>
      </c>
      <c r="B14" s="347">
        <f t="shared" si="2"/>
        <v>350</v>
      </c>
      <c r="C14" s="348" t="s">
        <v>971</v>
      </c>
      <c r="D14" s="342"/>
      <c r="E14" s="343">
        <v>350</v>
      </c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46209</v>
      </c>
      <c r="B15" s="347">
        <f t="shared" si="2"/>
        <v>-8500</v>
      </c>
      <c r="C15" s="348" t="s">
        <v>957</v>
      </c>
      <c r="D15" s="342">
        <v>8500</v>
      </c>
      <c r="E15" s="343"/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46209</v>
      </c>
      <c r="B16" s="347">
        <f t="shared" si="2"/>
        <v>-150</v>
      </c>
      <c r="C16" s="348" t="s">
        <v>972</v>
      </c>
      <c r="D16" s="342"/>
      <c r="E16" s="343"/>
      <c r="F16" s="345"/>
      <c r="G16" s="345"/>
      <c r="H16" s="343">
        <v>150</v>
      </c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46205</v>
      </c>
      <c r="B17" s="347">
        <f t="shared" si="2"/>
        <v>-783</v>
      </c>
      <c r="C17" s="348" t="s">
        <v>1001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>
        <v>783</v>
      </c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46203</v>
      </c>
      <c r="B18" s="347">
        <f t="shared" si="2"/>
        <v>6487.16</v>
      </c>
      <c r="C18" s="348" t="s">
        <v>970</v>
      </c>
      <c r="D18" s="342"/>
      <c r="E18" s="343">
        <v>6487.16</v>
      </c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46203</v>
      </c>
      <c r="B19" s="347">
        <f t="shared" si="2"/>
        <v>2000</v>
      </c>
      <c r="C19" s="348" t="s">
        <v>944</v>
      </c>
      <c r="D19" s="342"/>
      <c r="E19" s="343"/>
      <c r="F19" s="345"/>
      <c r="G19" s="345"/>
      <c r="H19" s="343"/>
      <c r="I19" s="343">
        <v>350</v>
      </c>
      <c r="J19" s="345"/>
      <c r="K19" s="345">
        <v>320</v>
      </c>
      <c r="L19" s="343"/>
      <c r="M19" s="343">
        <v>25</v>
      </c>
      <c r="N19" s="345"/>
      <c r="O19" s="345">
        <v>25</v>
      </c>
      <c r="P19" s="343"/>
      <c r="Q19" s="343">
        <v>45</v>
      </c>
      <c r="R19" s="345"/>
      <c r="S19" s="345">
        <v>400</v>
      </c>
      <c r="T19" s="343"/>
      <c r="U19" s="343">
        <v>375</v>
      </c>
      <c r="V19" s="345"/>
      <c r="W19" s="345">
        <v>100</v>
      </c>
      <c r="X19" s="343"/>
      <c r="Y19" s="343">
        <v>85</v>
      </c>
      <c r="Z19" s="345"/>
      <c r="AA19" s="345">
        <v>230</v>
      </c>
      <c r="AB19" s="343"/>
      <c r="AC19" s="343">
        <v>45</v>
      </c>
    </row>
    <row r="20" spans="1:29" ht="14.25" customHeight="1" x14ac:dyDescent="0.3">
      <c r="A20" s="338">
        <v>46203</v>
      </c>
      <c r="B20" s="347">
        <f t="shared" si="2"/>
        <v>0.35</v>
      </c>
      <c r="C20" s="348" t="s">
        <v>505</v>
      </c>
      <c r="D20" s="342"/>
      <c r="E20" s="343"/>
      <c r="F20" s="345"/>
      <c r="G20" s="345">
        <v>0.35</v>
      </c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46203</v>
      </c>
      <c r="B21" s="347">
        <f t="shared" si="2"/>
        <v>-580</v>
      </c>
      <c r="C21" s="348" t="s">
        <v>949</v>
      </c>
      <c r="D21" s="342">
        <v>580</v>
      </c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46203</v>
      </c>
      <c r="B22" s="347">
        <f t="shared" si="2"/>
        <v>-185.64</v>
      </c>
      <c r="C22" s="348" t="s">
        <v>423</v>
      </c>
      <c r="D22" s="342"/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>
        <v>92.82</v>
      </c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>
        <v>92.82</v>
      </c>
      <c r="AC22" s="343"/>
    </row>
    <row r="23" spans="1:29" ht="14.25" customHeight="1" x14ac:dyDescent="0.3">
      <c r="A23" s="338">
        <v>46203</v>
      </c>
      <c r="B23" s="347">
        <f t="shared" si="2"/>
        <v>51.56</v>
      </c>
      <c r="C23" s="348" t="s">
        <v>509</v>
      </c>
      <c r="D23" s="342"/>
      <c r="E23" s="343"/>
      <c r="F23" s="345"/>
      <c r="G23" s="345">
        <v>51.56</v>
      </c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46203</v>
      </c>
      <c r="B24" s="347">
        <f t="shared" si="2"/>
        <v>53.44</v>
      </c>
      <c r="C24" s="348" t="s">
        <v>504</v>
      </c>
      <c r="D24" s="342"/>
      <c r="E24" s="343"/>
      <c r="F24" s="345"/>
      <c r="G24" s="345">
        <v>53.44</v>
      </c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46203</v>
      </c>
      <c r="B25" s="347">
        <f t="shared" si="2"/>
        <v>-207.96</v>
      </c>
      <c r="C25" s="348" t="s">
        <v>946</v>
      </c>
      <c r="D25" s="342"/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>
        <v>207.96</v>
      </c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46203</v>
      </c>
      <c r="B26" s="347">
        <f t="shared" si="2"/>
        <v>-1713.1</v>
      </c>
      <c r="C26" s="348" t="s">
        <v>531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>
        <v>1713.1</v>
      </c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46189</v>
      </c>
      <c r="B27" s="347">
        <f t="shared" si="2"/>
        <v>53.17</v>
      </c>
      <c r="C27" s="348" t="s">
        <v>509</v>
      </c>
      <c r="D27" s="342"/>
      <c r="E27" s="343"/>
      <c r="F27" s="345"/>
      <c r="G27" s="345">
        <v>53.17</v>
      </c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46186</v>
      </c>
      <c r="B28" s="347">
        <f t="shared" si="2"/>
        <v>57.38</v>
      </c>
      <c r="C28" s="348" t="s">
        <v>509</v>
      </c>
      <c r="D28" s="342"/>
      <c r="E28" s="343"/>
      <c r="F28" s="345"/>
      <c r="G28" s="345">
        <v>57.38</v>
      </c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46184</v>
      </c>
      <c r="B29" s="347">
        <f t="shared" si="2"/>
        <v>-2159</v>
      </c>
      <c r="C29" s="348" t="s">
        <v>911</v>
      </c>
      <c r="D29" s="342"/>
      <c r="E29" s="343"/>
      <c r="F29" s="345"/>
      <c r="G29" s="345"/>
      <c r="H29" s="343"/>
      <c r="I29" s="343"/>
      <c r="J29" s="345">
        <v>2159</v>
      </c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46183</v>
      </c>
      <c r="B30" s="347">
        <f t="shared" si="2"/>
        <v>-816.19</v>
      </c>
      <c r="C30" s="348" t="s">
        <v>912</v>
      </c>
      <c r="D30" s="342"/>
      <c r="E30" s="343"/>
      <c r="F30" s="345"/>
      <c r="G30" s="345"/>
      <c r="H30" s="343">
        <v>816.19</v>
      </c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46180</v>
      </c>
      <c r="B31" s="347">
        <f t="shared" si="2"/>
        <v>-313.77999999999997</v>
      </c>
      <c r="C31" s="348" t="s">
        <v>890</v>
      </c>
      <c r="D31" s="342"/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>
        <v>313.77999999999997</v>
      </c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46176</v>
      </c>
      <c r="B32" s="347">
        <f t="shared" si="2"/>
        <v>-1000</v>
      </c>
      <c r="C32" s="348" t="s">
        <v>901</v>
      </c>
      <c r="D32" s="342"/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>
        <v>1000</v>
      </c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46174</v>
      </c>
      <c r="B33" s="347">
        <f t="shared" si="2"/>
        <v>-320</v>
      </c>
      <c r="C33" s="348" t="s">
        <v>913</v>
      </c>
      <c r="D33" s="342">
        <v>320</v>
      </c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46173</v>
      </c>
      <c r="B34" s="347">
        <f t="shared" si="2"/>
        <v>-3000</v>
      </c>
      <c r="C34" s="348" t="s">
        <v>897</v>
      </c>
      <c r="D34" s="342">
        <v>3000</v>
      </c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46173</v>
      </c>
      <c r="B35" s="347">
        <f t="shared" si="2"/>
        <v>-1000</v>
      </c>
      <c r="C35" s="348" t="s">
        <v>896</v>
      </c>
      <c r="D35" s="342">
        <v>1000</v>
      </c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46173</v>
      </c>
      <c r="B36" s="347">
        <f t="shared" si="2"/>
        <v>1160.3599999999999</v>
      </c>
      <c r="C36" s="348" t="s">
        <v>895</v>
      </c>
      <c r="D36" s="342"/>
      <c r="E36" s="343">
        <v>1160.3599999999999</v>
      </c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46173</v>
      </c>
      <c r="B37" s="347">
        <f t="shared" ref="B37:B108" si="3">SUM(E37,U37,K37,G37,I37,S37,O37,M37,Q37,W37,Y37,AA37,AC37)-SUM(D37,F37,T37,H37,R37,N37,J37,L37,P37,V37,X37,Z37,AB37)</f>
        <v>2000</v>
      </c>
      <c r="C37" s="348" t="s">
        <v>886</v>
      </c>
      <c r="D37" s="342"/>
      <c r="E37" s="343"/>
      <c r="F37" s="345"/>
      <c r="G37" s="345"/>
      <c r="H37" s="343"/>
      <c r="I37" s="343">
        <v>350</v>
      </c>
      <c r="J37" s="345"/>
      <c r="K37" s="345">
        <v>320</v>
      </c>
      <c r="L37" s="343"/>
      <c r="M37" s="343">
        <v>25</v>
      </c>
      <c r="N37" s="345"/>
      <c r="O37" s="345">
        <v>25</v>
      </c>
      <c r="P37" s="343"/>
      <c r="Q37" s="343">
        <v>45</v>
      </c>
      <c r="R37" s="345"/>
      <c r="S37" s="345">
        <v>400</v>
      </c>
      <c r="T37" s="343"/>
      <c r="U37" s="343">
        <v>375</v>
      </c>
      <c r="V37" s="345"/>
      <c r="W37" s="345">
        <v>100</v>
      </c>
      <c r="X37" s="343"/>
      <c r="Y37" s="343">
        <v>85</v>
      </c>
      <c r="Z37" s="345"/>
      <c r="AA37" s="345">
        <v>230</v>
      </c>
      <c r="AB37" s="343"/>
      <c r="AC37" s="343">
        <v>45</v>
      </c>
    </row>
    <row r="38" spans="1:29" ht="14.25" customHeight="1" x14ac:dyDescent="0.3">
      <c r="A38" s="338">
        <v>46173</v>
      </c>
      <c r="B38" s="347">
        <f t="shared" si="3"/>
        <v>0.63</v>
      </c>
      <c r="C38" s="348" t="s">
        <v>505</v>
      </c>
      <c r="D38" s="342"/>
      <c r="E38" s="343"/>
      <c r="F38" s="345"/>
      <c r="G38" s="345">
        <v>0.63</v>
      </c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46172</v>
      </c>
      <c r="B39" s="347">
        <f t="shared" si="3"/>
        <v>-530.36</v>
      </c>
      <c r="C39" s="348" t="s">
        <v>890</v>
      </c>
      <c r="D39" s="342"/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>
        <v>530.36</v>
      </c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46168</v>
      </c>
      <c r="B40" s="347">
        <f t="shared" si="3"/>
        <v>0</v>
      </c>
      <c r="C40" s="348" t="s">
        <v>887</v>
      </c>
      <c r="D40" s="342">
        <v>400</v>
      </c>
      <c r="E40" s="343">
        <v>400</v>
      </c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46170</v>
      </c>
      <c r="B41" s="347">
        <f t="shared" si="3"/>
        <v>87.5</v>
      </c>
      <c r="C41" s="348" t="s">
        <v>509</v>
      </c>
      <c r="D41" s="342"/>
      <c r="E41" s="343"/>
      <c r="F41" s="345"/>
      <c r="G41" s="345">
        <v>87.5</v>
      </c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46170</v>
      </c>
      <c r="B42" s="347">
        <f t="shared" si="3"/>
        <v>56.18</v>
      </c>
      <c r="C42" s="348" t="s">
        <v>504</v>
      </c>
      <c r="D42" s="342"/>
      <c r="E42" s="343"/>
      <c r="F42" s="345"/>
      <c r="G42" s="345">
        <v>56.18</v>
      </c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46170</v>
      </c>
      <c r="B43" s="347">
        <f t="shared" si="3"/>
        <v>-4500</v>
      </c>
      <c r="C43" s="348" t="s">
        <v>512</v>
      </c>
      <c r="D43" s="342"/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>
        <v>4500</v>
      </c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46166</v>
      </c>
      <c r="B44" s="347">
        <f t="shared" si="3"/>
        <v>-69.2</v>
      </c>
      <c r="C44" s="348" t="s">
        <v>858</v>
      </c>
      <c r="D44" s="342">
        <v>69.2</v>
      </c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46165</v>
      </c>
      <c r="B45" s="347">
        <f t="shared" si="3"/>
        <v>-138.44</v>
      </c>
      <c r="C45" s="348" t="s">
        <v>876</v>
      </c>
      <c r="D45" s="342">
        <v>138.44</v>
      </c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46158</v>
      </c>
      <c r="B46" s="347">
        <f t="shared" si="3"/>
        <v>-87.13</v>
      </c>
      <c r="C46" s="348" t="s">
        <v>847</v>
      </c>
      <c r="D46" s="342"/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>
        <v>87.13</v>
      </c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46158</v>
      </c>
      <c r="B47" s="347">
        <f t="shared" si="3"/>
        <v>-95.85</v>
      </c>
      <c r="C47" s="348" t="s">
        <v>849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>
        <v>95.85</v>
      </c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46157</v>
      </c>
      <c r="B48" s="347">
        <f t="shared" si="3"/>
        <v>-146.15</v>
      </c>
      <c r="C48" s="348" t="s">
        <v>506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>
        <v>146.15</v>
      </c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46155</v>
      </c>
      <c r="B49" s="347">
        <f t="shared" si="3"/>
        <v>-221.4</v>
      </c>
      <c r="C49" s="348" t="s">
        <v>856</v>
      </c>
      <c r="D49" s="342"/>
      <c r="E49" s="343"/>
      <c r="F49" s="345"/>
      <c r="G49" s="345"/>
      <c r="H49" s="343">
        <v>221.4</v>
      </c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46155</v>
      </c>
      <c r="B50" s="347">
        <f t="shared" si="3"/>
        <v>444.44</v>
      </c>
      <c r="C50" s="348" t="s">
        <v>519</v>
      </c>
      <c r="D50" s="342"/>
      <c r="E50" s="343">
        <v>444.44</v>
      </c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46155</v>
      </c>
      <c r="B51" s="347">
        <f t="shared" si="3"/>
        <v>351.69</v>
      </c>
      <c r="C51" s="348" t="s">
        <v>859</v>
      </c>
      <c r="D51" s="342"/>
      <c r="E51" s="343">
        <v>351.69</v>
      </c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46153</v>
      </c>
      <c r="B52" s="347">
        <f t="shared" si="3"/>
        <v>-1045.8699999999999</v>
      </c>
      <c r="C52" s="348" t="s">
        <v>843</v>
      </c>
      <c r="D52" s="342"/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>
        <v>1045.8699999999999</v>
      </c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46151</v>
      </c>
      <c r="B53" s="347">
        <f t="shared" si="3"/>
        <v>-903.88</v>
      </c>
      <c r="C53" s="348" t="s">
        <v>857</v>
      </c>
      <c r="D53" s="342"/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>
        <v>903.88</v>
      </c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46149</v>
      </c>
      <c r="B54" s="347">
        <f t="shared" si="3"/>
        <v>69.400000000000006</v>
      </c>
      <c r="C54" s="348" t="s">
        <v>509</v>
      </c>
      <c r="D54" s="342"/>
      <c r="E54" s="343"/>
      <c r="F54" s="345"/>
      <c r="G54" s="345">
        <v>69.400000000000006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46148</v>
      </c>
      <c r="B55" s="347">
        <f t="shared" si="3"/>
        <v>-500.5</v>
      </c>
      <c r="C55" s="348" t="s">
        <v>212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>
        <v>500.5</v>
      </c>
      <c r="Y55" s="343"/>
      <c r="Z55" s="345"/>
      <c r="AA55" s="345"/>
      <c r="AB55" s="343"/>
      <c r="AC55" s="343"/>
    </row>
    <row r="56" spans="1:29" ht="14.25" customHeight="1" x14ac:dyDescent="0.3">
      <c r="A56" s="338">
        <v>46148</v>
      </c>
      <c r="B56" s="347">
        <f t="shared" si="3"/>
        <v>-457.94</v>
      </c>
      <c r="C56" s="348" t="s">
        <v>858</v>
      </c>
      <c r="D56" s="342">
        <v>457.94</v>
      </c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46142</v>
      </c>
      <c r="B57" s="347">
        <f t="shared" si="3"/>
        <v>5616.82</v>
      </c>
      <c r="C57" s="348" t="s">
        <v>285</v>
      </c>
      <c r="D57" s="342"/>
      <c r="E57" s="343">
        <v>5616.82</v>
      </c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46142</v>
      </c>
      <c r="B58" s="347">
        <f t="shared" si="3"/>
        <v>2000</v>
      </c>
      <c r="C58" s="348" t="s">
        <v>503</v>
      </c>
      <c r="D58" s="342"/>
      <c r="E58" s="343"/>
      <c r="F58" s="345"/>
      <c r="G58" s="345"/>
      <c r="H58" s="343"/>
      <c r="I58" s="343">
        <v>350</v>
      </c>
      <c r="J58" s="345"/>
      <c r="K58" s="345">
        <v>320</v>
      </c>
      <c r="L58" s="343"/>
      <c r="M58" s="343">
        <v>25</v>
      </c>
      <c r="N58" s="345"/>
      <c r="O58" s="345">
        <v>25</v>
      </c>
      <c r="P58" s="343"/>
      <c r="Q58" s="343">
        <v>45</v>
      </c>
      <c r="R58" s="345"/>
      <c r="S58" s="345">
        <v>400</v>
      </c>
      <c r="T58" s="343"/>
      <c r="U58" s="343">
        <v>375</v>
      </c>
      <c r="V58" s="345"/>
      <c r="W58" s="345">
        <v>100</v>
      </c>
      <c r="X58" s="343"/>
      <c r="Y58" s="343">
        <v>85</v>
      </c>
      <c r="Z58" s="345"/>
      <c r="AA58" s="345">
        <v>230</v>
      </c>
      <c r="AB58" s="343"/>
      <c r="AC58" s="343">
        <v>45</v>
      </c>
    </row>
    <row r="59" spans="1:29" ht="14.25" customHeight="1" x14ac:dyDescent="0.3">
      <c r="A59" s="338">
        <v>46142</v>
      </c>
      <c r="B59" s="347">
        <f t="shared" si="3"/>
        <v>62.26</v>
      </c>
      <c r="C59" s="348" t="s">
        <v>504</v>
      </c>
      <c r="D59" s="342"/>
      <c r="E59" s="343"/>
      <c r="F59" s="345"/>
      <c r="G59" s="345">
        <v>62.26</v>
      </c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46142</v>
      </c>
      <c r="B60" s="347">
        <f t="shared" si="3"/>
        <v>-185.64</v>
      </c>
      <c r="C60" s="348" t="s">
        <v>423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>
        <v>92.82</v>
      </c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>
        <v>92.82</v>
      </c>
      <c r="AC60" s="343"/>
    </row>
    <row r="61" spans="1:29" ht="14.25" customHeight="1" x14ac:dyDescent="0.3">
      <c r="A61" s="338">
        <v>46142</v>
      </c>
      <c r="B61" s="347">
        <f t="shared" si="3"/>
        <v>-127.68</v>
      </c>
      <c r="C61" s="348" t="s">
        <v>315</v>
      </c>
      <c r="D61" s="342"/>
      <c r="E61" s="343"/>
      <c r="F61" s="345"/>
      <c r="G61" s="345"/>
      <c r="H61" s="343"/>
      <c r="I61" s="343"/>
      <c r="J61" s="345"/>
      <c r="K61" s="345"/>
      <c r="L61" s="343">
        <v>63.84</v>
      </c>
      <c r="M61" s="343"/>
      <c r="N61" s="345">
        <v>63.84</v>
      </c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46142</v>
      </c>
      <c r="B62" s="347">
        <f t="shared" si="3"/>
        <v>0.52</v>
      </c>
      <c r="C62" s="348" t="s">
        <v>505</v>
      </c>
      <c r="D62" s="342"/>
      <c r="E62" s="343"/>
      <c r="F62" s="345"/>
      <c r="G62" s="345">
        <v>0.52</v>
      </c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46130</v>
      </c>
      <c r="B63" s="347">
        <f t="shared" si="3"/>
        <v>-578.57000000000005</v>
      </c>
      <c r="C63" s="348" t="s">
        <v>506</v>
      </c>
      <c r="D63" s="342"/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>
        <v>578.57000000000005</v>
      </c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46130</v>
      </c>
      <c r="B64" s="347">
        <f t="shared" si="3"/>
        <v>-93.71</v>
      </c>
      <c r="C64" s="348" t="s">
        <v>507</v>
      </c>
      <c r="D64" s="342"/>
      <c r="E64" s="343"/>
      <c r="F64" s="345"/>
      <c r="G64" s="345"/>
      <c r="H64" s="343">
        <v>93.71</v>
      </c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46130</v>
      </c>
      <c r="B65" s="347">
        <f t="shared" si="3"/>
        <v>-318.36</v>
      </c>
      <c r="C65" s="348" t="s">
        <v>508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>
        <v>318.36</v>
      </c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46129</v>
      </c>
      <c r="B66" s="347">
        <f t="shared" si="3"/>
        <v>62.19</v>
      </c>
      <c r="C66" s="348" t="s">
        <v>509</v>
      </c>
      <c r="D66" s="342"/>
      <c r="E66" s="343"/>
      <c r="F66" s="345"/>
      <c r="G66" s="345">
        <v>62.19</v>
      </c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46112</v>
      </c>
      <c r="B67" s="347">
        <f t="shared" si="3"/>
        <v>4309.58</v>
      </c>
      <c r="C67" s="348" t="s">
        <v>510</v>
      </c>
      <c r="D67" s="342"/>
      <c r="E67" s="343">
        <v>4309.58</v>
      </c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46112</v>
      </c>
      <c r="B68" s="347">
        <f t="shared" si="3"/>
        <v>2000</v>
      </c>
      <c r="C68" s="348" t="s">
        <v>511</v>
      </c>
      <c r="D68" s="342"/>
      <c r="E68" s="343"/>
      <c r="F68" s="345"/>
      <c r="G68" s="345"/>
      <c r="H68" s="343"/>
      <c r="I68" s="343">
        <v>350</v>
      </c>
      <c r="J68" s="345"/>
      <c r="K68" s="345">
        <v>320</v>
      </c>
      <c r="L68" s="343"/>
      <c r="M68" s="343">
        <v>25</v>
      </c>
      <c r="N68" s="345"/>
      <c r="O68" s="345">
        <v>25</v>
      </c>
      <c r="P68" s="343"/>
      <c r="Q68" s="343">
        <v>45</v>
      </c>
      <c r="R68" s="345"/>
      <c r="S68" s="345">
        <v>400</v>
      </c>
      <c r="T68" s="343"/>
      <c r="U68" s="343">
        <v>375</v>
      </c>
      <c r="V68" s="345"/>
      <c r="W68" s="345">
        <v>100</v>
      </c>
      <c r="X68" s="343"/>
      <c r="Y68" s="343">
        <v>85</v>
      </c>
      <c r="Z68" s="345"/>
      <c r="AA68" s="345">
        <v>230</v>
      </c>
      <c r="AB68" s="343"/>
      <c r="AC68" s="343">
        <v>45</v>
      </c>
    </row>
    <row r="69" spans="1:29" ht="14.25" customHeight="1" x14ac:dyDescent="0.3">
      <c r="A69" s="338">
        <v>46112</v>
      </c>
      <c r="B69" s="347">
        <f t="shared" si="3"/>
        <v>0.34</v>
      </c>
      <c r="C69" s="348" t="s">
        <v>505</v>
      </c>
      <c r="D69" s="342"/>
      <c r="E69" s="343"/>
      <c r="F69" s="345"/>
      <c r="G69" s="345">
        <v>0.34</v>
      </c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46112</v>
      </c>
      <c r="B70" s="347">
        <f t="shared" si="3"/>
        <v>-1200</v>
      </c>
      <c r="C70" s="348" t="s">
        <v>512</v>
      </c>
      <c r="D70" s="342"/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>
        <v>1200</v>
      </c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46108</v>
      </c>
      <c r="B71" s="347">
        <f t="shared" si="3"/>
        <v>68.72</v>
      </c>
      <c r="C71" s="348" t="s">
        <v>504</v>
      </c>
      <c r="D71" s="342"/>
      <c r="E71" s="343"/>
      <c r="F71" s="345"/>
      <c r="G71" s="345">
        <v>68.72</v>
      </c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46104</v>
      </c>
      <c r="B72" s="347">
        <f t="shared" si="3"/>
        <v>-6</v>
      </c>
      <c r="C72" s="348" t="s">
        <v>513</v>
      </c>
      <c r="D72" s="342">
        <v>6</v>
      </c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46103</v>
      </c>
      <c r="B73" s="347">
        <f t="shared" si="3"/>
        <v>-100</v>
      </c>
      <c r="C73" s="348" t="s">
        <v>514</v>
      </c>
      <c r="D73" s="342">
        <v>100</v>
      </c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46103</v>
      </c>
      <c r="B74" s="347">
        <f t="shared" si="3"/>
        <v>-100</v>
      </c>
      <c r="C74" s="348" t="s">
        <v>515</v>
      </c>
      <c r="D74" s="342">
        <v>100</v>
      </c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46103</v>
      </c>
      <c r="B75" s="347">
        <f t="shared" si="3"/>
        <v>-50</v>
      </c>
      <c r="C75" s="348" t="s">
        <v>516</v>
      </c>
      <c r="D75" s="342">
        <v>50</v>
      </c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46103</v>
      </c>
      <c r="B76" s="347">
        <f t="shared" si="3"/>
        <v>-100</v>
      </c>
      <c r="C76" s="348" t="s">
        <v>517</v>
      </c>
      <c r="D76" s="342">
        <v>100</v>
      </c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46103</v>
      </c>
      <c r="B77" s="347">
        <f t="shared" si="3"/>
        <v>-100</v>
      </c>
      <c r="C77" s="348" t="s">
        <v>518</v>
      </c>
      <c r="D77" s="342">
        <v>100</v>
      </c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46102</v>
      </c>
      <c r="B78" s="347">
        <f t="shared" si="3"/>
        <v>-300</v>
      </c>
      <c r="C78" s="348" t="s">
        <v>519</v>
      </c>
      <c r="D78" s="342">
        <v>300</v>
      </c>
      <c r="E78" s="343"/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46102</v>
      </c>
      <c r="B79" s="347">
        <f t="shared" si="3"/>
        <v>1384.5</v>
      </c>
      <c r="C79" s="348" t="s">
        <v>520</v>
      </c>
      <c r="D79" s="342"/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>
        <v>-1384.5</v>
      </c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46094</v>
      </c>
      <c r="B80" s="347">
        <f t="shared" si="3"/>
        <v>55.66</v>
      </c>
      <c r="C80" s="348" t="s">
        <v>509</v>
      </c>
      <c r="D80" s="342"/>
      <c r="E80" s="343"/>
      <c r="F80" s="345"/>
      <c r="G80" s="345">
        <v>55.66</v>
      </c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46090</v>
      </c>
      <c r="B81" s="347">
        <f t="shared" si="3"/>
        <v>-380</v>
      </c>
      <c r="C81" s="348" t="s">
        <v>521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>
        <v>380</v>
      </c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46083</v>
      </c>
      <c r="B82" s="347">
        <f t="shared" si="3"/>
        <v>-185.64</v>
      </c>
      <c r="C82" s="348" t="s">
        <v>423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>
        <v>92.82</v>
      </c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>
        <v>92.82</v>
      </c>
      <c r="AC82" s="343"/>
    </row>
    <row r="83" spans="1:29" ht="14.25" customHeight="1" x14ac:dyDescent="0.3">
      <c r="A83" s="338">
        <v>46081</v>
      </c>
      <c r="B83" s="347">
        <f t="shared" si="3"/>
        <v>3764.91</v>
      </c>
      <c r="C83" s="348" t="s">
        <v>425</v>
      </c>
      <c r="D83" s="342"/>
      <c r="E83" s="343">
        <v>3764.91</v>
      </c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46081</v>
      </c>
      <c r="B84" s="347">
        <f t="shared" si="3"/>
        <v>2000</v>
      </c>
      <c r="C84" s="348" t="s">
        <v>522</v>
      </c>
      <c r="D84" s="342"/>
      <c r="E84" s="343"/>
      <c r="F84" s="345"/>
      <c r="G84" s="345"/>
      <c r="H84" s="343"/>
      <c r="I84" s="343">
        <v>350</v>
      </c>
      <c r="J84" s="345"/>
      <c r="K84" s="345">
        <v>320</v>
      </c>
      <c r="L84" s="343"/>
      <c r="M84" s="343">
        <v>25</v>
      </c>
      <c r="N84" s="345"/>
      <c r="O84" s="345">
        <v>25</v>
      </c>
      <c r="P84" s="343"/>
      <c r="Q84" s="343">
        <v>45</v>
      </c>
      <c r="R84" s="345"/>
      <c r="S84" s="345">
        <v>400</v>
      </c>
      <c r="T84" s="343"/>
      <c r="U84" s="343">
        <v>375</v>
      </c>
      <c r="V84" s="345"/>
      <c r="W84" s="345">
        <v>100</v>
      </c>
      <c r="X84" s="343"/>
      <c r="Y84" s="343">
        <v>85</v>
      </c>
      <c r="Z84" s="345"/>
      <c r="AA84" s="345">
        <v>230</v>
      </c>
      <c r="AB84" s="343"/>
      <c r="AC84" s="343">
        <v>45</v>
      </c>
    </row>
    <row r="85" spans="1:29" ht="14.25" customHeight="1" x14ac:dyDescent="0.3">
      <c r="A85" s="338">
        <v>46081</v>
      </c>
      <c r="B85" s="347">
        <f t="shared" si="3"/>
        <v>0.23</v>
      </c>
      <c r="C85" s="348" t="s">
        <v>505</v>
      </c>
      <c r="D85" s="342"/>
      <c r="E85" s="343"/>
      <c r="F85" s="345"/>
      <c r="G85" s="345">
        <v>0.23</v>
      </c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46070</v>
      </c>
      <c r="B86" s="347">
        <f t="shared" si="3"/>
        <v>-1920</v>
      </c>
      <c r="C86" s="348" t="s">
        <v>523</v>
      </c>
      <c r="D86" s="342"/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>
        <v>1920</v>
      </c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46069</v>
      </c>
      <c r="B87" s="347">
        <f t="shared" si="3"/>
        <v>-243.8</v>
      </c>
      <c r="C87" s="348" t="s">
        <v>523</v>
      </c>
      <c r="D87" s="342"/>
      <c r="E87" s="343"/>
      <c r="F87" s="345"/>
      <c r="G87" s="345"/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>
        <v>243.8</v>
      </c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46068</v>
      </c>
      <c r="B88" s="347">
        <f t="shared" si="3"/>
        <v>63.46</v>
      </c>
      <c r="C88" s="348" t="s">
        <v>509</v>
      </c>
      <c r="D88" s="342"/>
      <c r="E88" s="343"/>
      <c r="F88" s="345"/>
      <c r="G88" s="345">
        <v>63.46</v>
      </c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46067</v>
      </c>
      <c r="B89" s="347">
        <f t="shared" si="3"/>
        <v>-1007.99</v>
      </c>
      <c r="C89" s="348" t="s">
        <v>524</v>
      </c>
      <c r="D89" s="342">
        <v>1007.99</v>
      </c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46063</v>
      </c>
      <c r="B90" s="347">
        <f t="shared" si="3"/>
        <v>-1276.4000000000001</v>
      </c>
      <c r="C90" s="348" t="s">
        <v>525</v>
      </c>
      <c r="D90" s="342"/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>
        <v>1276.4000000000001</v>
      </c>
      <c r="AA90" s="345"/>
      <c r="AB90" s="343"/>
      <c r="AC90" s="343"/>
    </row>
    <row r="91" spans="1:29" ht="14.25" customHeight="1" x14ac:dyDescent="0.3">
      <c r="A91" s="338">
        <v>46063</v>
      </c>
      <c r="B91" s="347">
        <f t="shared" si="3"/>
        <v>-955</v>
      </c>
      <c r="C91" s="348" t="s">
        <v>526</v>
      </c>
      <c r="D91" s="342"/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>
        <v>955</v>
      </c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46063</v>
      </c>
      <c r="B92" s="347">
        <f t="shared" si="3"/>
        <v>59.19</v>
      </c>
      <c r="C92" s="348" t="s">
        <v>504</v>
      </c>
      <c r="D92" s="342"/>
      <c r="E92" s="343"/>
      <c r="F92" s="345"/>
      <c r="G92" s="345">
        <v>59.19</v>
      </c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46061</v>
      </c>
      <c r="B93" s="347">
        <f t="shared" si="3"/>
        <v>-2203.44</v>
      </c>
      <c r="C93" s="348" t="s">
        <v>523</v>
      </c>
      <c r="D93" s="342"/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>
        <v>2203.44</v>
      </c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46061</v>
      </c>
      <c r="B94" s="347">
        <f t="shared" si="3"/>
        <v>-831.92</v>
      </c>
      <c r="C94" s="348" t="s">
        <v>527</v>
      </c>
      <c r="D94" s="342"/>
      <c r="E94" s="343"/>
      <c r="F94" s="345"/>
      <c r="G94" s="345"/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>
        <v>831.92</v>
      </c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46055</v>
      </c>
      <c r="B95" s="347">
        <f t="shared" si="3"/>
        <v>-900</v>
      </c>
      <c r="C95" s="348" t="s">
        <v>512</v>
      </c>
      <c r="D95" s="342"/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>
        <v>900</v>
      </c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46053</v>
      </c>
      <c r="B96" s="347">
        <f t="shared" si="3"/>
        <v>3194.64</v>
      </c>
      <c r="C96" s="348" t="s">
        <v>459</v>
      </c>
      <c r="D96" s="342"/>
      <c r="E96" s="343">
        <v>3194.64</v>
      </c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46053</v>
      </c>
      <c r="B97" s="347">
        <f t="shared" si="3"/>
        <v>2000</v>
      </c>
      <c r="C97" s="348" t="s">
        <v>528</v>
      </c>
      <c r="D97" s="342"/>
      <c r="E97" s="343"/>
      <c r="F97" s="345"/>
      <c r="G97" s="345"/>
      <c r="H97" s="343"/>
      <c r="I97" s="343">
        <v>350</v>
      </c>
      <c r="J97" s="345"/>
      <c r="K97" s="345">
        <v>320</v>
      </c>
      <c r="L97" s="343"/>
      <c r="M97" s="343">
        <v>25</v>
      </c>
      <c r="N97" s="345"/>
      <c r="O97" s="345">
        <v>25</v>
      </c>
      <c r="P97" s="343"/>
      <c r="Q97" s="343">
        <v>45</v>
      </c>
      <c r="R97" s="345"/>
      <c r="S97" s="345">
        <v>400</v>
      </c>
      <c r="T97" s="343"/>
      <c r="U97" s="343">
        <v>375</v>
      </c>
      <c r="V97" s="345"/>
      <c r="W97" s="345">
        <v>100</v>
      </c>
      <c r="X97" s="343"/>
      <c r="Y97" s="343">
        <v>85</v>
      </c>
      <c r="Z97" s="345"/>
      <c r="AA97" s="345">
        <v>230</v>
      </c>
      <c r="AB97" s="343"/>
      <c r="AC97" s="343">
        <v>45</v>
      </c>
    </row>
    <row r="98" spans="1:29" ht="14.25" customHeight="1" x14ac:dyDescent="0.3">
      <c r="A98" s="338">
        <v>46053</v>
      </c>
      <c r="B98" s="347">
        <f t="shared" si="3"/>
        <v>0.38</v>
      </c>
      <c r="C98" s="348" t="s">
        <v>505</v>
      </c>
      <c r="D98" s="342"/>
      <c r="E98" s="343"/>
      <c r="F98" s="345"/>
      <c r="G98" s="345">
        <v>0.38</v>
      </c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46053</v>
      </c>
      <c r="B99" s="347">
        <f t="shared" si="3"/>
        <v>54.55</v>
      </c>
      <c r="C99" s="348" t="s">
        <v>509</v>
      </c>
      <c r="D99" s="342"/>
      <c r="E99" s="343"/>
      <c r="F99" s="345"/>
      <c r="G99" s="345">
        <v>54.55</v>
      </c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46048</v>
      </c>
      <c r="B100" s="347">
        <f t="shared" si="3"/>
        <v>-583</v>
      </c>
      <c r="C100" s="348" t="s">
        <v>529</v>
      </c>
      <c r="D100" s="342">
        <v>583</v>
      </c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46044</v>
      </c>
      <c r="B101" s="347">
        <f t="shared" si="3"/>
        <v>-126.24</v>
      </c>
      <c r="C101" s="348" t="s">
        <v>315</v>
      </c>
      <c r="D101" s="342"/>
      <c r="E101" s="343"/>
      <c r="F101" s="345"/>
      <c r="G101" s="345"/>
      <c r="H101" s="343"/>
      <c r="I101" s="343"/>
      <c r="J101" s="345"/>
      <c r="K101" s="345"/>
      <c r="L101" s="343">
        <v>63.12</v>
      </c>
      <c r="M101" s="343"/>
      <c r="N101" s="345">
        <v>63.12</v>
      </c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46043</v>
      </c>
      <c r="B102" s="347">
        <f t="shared" si="3"/>
        <v>-100</v>
      </c>
      <c r="C102" s="348" t="s">
        <v>530</v>
      </c>
      <c r="D102" s="342"/>
      <c r="E102" s="343"/>
      <c r="F102" s="345"/>
      <c r="G102" s="345"/>
      <c r="H102" s="343">
        <v>100</v>
      </c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/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46043</v>
      </c>
      <c r="B103" s="347">
        <f t="shared" si="3"/>
        <v>-2724</v>
      </c>
      <c r="C103" s="348" t="s">
        <v>531</v>
      </c>
      <c r="D103" s="342"/>
      <c r="E103" s="343"/>
      <c r="F103" s="345"/>
      <c r="G103" s="345"/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>
        <v>2724</v>
      </c>
      <c r="S103" s="345"/>
      <c r="T103" s="343"/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3">
      <c r="A104" s="338">
        <v>46038</v>
      </c>
      <c r="B104" s="347">
        <f t="shared" si="3"/>
        <v>55.69</v>
      </c>
      <c r="C104" s="348" t="s">
        <v>509</v>
      </c>
      <c r="D104" s="342"/>
      <c r="E104" s="343"/>
      <c r="F104" s="345"/>
      <c r="G104" s="345">
        <v>55.69</v>
      </c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46030</v>
      </c>
      <c r="B105" s="347">
        <f t="shared" si="3"/>
        <v>1049.3699999999999</v>
      </c>
      <c r="C105" s="340" t="s">
        <v>532</v>
      </c>
      <c r="D105" s="342"/>
      <c r="E105" s="343">
        <v>1049.3699999999999</v>
      </c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46027</v>
      </c>
      <c r="B106" s="347">
        <f t="shared" si="3"/>
        <v>-113.94</v>
      </c>
      <c r="C106" s="348" t="s">
        <v>533</v>
      </c>
      <c r="D106" s="342"/>
      <c r="E106" s="343"/>
      <c r="F106" s="345"/>
      <c r="G106" s="345"/>
      <c r="H106" s="343">
        <v>113.94</v>
      </c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/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46027</v>
      </c>
      <c r="B107" s="347">
        <f t="shared" si="3"/>
        <v>-622.1</v>
      </c>
      <c r="C107" s="348" t="s">
        <v>523</v>
      </c>
      <c r="D107" s="342"/>
      <c r="E107" s="343"/>
      <c r="F107" s="345"/>
      <c r="G107" s="345"/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>
        <v>622.1</v>
      </c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44562</v>
      </c>
      <c r="B108" s="347">
        <f t="shared" si="3"/>
        <v>12240.49</v>
      </c>
      <c r="C108" s="348" t="s">
        <v>534</v>
      </c>
      <c r="D108" s="342"/>
      <c r="E108" s="343">
        <v>1710.49</v>
      </c>
      <c r="F108" s="345"/>
      <c r="G108" s="345">
        <v>500</v>
      </c>
      <c r="H108" s="343"/>
      <c r="I108" s="343">
        <v>2000</v>
      </c>
      <c r="J108" s="345"/>
      <c r="K108" s="345">
        <v>1000</v>
      </c>
      <c r="L108" s="343"/>
      <c r="M108" s="343">
        <v>65</v>
      </c>
      <c r="N108" s="345"/>
      <c r="O108" s="345">
        <v>65</v>
      </c>
      <c r="P108" s="343"/>
      <c r="Q108" s="343">
        <v>100</v>
      </c>
      <c r="R108" s="345"/>
      <c r="S108" s="345">
        <v>2000</v>
      </c>
      <c r="T108" s="343"/>
      <c r="U108" s="343">
        <v>2500</v>
      </c>
      <c r="V108" s="345"/>
      <c r="W108" s="345">
        <v>500</v>
      </c>
      <c r="X108" s="343"/>
      <c r="Y108" s="343">
        <v>200</v>
      </c>
      <c r="Z108" s="345"/>
      <c r="AA108" s="345">
        <v>1500</v>
      </c>
      <c r="AB108" s="343"/>
      <c r="AC108" s="343">
        <v>100</v>
      </c>
    </row>
    <row r="109" spans="1:29" ht="14.25" customHeight="1" x14ac:dyDescent="0.3"/>
    <row r="110" spans="1:29" ht="14.25" customHeight="1" x14ac:dyDescent="0.3"/>
    <row r="111" spans="1:29" ht="14.25" customHeight="1" x14ac:dyDescent="0.3"/>
    <row r="112" spans="1:29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49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38.166666666666664</v>
      </c>
      <c r="F6" s="384">
        <f ca="1">'Isaac 401k'!D4</f>
        <v>65197</v>
      </c>
      <c r="G6" s="385">
        <f ca="1">(F6-B9)/365.25</f>
        <v>96.62149212867898</v>
      </c>
      <c r="H6" s="23"/>
      <c r="I6" s="23"/>
      <c r="J6" s="566" t="s">
        <v>576</v>
      </c>
      <c r="K6" s="549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41.333333333333336</v>
      </c>
      <c r="F7" s="392">
        <f ca="1">'Lorri 401b'!D4</f>
        <v>66355</v>
      </c>
      <c r="G7" s="393">
        <f ca="1">(F7-C9)/365.25</f>
        <v>95.181382614647504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3156265.2944681612</v>
      </c>
      <c r="R11" s="25">
        <f t="array" aca="1" ref="R11" ca="1">INDEX('Lorri 401b'!L:L,MATCH('Retirement Calculator'!A11,'Lorri 401b'!N:N,0),0)</f>
        <v>3336503.624765838</v>
      </c>
      <c r="S11" s="25">
        <f t="shared" ref="S11:S265" ca="1" si="7">SUM(Q11:R11)</f>
        <v>6492768.9192339992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3136030.9377288613</v>
      </c>
      <c r="R12" s="25">
        <f t="array" aca="1" ref="R12" ca="1">INDEX('Lorri 401b'!L:L,MATCH('Retirement Calculator'!A12,'Lorri 401b'!N:N,0),0)</f>
        <v>3350405.7232023622</v>
      </c>
      <c r="S12" s="25">
        <f t="shared" ca="1" si="7"/>
        <v>6486436.660931224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3115712.2711698143</v>
      </c>
      <c r="R13" s="25">
        <f t="array" aca="1" ref="R13" ca="1">INDEX('Lorri 401b'!L:L,MATCH('Retirement Calculator'!A13,'Lorri 401b'!N:N,0),0)</f>
        <v>3364365.7470490388</v>
      </c>
      <c r="S13" s="25">
        <f t="shared" ca="1" si="7"/>
        <v>6480078.0182188526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3095308.9435001048</v>
      </c>
      <c r="R14" s="25">
        <f t="array" aca="1" ref="R14" ca="1">INDEX('Lorri 401b'!L:L,MATCH('Retirement Calculator'!A14,'Lorri 401b'!N:N,0),0)</f>
        <v>3378383.9376617433</v>
      </c>
      <c r="S14" s="25">
        <f t="shared" ca="1" si="7"/>
        <v>6473692.8811618481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3074820.6019651047</v>
      </c>
      <c r="R15" s="25">
        <f t="array" aca="1" ref="R15" ca="1">INDEX('Lorri 401b'!L:L,MATCH('Retirement Calculator'!A15,'Lorri 401b'!N:N,0),0)</f>
        <v>3392460.5374020007</v>
      </c>
      <c r="S15" s="25">
        <f t="shared" ca="1" si="7"/>
        <v>6467281.1393671054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3054246.8923403756</v>
      </c>
      <c r="R16" s="25">
        <f t="array" aca="1" ref="R16" ca="1">INDEX('Lorri 401b'!L:L,MATCH('Retirement Calculator'!A16,'Lorri 401b'!N:N,0),0)</f>
        <v>3406595.7896411759</v>
      </c>
      <c r="S16" s="25">
        <f t="shared" ca="1" si="7"/>
        <v>6460842.6819815515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3033587.4589255434</v>
      </c>
      <c r="R17" s="25">
        <f t="array" aca="1" ref="R17" ca="1">INDEX('Lorri 401b'!L:L,MATCH('Retirement Calculator'!A17,'Lorri 401b'!N:N,0),0)</f>
        <v>3420789.9387646806</v>
      </c>
      <c r="S17" s="25">
        <f t="shared" ca="1" si="7"/>
        <v>6454377.3976902235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3012841.9445381495</v>
      </c>
      <c r="R18" s="25">
        <f t="array" aca="1" ref="R18" ca="1">INDEX('Lorri 401b'!L:L,MATCH('Retirement Calculator'!A18,'Lorri 401b'!N:N,0),0)</f>
        <v>3435043.2301762002</v>
      </c>
      <c r="S18" s="25">
        <f t="shared" ca="1" si="7"/>
        <v>6447885.1747143492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2992009.9905074746</v>
      </c>
      <c r="R19" s="25">
        <f t="array" aca="1" ref="R19" ca="1">INDEX('Lorri 401b'!L:L,MATCH('Retirement Calculator'!A19,'Lorri 401b'!N:N,0),0)</f>
        <v>3449355.9103019345</v>
      </c>
      <c r="S19" s="25">
        <f t="shared" ca="1" si="7"/>
        <v>6441365.9008094091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2971091.2366683385</v>
      </c>
      <c r="R20" s="25">
        <f t="array" aca="1" ref="R20" ca="1">INDEX('Lorri 401b'!L:L,MATCH('Retirement Calculator'!A20,'Lorri 401b'!N:N,0),0)</f>
        <v>3463728.2265948593</v>
      </c>
      <c r="S20" s="25">
        <f t="shared" ca="1" si="7"/>
        <v>6434819.4632631978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2950085.321354873</v>
      </c>
      <c r="R21" s="25">
        <f t="array" aca="1" ref="R21" ca="1">INDEX('Lorri 401b'!L:L,MATCH('Retirement Calculator'!A21,'Lorri 401b'!N:N,0),0)</f>
        <v>3478160.4275390045</v>
      </c>
      <c r="S21" s="25">
        <f t="shared" ca="1" si="7"/>
        <v>6428245.7488938775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2928991.881394268</v>
      </c>
      <c r="R22" s="25">
        <f t="array" aca="1" ref="R22" ca="1">INDEX('Lorri 401b'!L:L,MATCH('Retirement Calculator'!A22,'Lorri 401b'!N:N,0),0)</f>
        <v>3492652.7626537504</v>
      </c>
      <c r="S22" s="25">
        <f t="shared" ca="1" si="7"/>
        <v>6421644.6440480184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2907810.5521004936</v>
      </c>
      <c r="R23" s="25">
        <f t="array" aca="1" ref="R23" ca="1">INDEX('Lorri 401b'!L:L,MATCH('Retirement Calculator'!A23,'Lorri 401b'!N:N,0),0)</f>
        <v>3507205.482498141</v>
      </c>
      <c r="S23" s="25">
        <f t="shared" ca="1" si="7"/>
        <v>6415016.0345986346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2886540.9672679952</v>
      </c>
      <c r="R24" s="25">
        <f t="array" aca="1" ref="R24" ca="1">INDEX('Lorri 401b'!L:L,MATCH('Retirement Calculator'!A24,'Lorri 401b'!N:N,0),0)</f>
        <v>3521818.8386752168</v>
      </c>
      <c r="S24" s="25">
        <f t="shared" ca="1" si="7"/>
        <v>6408359.8059432115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2865182.7591653615</v>
      </c>
      <c r="R25" s="25">
        <f t="array" aca="1" ref="R25" ca="1">INDEX('Lorri 401b'!L:L,MATCH('Retirement Calculator'!A25,'Lorri 401b'!N:N,0),0)</f>
        <v>3536493.0838363636</v>
      </c>
      <c r="S25" s="25">
        <f t="shared" ca="1" si="7"/>
        <v>6401675.8430017252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2843735.5585289667</v>
      </c>
      <c r="R26" s="25">
        <f t="array" aca="1" ref="R26" ca="1">INDEX('Lorri 401b'!L:L,MATCH('Retirement Calculator'!A26,'Lorri 401b'!N:N,0),0)</f>
        <v>3551228.471685682</v>
      </c>
      <c r="S26" s="25">
        <f t="shared" ca="1" si="7"/>
        <v>6394964.0302146487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2822198.9945565872</v>
      </c>
      <c r="R27" s="25">
        <f t="array" aca="1" ref="R27" ca="1">INDEX('Lorri 401b'!L:L,MATCH('Retirement Calculator'!A27,'Lorri 401b'!N:N,0),0)</f>
        <v>3566025.2569843722</v>
      </c>
      <c r="S27" s="25">
        <f t="shared" ca="1" si="7"/>
        <v>6388224.2515409589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2800572.6949009891</v>
      </c>
      <c r="R28" s="25">
        <f t="array" aca="1" ref="R28" ca="1">INDEX('Lorri 401b'!L:L,MATCH('Retirement Calculator'!A28,'Lorri 401b'!N:N,0),0)</f>
        <v>3580883.6955551403</v>
      </c>
      <c r="S28" s="25">
        <f t="shared" ca="1" si="7"/>
        <v>6381456.3904561289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2778856.2856634925</v>
      </c>
      <c r="R29" s="25">
        <f t="array" aca="1" ref="R29" ca="1">INDEX('Lorri 401b'!L:L,MATCH('Retirement Calculator'!A29,'Lorri 401b'!N:N,0),0)</f>
        <v>3595804.0442866199</v>
      </c>
      <c r="S29" s="25">
        <f t="shared" ca="1" si="7"/>
        <v>6374660.3299501128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2757049.3913875064</v>
      </c>
      <c r="R30" s="25">
        <f t="array" aca="1" ref="R30" ca="1">INDEX('Lorri 401b'!L:L,MATCH('Retirement Calculator'!A30,'Lorri 401b'!N:N,0),0)</f>
        <v>3610786.5611378141</v>
      </c>
      <c r="S30" s="25">
        <f t="shared" ca="1" si="7"/>
        <v>6367835.9525253205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2735151.6350520374</v>
      </c>
      <c r="R31" s="25">
        <f t="array" aca="1" ref="R31" ca="1">INDEX('Lorri 401b'!L:L,MATCH('Retirement Calculator'!A31,'Lorri 401b'!N:N,0),0)</f>
        <v>3625831.5051425551</v>
      </c>
      <c r="S31" s="25">
        <f t="shared" ca="1" si="7"/>
        <v>6360983.140194593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2713162.6380651705</v>
      </c>
      <c r="R32" s="25">
        <f t="array" aca="1" ref="R32" ca="1">INDEX('Lorri 401b'!L:L,MATCH('Retirement Calculator'!A32,'Lorri 401b'!N:N,0),0)</f>
        <v>3640939.1364139826</v>
      </c>
      <c r="S32" s="25">
        <f t="shared" ca="1" si="7"/>
        <v>6354101.7744791526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2691082.0202575251</v>
      </c>
      <c r="R33" s="25">
        <f t="array" aca="1" ref="R33" ca="1">INDEX('Lorri 401b'!L:L,MATCH('Retirement Calculator'!A33,'Lorri 401b'!N:N,0),0)</f>
        <v>3656109.716149041</v>
      </c>
      <c r="S33" s="25">
        <f t="shared" ca="1" si="7"/>
        <v>6347191.7364065666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2668909.3998756809</v>
      </c>
      <c r="R34" s="25">
        <f t="array" aca="1" ref="R34" ca="1">INDEX('Lorri 401b'!L:L,MATCH('Retirement Calculator'!A34,'Lorri 401b'!N:N,0),0)</f>
        <v>3671343.5066329953</v>
      </c>
      <c r="S34" s="25">
        <f t="shared" ca="1" si="7"/>
        <v>6340252.9065086767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2646644.3935755789</v>
      </c>
      <c r="R35" s="25">
        <f t="array" aca="1" ref="R35" ca="1">INDEX('Lorri 401b'!L:L,MATCH('Retirement Calculator'!A35,'Lorri 401b'!N:N,0),0)</f>
        <v>3686640.7712439662</v>
      </c>
      <c r="S35" s="25">
        <f t="shared" ca="1" si="7"/>
        <v>6333285.1648195451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2624286.6164158932</v>
      </c>
      <c r="R36" s="25">
        <f t="array" aca="1" ref="R36" ca="1">INDEX('Lorri 401b'!L:L,MATCH('Retirement Calculator'!A36,'Lorri 401b'!N:N,0),0)</f>
        <v>3702001.7744574826</v>
      </c>
      <c r="S36" s="25">
        <f t="shared" ca="1" si="7"/>
        <v>6326288.3908733763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2601835.6818513758</v>
      </c>
      <c r="R37" s="25">
        <f t="array" aca="1" ref="R37" ca="1">INDEX('Lorri 401b'!L:L,MATCH('Retirement Calculator'!A37,'Lorri 401b'!N:N,0),0)</f>
        <v>3717426.7818510556</v>
      </c>
      <c r="S37" s="25">
        <f t="shared" ca="1" si="7"/>
        <v>6319262.4637024309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2579291.2017261726</v>
      </c>
      <c r="R38" s="25">
        <f t="array" aca="1" ref="R38" ca="1">INDEX('Lorri 401b'!L:L,MATCH('Retirement Calculator'!A38,'Lorri 401b'!N:N,0),0)</f>
        <v>3732916.0601087683</v>
      </c>
      <c r="S38" s="25">
        <f t="shared" ca="1" si="7"/>
        <v>6312207.2618349409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2556652.7862671143</v>
      </c>
      <c r="R39" s="25">
        <f t="array" aca="1" ref="R39" ca="1">INDEX('Lorri 401b'!L:L,MATCH('Retirement Calculator'!A39,'Lorri 401b'!N:N,0),0)</f>
        <v>3748469.8770258883</v>
      </c>
      <c r="S39" s="25">
        <f t="shared" ca="1" si="7"/>
        <v>6305122.6632930022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2533920.0440769768</v>
      </c>
      <c r="R40" s="25">
        <f t="array" aca="1" ref="R40" ca="1">INDEX('Lorri 401b'!L:L,MATCH('Retirement Calculator'!A40,'Lorri 401b'!N:N,0),0)</f>
        <v>3764088.501513496</v>
      </c>
      <c r="S40" s="25">
        <f t="shared" ca="1" si="7"/>
        <v>6298008.5455904733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2511092.5821277136</v>
      </c>
      <c r="R41" s="25">
        <f t="array" aca="1" ref="R41" ca="1">INDEX('Lorri 401b'!L:L,MATCH('Retirement Calculator'!A41,'Lorri 401b'!N:N,0),0)</f>
        <v>3779772.2036031354</v>
      </c>
      <c r="S41" s="25">
        <f t="shared" ca="1" si="7"/>
        <v>6290864.785730849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2488170.005753662</v>
      </c>
      <c r="R42" s="25">
        <f t="array" aca="1" ref="R42" ca="1">INDEX('Lorri 401b'!L:L,MATCH('Retirement Calculator'!A42,'Lorri 401b'!N:N,0),0)</f>
        <v>3795521.2544514816</v>
      </c>
      <c r="S42" s="25">
        <f t="shared" ca="1" si="7"/>
        <v>6283691.2602051441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2465151.9186447184</v>
      </c>
      <c r="R43" s="25">
        <f t="array" aca="1" ref="R43" ca="1">INDEX('Lorri 401b'!L:L,MATCH('Retirement Calculator'!A43,'Lorri 401b'!N:N,0),0)</f>
        <v>3811335.9263450294</v>
      </c>
      <c r="S43" s="25">
        <f t="shared" ca="1" si="7"/>
        <v>6276487.8449897477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2442037.9228394874</v>
      </c>
      <c r="R44" s="25">
        <f t="array" aca="1" ref="R44" ca="1">INDEX('Lorri 401b'!L:L,MATCH('Retirement Calculator'!A44,'Lorri 401b'!N:N,0),0)</f>
        <v>3827216.4927048003</v>
      </c>
      <c r="S44" s="25">
        <f t="shared" ca="1" si="7"/>
        <v>6269254.4155442882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2418827.6187184015</v>
      </c>
      <c r="R45" s="25">
        <f t="array" aca="1" ref="R45" ca="1">INDEX('Lorri 401b'!L:L,MATCH('Retirement Calculator'!A45,'Lorri 401b'!N:N,0),0)</f>
        <v>3843163.2280910704</v>
      </c>
      <c r="S45" s="25">
        <f t="shared" ca="1" si="7"/>
        <v>6261990.846809472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2395520.6049968111</v>
      </c>
      <c r="R46" s="25">
        <f t="array" aca="1" ref="R46" ca="1">INDEX('Lorri 401b'!L:L,MATCH('Retirement Calculator'!A46,'Lorri 401b'!N:N,0),0)</f>
        <v>3859176.4082081164</v>
      </c>
      <c r="S46" s="25">
        <f t="shared" ca="1" si="7"/>
        <v>6254697.0132049276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2372116.4787180475</v>
      </c>
      <c r="R47" s="25">
        <f t="array" aca="1" ref="R47" ca="1">INDEX('Lorri 401b'!L:L,MATCH('Retirement Calculator'!A47,'Lorri 401b'!N:N,0),0)</f>
        <v>3875256.3099089838</v>
      </c>
      <c r="S47" s="25">
        <f t="shared" ca="1" si="7"/>
        <v>6247372.7886270313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2348614.8352464554</v>
      </c>
      <c r="R48" s="25">
        <f t="array" aca="1" ref="R48" ca="1">INDEX('Lorri 401b'!L:L,MATCH('Retirement Calculator'!A48,'Lorri 401b'!N:N,0),0)</f>
        <v>3891403.2112002713</v>
      </c>
      <c r="S48" s="25">
        <f t="shared" ca="1" si="7"/>
        <v>6240018.0464467267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2325015.2682603984</v>
      </c>
      <c r="R49" s="25">
        <f t="array" aca="1" ref="R49" ca="1">INDEX('Lorri 401b'!L:L,MATCH('Retirement Calculator'!A49,'Lorri 401b'!N:N,0),0)</f>
        <v>3907617.3912469391</v>
      </c>
      <c r="S49" s="25">
        <f t="shared" ca="1" si="7"/>
        <v>6232632.659507338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2301317.3697452331</v>
      </c>
      <c r="R50" s="25">
        <f t="array" aca="1" ref="R50" ca="1">INDEX('Lorri 401b'!L:L,MATCH('Retirement Calculator'!A50,'Lorri 401b'!N:N,0),0)</f>
        <v>3923899.1303771348</v>
      </c>
      <c r="S50" s="25">
        <f t="shared" ca="1" si="7"/>
        <v>6225216.5001223683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2277520.7299862546</v>
      </c>
      <c r="R51" s="25">
        <f t="array" aca="1" ref="R51" ca="1">INDEX('Lorri 401b'!L:L,MATCH('Retirement Calculator'!A51,'Lorri 401b'!N:N,0),0)</f>
        <v>3940248.7100870395</v>
      </c>
      <c r="S51" s="25">
        <f t="shared" ca="1" si="7"/>
        <v>6217769.4400732946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2253624.9375616135</v>
      </c>
      <c r="R52" s="25">
        <f t="array" aca="1" ref="R52" ca="1">INDEX('Lorri 401b'!L:L,MATCH('Retirement Calculator'!A52,'Lorri 401b'!N:N,0),0)</f>
        <v>3956666.4130457356</v>
      </c>
      <c r="S52" s="25">
        <f t="shared" ca="1" si="7"/>
        <v>6210291.3506073486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2230408.8126685363</v>
      </c>
      <c r="R53" s="25">
        <f t="array" aca="1" ref="R53" ca="1">INDEX('Lorri 401b'!L:L,MATCH('Retirement Calculator'!A53,'Lorri 401b'!N:N,0),0)</f>
        <v>3973152.523100093</v>
      </c>
      <c r="S53" s="25">
        <f t="shared" ca="1" si="7"/>
        <v>6203561.3357686289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2207095.9539217381</v>
      </c>
      <c r="R54" s="25">
        <f t="array" aca="1" ref="R54" ca="1">INDEX('Lorri 401b'!L:L,MATCH('Retirement Calculator'!A54,'Lorri 401b'!N:N,0),0)</f>
        <v>3989707.3252796768</v>
      </c>
      <c r="S54" s="25">
        <f t="shared" ca="1" si="7"/>
        <v>6196803.2792014144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2183685.958263495</v>
      </c>
      <c r="R55" s="25">
        <f t="array" aca="1" ref="R55" ca="1">INDEX('Lorri 401b'!L:L,MATCH('Retirement Calculator'!A55,'Lorri 401b'!N:N,0),0)</f>
        <v>4006331.1058016755</v>
      </c>
      <c r="S55" s="25">
        <f t="shared" ca="1" si="7"/>
        <v>6190017.0640651705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2160178.4209566759</v>
      </c>
      <c r="R56" s="25">
        <f t="array" aca="1" ref="R56" ca="1">INDEX('Lorri 401b'!L:L,MATCH('Retirement Calculator'!A56,'Lorri 401b'!N:N,0),0)</f>
        <v>4023024.152075849</v>
      </c>
      <c r="S56" s="25">
        <f t="shared" ca="1" si="7"/>
        <v>6183202.5730325244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2136572.9355777451</v>
      </c>
      <c r="R57" s="25">
        <f t="array" aca="1" ref="R57" ca="1">INDEX('Lorri 401b'!L:L,MATCH('Retirement Calculator'!A57,'Lorri 401b'!N:N,0),0)</f>
        <v>4039786.7527094982</v>
      </c>
      <c r="S57" s="25">
        <f t="shared" ca="1" si="7"/>
        <v>6176359.6882872432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2112869.0940097352</v>
      </c>
      <c r="R58" s="25">
        <f t="array" aca="1" ref="R58" ca="1">INDEX('Lorri 401b'!L:L,MATCH('Retirement Calculator'!A58,'Lorri 401b'!N:N,0),0)</f>
        <v>4056619.1975124544</v>
      </c>
      <c r="S58" s="25">
        <f t="shared" ca="1" si="7"/>
        <v>6169488.29152219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2089066.4864351917</v>
      </c>
      <c r="R59" s="25">
        <f t="array" aca="1" ref="R59" ca="1">INDEX('Lorri 401b'!L:L,MATCH('Retirement Calculator'!A59,'Lorri 401b'!N:N,0),0)</f>
        <v>4073521.7775020897</v>
      </c>
      <c r="S59" s="25">
        <f t="shared" ca="1" si="7"/>
        <v>6162588.2639372814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2065164.7013290876</v>
      </c>
      <c r="R60" s="25">
        <f t="array" aca="1" ref="R60" ca="1">INDEX('Lorri 401b'!L:L,MATCH('Retirement Calculator'!A60,'Lorri 401b'!N:N,0),0)</f>
        <v>4090494.7849083482</v>
      </c>
      <c r="S60" s="25">
        <f t="shared" ca="1" si="7"/>
        <v>6155659.4862374356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2041163.3254517082</v>
      </c>
      <c r="R61" s="25">
        <f t="array" aca="1" ref="R61" ca="1">INDEX('Lorri 401b'!L:L,MATCH('Retirement Calculator'!A61,'Lorri 401b'!N:N,0),0)</f>
        <v>4107538.5131787998</v>
      </c>
      <c r="S61" s="25">
        <f t="shared" ca="1" si="7"/>
        <v>6148701.8386305077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2017061.9438415063</v>
      </c>
      <c r="R62" s="25">
        <f t="array" aca="1" ref="R62" ca="1">INDEX('Lorri 401b'!L:L,MATCH('Retirement Calculator'!A62,'Lorri 401b'!N:N,0),0)</f>
        <v>4124653.2569837114</v>
      </c>
      <c r="S62" s="25">
        <f t="shared" ca="1" si="7"/>
        <v>6141715.2008252181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1992860.1398079286</v>
      </c>
      <c r="R63" s="25">
        <f t="array" aca="1" ref="R63" ca="1">INDEX('Lorri 401b'!L:L,MATCH('Retirement Calculator'!A63,'Lorri 401b'!N:N,0),0)</f>
        <v>4141839.3122211434</v>
      </c>
      <c r="S63" s="25">
        <f t="shared" ca="1" si="7"/>
        <v>6134699.4520290717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1968557.4949242109</v>
      </c>
      <c r="R64" s="25">
        <f t="array" aca="1" ref="R64" ca="1">INDEX('Lorri 401b'!L:L,MATCH('Retirement Calculator'!A64,'Lorri 401b'!N:N,0),0)</f>
        <v>4159096.9760220647</v>
      </c>
      <c r="S64" s="25">
        <f t="shared" ca="1" si="7"/>
        <v>6127654.4709462756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1944153.5890201444</v>
      </c>
      <c r="R65" s="25">
        <f t="array" aca="1" ref="R65" ca="1">INDEX('Lorri 401b'!L:L,MATCH('Retirement Calculator'!A65,'Lorri 401b'!N:N,0),0)</f>
        <v>4176426.5467554899</v>
      </c>
      <c r="S65" s="25">
        <f t="shared" ca="1" si="7"/>
        <v>6120580.1357756341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1919648.0001748111</v>
      </c>
      <c r="R66" s="25">
        <f t="array" aca="1" ref="R66" ca="1">INDEX('Lorri 401b'!L:L,MATCH('Retirement Calculator'!A66,'Lorri 401b'!N:N,0),0)</f>
        <v>4193828.324033638</v>
      </c>
      <c r="S66" s="25">
        <f t="shared" ca="1" si="7"/>
        <v>6113476.3242084496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1895040.3047092888</v>
      </c>
      <c r="R67" s="25">
        <f t="array" aca="1" ref="R67" ca="1">INDEX('Lorri 401b'!L:L,MATCH('Retirement Calculator'!A67,'Lorri 401b'!N:N,0),0)</f>
        <v>4211302.6087171119</v>
      </c>
      <c r="S67" s="25">
        <f t="shared" ca="1" si="7"/>
        <v>6106342.9134264011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1870330.0771793267</v>
      </c>
      <c r="R68" s="25">
        <f t="array" aca="1" ref="R68" ca="1">INDEX('Lorri 401b'!L:L,MATCH('Retirement Calculator'!A68,'Lorri 401b'!N:N,0),0)</f>
        <v>4228849.7029200997</v>
      </c>
      <c r="S68" s="25">
        <f t="shared" ca="1" si="7"/>
        <v>6099179.7800994264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1845516.8903679899</v>
      </c>
      <c r="R69" s="25">
        <f t="array" aca="1" ref="R69" ca="1">INDEX('Lorri 401b'!L:L,MATCH('Retirement Calculator'!A69,'Lorri 401b'!N:N,0),0)</f>
        <v>4246469.9100155998</v>
      </c>
      <c r="S69" s="25">
        <f t="shared" ca="1" si="7"/>
        <v>6091986.8003835902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1820600.3152782726</v>
      </c>
      <c r="R70" s="25">
        <f t="array" aca="1" ref="R70" ca="1">INDEX('Lorri 401b'!L:L,MATCH('Retirement Calculator'!A70,'Lorri 401b'!N:N,0),0)</f>
        <v>4264163.5346406652</v>
      </c>
      <c r="S70" s="25">
        <f t="shared" ca="1" si="7"/>
        <v>6084763.8499189373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1795579.9211256814</v>
      </c>
      <c r="R71" s="25">
        <f t="array" aca="1" ref="R71" ca="1">INDEX('Lorri 401b'!L:L,MATCH('Retirement Calculator'!A71,'Lorri 401b'!N:N,0),0)</f>
        <v>4281930.882701668</v>
      </c>
      <c r="S71" s="25">
        <f t="shared" ca="1" si="7"/>
        <v>6077510.8038273491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1770455.2753307878</v>
      </c>
      <c r="R72" s="25">
        <f t="array" aca="1" ref="R72" ca="1">INDEX('Lorri 401b'!L:L,MATCH('Retirement Calculator'!A72,'Lorri 401b'!N:N,0),0)</f>
        <v>4299772.2613795912</v>
      </c>
      <c r="S72" s="25">
        <f t="shared" ca="1" si="7"/>
        <v>6070227.5367103787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1745225.9435117487</v>
      </c>
      <c r="R73" s="25">
        <f t="array" aca="1" ref="R73" ca="1">INDEX('Lorri 401b'!L:L,MATCH('Retirement Calculator'!A73,'Lorri 401b'!N:N,0),0)</f>
        <v>4317687.9791353391</v>
      </c>
      <c r="S73" s="25">
        <f t="shared" ca="1" si="7"/>
        <v>6062913.9226470878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1719891.4894767969</v>
      </c>
      <c r="R74" s="25">
        <f t="array" aca="1" ref="R74" ca="1">INDEX('Lorri 401b'!L:L,MATCH('Retirement Calculator'!A74,'Lorri 401b'!N:N,0),0)</f>
        <v>4335678.3457150701</v>
      </c>
      <c r="S74" s="25">
        <f t="shared" ca="1" si="7"/>
        <v>6055569.8351918673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1694451.4752166995</v>
      </c>
      <c r="R75" s="25">
        <f t="array" aca="1" ref="R75" ca="1">INDEX('Lorri 401b'!L:L,MATCH('Retirement Calculator'!A75,'Lorri 401b'!N:N,0),0)</f>
        <v>4353743.6721555497</v>
      </c>
      <c r="S75" s="25">
        <f t="shared" ca="1" si="7"/>
        <v>6048195.1473722495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1668905.4608971851</v>
      </c>
      <c r="R76" s="25">
        <f t="array" aca="1" ref="R76" ca="1">INDEX('Lorri 401b'!L:L,MATCH('Retirement Calculator'!A76,'Lorri 401b'!N:N,0),0)</f>
        <v>4371884.2707895311</v>
      </c>
      <c r="S76" s="25">
        <f t="shared" ca="1" si="7"/>
        <v>6040789.731686716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1643253.0048513394</v>
      </c>
      <c r="R77" s="25">
        <f t="array" aca="1" ref="R77" ca="1">INDEX('Lorri 401b'!L:L,MATCH('Retirement Calculator'!A77,'Lorri 401b'!N:N,0),0)</f>
        <v>4390100.4552511545</v>
      </c>
      <c r="S77" s="25">
        <f t="shared" ca="1" si="7"/>
        <v>6033353.4601024939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1640990.3641695254</v>
      </c>
      <c r="R78" s="25">
        <f t="array" aca="1" ref="R78" ca="1">INDEX('Lorri 401b'!L:L,MATCH('Retirement Calculator'!A78,'Lorri 401b'!N:N,0),0)</f>
        <v>4384895.8398838108</v>
      </c>
      <c r="S78" s="25">
        <f t="shared" ca="1" si="7"/>
        <v>6025886.2040533368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1638718.2958182041</v>
      </c>
      <c r="R79" s="25">
        <f t="array" aca="1" ref="R79" ca="1">INDEX('Lorri 401b'!L:L,MATCH('Retirement Calculator'!A79,'Lorri 401b'!N:N,0),0)</f>
        <v>4379669.5386191038</v>
      </c>
      <c r="S79" s="25">
        <f t="shared" ca="1" si="7"/>
        <v>6018387.8344373079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1636436.7605154188</v>
      </c>
      <c r="R80" s="25">
        <f t="array" aca="1" ref="R80" ca="1">INDEX('Lorri 401b'!L:L,MATCH('Retirement Calculator'!A80,'Lorri 401b'!N:N,0),0)</f>
        <v>4374421.4610991273</v>
      </c>
      <c r="S80" s="25">
        <f t="shared" ca="1" si="7"/>
        <v>6010858.2216145461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1634145.7188155386</v>
      </c>
      <c r="R81" s="25">
        <f t="array" aca="1" ref="R81" ca="1">INDEX('Lorri 401b'!L:L,MATCH('Retirement Calculator'!A81,'Lorri 401b'!N:N,0),0)</f>
        <v>4369151.5165894842</v>
      </c>
      <c r="S81" s="25">
        <f t="shared" ca="1" si="7"/>
        <v>6003297.2354050223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1631845.1311085755</v>
      </c>
      <c r="R82" s="25">
        <f t="array" aca="1" ref="R82" ca="1">INDEX('Lorri 401b'!L:L,MATCH('Retirement Calculator'!A82,'Lorri 401b'!N:N,0),0)</f>
        <v>4363859.6139777172</v>
      </c>
      <c r="S82" s="25">
        <f t="shared" ca="1" si="7"/>
        <v>5995704.7450862927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1629534.9576195001</v>
      </c>
      <c r="R83" s="25">
        <f t="array" aca="1" ref="R83" ca="1">INDEX('Lorri 401b'!L:L,MATCH('Retirement Calculator'!A83,'Lorri 401b'!N:N,0),0)</f>
        <v>4358545.6617717342</v>
      </c>
      <c r="S83" s="25">
        <f t="shared" ca="1" si="7"/>
        <v>5988080.6193912346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1627215.1584075536</v>
      </c>
      <c r="R84" s="25">
        <f t="array" aca="1" ref="R84" ca="1">INDEX('Lorri 401b'!L:L,MATCH('Retirement Calculator'!A84,'Lorri 401b'!N:N,0),0)</f>
        <v>4353209.5680982266</v>
      </c>
      <c r="S84" s="25">
        <f t="shared" ca="1" si="7"/>
        <v>5980424.7265057806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1624885.6933655571</v>
      </c>
      <c r="R85" s="25">
        <f t="array" aca="1" ref="R85" ca="1">INDEX('Lorri 401b'!L:L,MATCH('Retirement Calculator'!A85,'Lorri 401b'!N:N,0),0)</f>
        <v>4347851.2407010794</v>
      </c>
      <c r="S85" s="25">
        <f t="shared" ca="1" si="7"/>
        <v>5972736.9340666365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1622546.522219219</v>
      </c>
      <c r="R86" s="25">
        <f t="array" aca="1" ref="R86" ca="1">INDEX('Lorri 401b'!L:L,MATCH('Retirement Calculator'!A86,'Lorri 401b'!N:N,0),0)</f>
        <v>4342470.5869397772</v>
      </c>
      <c r="S86" s="25">
        <f t="shared" ca="1" si="7"/>
        <v>5965017.1091589965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1620197.6045264378</v>
      </c>
      <c r="R87" s="25">
        <f t="array" aca="1" ref="R87" ca="1">INDEX('Lorri 401b'!L:L,MATCH('Retirement Calculator'!A87,'Lorri 401b'!N:N,0),0)</f>
        <v>4337067.5137878032</v>
      </c>
      <c r="S87" s="25">
        <f t="shared" ca="1" si="7"/>
        <v>5957265.1183142411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1617838.8996766035</v>
      </c>
      <c r="R88" s="25">
        <f t="array" aca="1" ref="R88" ca="1">INDEX('Lorri 401b'!L:L,MATCH('Retirement Calculator'!A88,'Lorri 401b'!N:N,0),0)</f>
        <v>4331641.9278310295</v>
      </c>
      <c r="S88" s="25">
        <f t="shared" ca="1" si="7"/>
        <v>5949480.8275076328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1615470.3668898949</v>
      </c>
      <c r="R89" s="25">
        <f t="array" aca="1" ref="R89" ca="1">INDEX('Lorri 401b'!L:L,MATCH('Retirement Calculator'!A89,'Lorri 401b'!N:N,0),0)</f>
        <v>4326193.7352661025</v>
      </c>
      <c r="S89" s="25">
        <f t="shared" ca="1" si="7"/>
        <v>5941664.1021559974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1613091.965216575</v>
      </c>
      <c r="R90" s="25">
        <f t="array" aca="1" ref="R90" ca="1">INDEX('Lorri 401b'!L:L,MATCH('Retirement Calculator'!A90,'Lorri 401b'!N:N,0),0)</f>
        <v>4320722.8418988213</v>
      </c>
      <c r="S90" s="25">
        <f t="shared" ca="1" si="7"/>
        <v>5933814.8071153965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1610703.6535362829</v>
      </c>
      <c r="R91" s="25">
        <f t="array" aca="1" ref="R91" ca="1">INDEX('Lorri 401b'!L:L,MATCH('Retirement Calculator'!A91,'Lorri 401b'!N:N,0),0)</f>
        <v>4315229.15314251</v>
      </c>
      <c r="S91" s="25">
        <f t="shared" ca="1" si="7"/>
        <v>5925932.8066787925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1608305.3905573229</v>
      </c>
      <c r="R92" s="25">
        <f t="array" aca="1" ref="R92" ca="1">INDEX('Lorri 401b'!L:L,MATCH('Retirement Calculator'!A92,'Lorri 401b'!N:N,0),0)</f>
        <v>4309712.5740163811</v>
      </c>
      <c r="S92" s="25">
        <f t="shared" ca="1" si="7"/>
        <v>5918017.9645737037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1605897.1348159506</v>
      </c>
      <c r="R93" s="25">
        <f t="array" aca="1" ref="R93" ca="1">INDEX('Lorri 401b'!L:L,MATCH('Retirement Calculator'!A93,'Lorri 401b'!N:N,0),0)</f>
        <v>4304173.0091438927</v>
      </c>
      <c r="S93" s="25">
        <f t="shared" ca="1" si="7"/>
        <v>5910070.1439598436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1603478.8446756559</v>
      </c>
      <c r="R94" s="25">
        <f t="array" aca="1" ref="R94" ca="1">INDEX('Lorri 401b'!L:L,MATCH('Retirement Calculator'!A94,'Lorri 401b'!N:N,0),0)</f>
        <v>4298610.3627511021</v>
      </c>
      <c r="S94" s="25">
        <f t="shared" ca="1" si="7"/>
        <v>5902089.2074267585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1601050.4783264433</v>
      </c>
      <c r="R95" s="25">
        <f t="array" aca="1" ref="R95" ca="1">INDEX('Lorri 401b'!L:L,MATCH('Retirement Calculator'!A95,'Lorri 401b'!N:N,0),0)</f>
        <v>4293024.5386650087</v>
      </c>
      <c r="S95" s="25">
        <f t="shared" ca="1" si="7"/>
        <v>5894075.0169914523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1598611.9937841091</v>
      </c>
      <c r="R96" s="25">
        <f t="array" aca="1" ref="R96" ca="1">INDEX('Lorri 401b'!L:L,MATCH('Retirement Calculator'!A96,'Lorri 401b'!N:N,0),0)</f>
        <v>4287415.4403118901</v>
      </c>
      <c r="S96" s="25">
        <f t="shared" ca="1" si="7"/>
        <v>5886027.4340959992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1596163.348889515</v>
      </c>
      <c r="R97" s="25">
        <f t="array" aca="1" ref="R97" ca="1">INDEX('Lorri 401b'!L:L,MATCH('Retirement Calculator'!A97,'Lorri 401b'!N:N,0),0)</f>
        <v>4281782.9707156336</v>
      </c>
      <c r="S97" s="25">
        <f t="shared" ca="1" si="7"/>
        <v>5877946.3196051484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1593704.5013078602</v>
      </c>
      <c r="R98" s="25">
        <f t="array" aca="1" ref="R98" ca="1">INDEX('Lorri 401b'!L:L,MATCH('Retirement Calculator'!A98,'Lorri 401b'!N:N,0),0)</f>
        <v>4276127.0324960593</v>
      </c>
      <c r="S98" s="25">
        <f t="shared" ca="1" si="7"/>
        <v>5869831.5338039193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1591235.4085279484</v>
      </c>
      <c r="R99" s="25">
        <f t="array" aca="1" ref="R99" ca="1">INDEX('Lorri 401b'!L:L,MATCH('Retirement Calculator'!A99,'Lorri 401b'!N:N,0),0)</f>
        <v>4270447.5278672362</v>
      </c>
      <c r="S99" s="25">
        <f t="shared" ca="1" si="7"/>
        <v>5861682.9363951851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1588756.0278614536</v>
      </c>
      <c r="R100" s="25">
        <f t="array" aca="1" ref="R100" ca="1">INDEX('Lorri 401b'!L:L,MATCH('Retirement Calculator'!A100,'Lorri 401b'!N:N,0),0)</f>
        <v>4264744.3586357934</v>
      </c>
      <c r="S100" s="25">
        <f t="shared" ca="1" si="7"/>
        <v>5853500.386497247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1586266.3164421818</v>
      </c>
      <c r="R101" s="25">
        <f t="array" aca="1" ref="R101" ca="1">INDEX('Lorri 401b'!L:L,MATCH('Retirement Calculator'!A101,'Lorri 401b'!N:N,0),0)</f>
        <v>4259017.4261992192</v>
      </c>
      <c r="S101" s="25">
        <f t="shared" ca="1" si="7"/>
        <v>5845283.7426414005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1583766.2312253297</v>
      </c>
      <c r="R102" s="25">
        <f t="array" aca="1" ref="R102" ca="1">INDEX('Lorri 401b'!L:L,MATCH('Retirement Calculator'!A102,'Lorri 401b'!N:N,0),0)</f>
        <v>4253266.6315441597</v>
      </c>
      <c r="S102" s="25">
        <f t="shared" ca="1" si="7"/>
        <v>5837032.8627694892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1581255.7289867408</v>
      </c>
      <c r="R103" s="25">
        <f t="array" aca="1" ref="R103" ca="1">INDEX('Lorri 401b'!L:L,MATCH('Retirement Calculator'!A103,'Lorri 401b'!N:N,0),0)</f>
        <v>4247491.8752447041</v>
      </c>
      <c r="S103" s="25">
        <f t="shared" ca="1" si="7"/>
        <v>5828747.6042314451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1578734.7663221578</v>
      </c>
      <c r="R104" s="25">
        <f t="array" aca="1" ref="R104" ca="1">INDEX('Lorri 401b'!L:L,MATCH('Retirement Calculator'!A104,'Lorri 401b'!N:N,0),0)</f>
        <v>4241693.0574606676</v>
      </c>
      <c r="S104" s="25">
        <f t="shared" ca="1" si="7"/>
        <v>5820427.8237828258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1576203.2996464723</v>
      </c>
      <c r="R105" s="25">
        <f t="array" aca="1" ref="R105" ca="1">INDEX('Lorri 401b'!L:L,MATCH('Retirement Calculator'!A105,'Lorri 401b'!N:N,0),0)</f>
        <v>4235870.0779358642</v>
      </c>
      <c r="S105" s="25">
        <f t="shared" ca="1" si="7"/>
        <v>5812073.3775823368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1573661.2851929714</v>
      </c>
      <c r="R106" s="25">
        <f t="array" aca="1" ref="R106" ca="1">INDEX('Lorri 401b'!L:L,MATCH('Retirement Calculator'!A106,'Lorri 401b'!N:N,0),0)</f>
        <v>4230022.8359963736</v>
      </c>
      <c r="S106" s="25">
        <f t="shared" ca="1" si="7"/>
        <v>5803684.1211893447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1571108.6790125808</v>
      </c>
      <c r="R107" s="25">
        <f t="array" aca="1" ref="R107" ca="1">INDEX('Lorri 401b'!L:L,MATCH('Retirement Calculator'!A107,'Lorri 401b'!N:N,0),0)</f>
        <v>4224151.2305488018</v>
      </c>
      <c r="S107" s="25">
        <f t="shared" ca="1" si="7"/>
        <v>5795259.9095613826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1569224.353654772</v>
      </c>
      <c r="R108" s="25">
        <f t="array" aca="1" ref="R108" ca="1">INDEX('Lorri 401b'!L:L,MATCH('Retirement Calculator'!A108,'Lorri 401b'!N:N,0),0)</f>
        <v>4220006.3267301992</v>
      </c>
      <c r="S108" s="25">
        <f t="shared" ca="1" si="7"/>
        <v>5789230.6803849712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1567332.1769413059</v>
      </c>
      <c r="R109" s="25">
        <f t="array" aca="1" ref="R109" ca="1">INDEX('Lorri 401b'!L:L,MATCH('Retirement Calculator'!A109,'Lorri 401b'!N:N,0),0)</f>
        <v>4215844.152479019</v>
      </c>
      <c r="S109" s="25">
        <f t="shared" ca="1" si="7"/>
        <v>5783176.3294203244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1565432.1161582002</v>
      </c>
      <c r="R110" s="25">
        <f t="array" aca="1" ref="R110" ca="1">INDEX('Lorri 401b'!L:L,MATCH('Retirement Calculator'!A110,'Lorri 401b'!N:N,0),0)</f>
        <v>4211664.6358351251</v>
      </c>
      <c r="S110" s="25">
        <f t="shared" ca="1" si="7"/>
        <v>5777096.7519933255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1563524.1384551649</v>
      </c>
      <c r="R111" s="25">
        <f t="array" aca="1" ref="R111" ca="1">INDEX('Lorri 401b'!L:L,MATCH('Retirement Calculator'!A111,'Lorri 401b'!N:N,0),0)</f>
        <v>4207467.7045385484</v>
      </c>
      <c r="S111" s="25">
        <f t="shared" ca="1" si="7"/>
        <v>5770991.842993713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1561608.2108450336</v>
      </c>
      <c r="R112" s="25">
        <f t="array" aca="1" ref="R112" ca="1">INDEX('Lorri 401b'!L:L,MATCH('Retirement Calculator'!A112,'Lorri 401b'!N:N,0),0)</f>
        <v>4203253.2860282362</v>
      </c>
      <c r="S112" s="25">
        <f t="shared" ca="1" si="7"/>
        <v>5764861.4968732698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1559684.3002031934</v>
      </c>
      <c r="R113" s="25">
        <f t="array" aca="1" ref="R113" ca="1">INDEX('Lorri 401b'!L:L,MATCH('Retirement Calculator'!A113,'Lorri 401b'!N:N,0),0)</f>
        <v>4199021.3074407978</v>
      </c>
      <c r="S113" s="25">
        <f t="shared" ca="1" si="7"/>
        <v>5758705.6076439917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1557752.3732670124</v>
      </c>
      <c r="R114" s="25">
        <f t="array" aca="1" ref="R114" ca="1">INDEX('Lorri 401b'!L:L,MATCH('Retirement Calculator'!A114,'Lorri 401b'!N:N,0),0)</f>
        <v>4194771.6956092445</v>
      </c>
      <c r="S114" s="25">
        <f t="shared" ca="1" si="7"/>
        <v>5752524.0688762572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1555812.3966352639</v>
      </c>
      <c r="R115" s="25">
        <f t="array" aca="1" ref="R115" ca="1">INDEX('Lorri 401b'!L:L,MATCH('Retirement Calculator'!A115,'Lorri 401b'!N:N,0),0)</f>
        <v>4190504.377061727</v>
      </c>
      <c r="S115" s="25">
        <f t="shared" ca="1" si="7"/>
        <v>5746316.7736969907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1553864.3367675499</v>
      </c>
      <c r="R116" s="25">
        <f t="array" aca="1" ref="R116" ca="1">INDEX('Lorri 401b'!L:L,MATCH('Retirement Calculator'!A116,'Lorri 401b'!N:N,0),0)</f>
        <v>4186219.2780202613</v>
      </c>
      <c r="S116" s="25">
        <f t="shared" ca="1" si="7"/>
        <v>5740083.6147878114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1551908.1599837202</v>
      </c>
      <c r="R117" s="25">
        <f t="array" aca="1" ref="R117" ca="1">INDEX('Lorri 401b'!L:L,MATCH('Retirement Calculator'!A117,'Lorri 401b'!N:N,0),0)</f>
        <v>4181916.3243994564</v>
      </c>
      <c r="S117" s="25">
        <f t="shared" ca="1" si="7"/>
        <v>5733824.484383177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1549943.8324632912</v>
      </c>
      <c r="R118" s="25">
        <f t="array" aca="1" ref="R118" ca="1">INDEX('Lorri 401b'!L:L,MATCH('Retirement Calculator'!A118,'Lorri 401b'!N:N,0),0)</f>
        <v>4177595.4418052314</v>
      </c>
      <c r="S118" s="25">
        <f t="shared" ca="1" si="7"/>
        <v>5727539.2742685229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1547971.3202448606</v>
      </c>
      <c r="R119" s="25">
        <f t="array" aca="1" ref="R119" ca="1">INDEX('Lorri 401b'!L:L,MATCH('Retirement Calculator'!A119,'Lorri 401b'!N:N,0),0)</f>
        <v>4173256.5555335302</v>
      </c>
      <c r="S119" s="25">
        <f t="shared" ca="1" si="7"/>
        <v>5721227.875778391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1545990.5892255197</v>
      </c>
      <c r="R120" s="25">
        <f t="array" aca="1" ref="R120" ca="1">INDEX('Lorri 401b'!L:L,MATCH('Retirement Calculator'!A120,'Lorri 401b'!N:N,0),0)</f>
        <v>4168899.5905690305</v>
      </c>
      <c r="S120" s="25">
        <f t="shared" ca="1" si="7"/>
        <v>5714890.1797945499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1544001.605160265</v>
      </c>
      <c r="R121" s="25">
        <f t="array" aca="1" ref="R121" ca="1">INDEX('Lorri 401b'!L:L,MATCH('Retirement Calculator'!A121,'Lorri 401b'!N:N,0),0)</f>
        <v>4164524.4715838451</v>
      </c>
      <c r="S121" s="25">
        <f t="shared" ca="1" si="7"/>
        <v>5708526.0767441103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1542004.3336614049</v>
      </c>
      <c r="R122" s="25">
        <f t="array" aca="1" ref="R122" ca="1">INDEX('Lorri 401b'!L:L,MATCH('Retirement Calculator'!A122,'Lorri 401b'!N:N,0),0)</f>
        <v>4160131.1229362213</v>
      </c>
      <c r="S122" s="25">
        <f t="shared" ca="1" si="7"/>
        <v>5702135.4565976262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1539998.7401979663</v>
      </c>
      <c r="R123" s="25">
        <f t="array" aca="1" ref="R123" ca="1">INDEX('Lorri 401b'!L:L,MATCH('Retirement Calculator'!A123,'Lorri 401b'!N:N,0),0)</f>
        <v>4155719.4686692324</v>
      </c>
      <c r="S123" s="25">
        <f t="shared" ca="1" si="7"/>
        <v>5695718.2088671988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1537984.7900950967</v>
      </c>
      <c r="R124" s="25">
        <f t="array" aca="1" ref="R124" ca="1">INDEX('Lorri 401b'!L:L,MATCH('Retirement Calculator'!A124,'Lorri 401b'!N:N,0),0)</f>
        <v>4151289.4325094647</v>
      </c>
      <c r="S124" s="25">
        <f t="shared" ca="1" si="7"/>
        <v>5689274.2226045616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1535962.4485334652</v>
      </c>
      <c r="R125" s="25">
        <f t="array" aca="1" ref="R125" ca="1">INDEX('Lorri 401b'!L:L,MATCH('Retirement Calculator'!A125,'Lorri 401b'!N:N,0),0)</f>
        <v>4146840.9378656978</v>
      </c>
      <c r="S125" s="25">
        <f t="shared" ca="1" si="7"/>
        <v>5682803.3863991629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1533931.6805486602</v>
      </c>
      <c r="R126" s="25">
        <f t="array" aca="1" ref="R126" ca="1">INDEX('Lorri 401b'!L:L,MATCH('Retirement Calculator'!A126,'Lorri 401b'!N:N,0),0)</f>
        <v>4142373.9078275817</v>
      </c>
      <c r="S126" s="25">
        <f t="shared" ca="1" si="7"/>
        <v>5676305.5883762417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1531892.4510305852</v>
      </c>
      <c r="R127" s="25">
        <f t="array" aca="1" ref="R127" ca="1">INDEX('Lorri 401b'!L:L,MATCH('Retirement Calculator'!A127,'Lorri 401b'!N:N,0),0)</f>
        <v>4137888.2651643069</v>
      </c>
      <c r="S127" s="25">
        <f t="shared" ca="1" si="7"/>
        <v>5669780.7161948923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1529844.7247228515</v>
      </c>
      <c r="R128" s="25">
        <f t="array" aca="1" ref="R128" ca="1">INDEX('Lorri 401b'!L:L,MATCH('Retirement Calculator'!A128,'Lorri 401b'!N:N,0),0)</f>
        <v>4133383.9323232686</v>
      </c>
      <c r="S128" s="25">
        <f t="shared" ca="1" si="7"/>
        <v>5663228.6570461206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1527788.4662221689</v>
      </c>
      <c r="R129" s="25">
        <f t="array" aca="1" ref="R129" ca="1">INDEX('Lorri 401b'!L:L,MATCH('Retirement Calculator'!A129,'Lorri 401b'!N:N,0),0)</f>
        <v>4128860.8314287262</v>
      </c>
      <c r="S129" s="25">
        <f t="shared" ca="1" si="7"/>
        <v>5656649.2976508951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1525723.6399777334</v>
      </c>
      <c r="R130" s="25">
        <f t="array" aca="1" ref="R130" ca="1">INDEX('Lorri 401b'!L:L,MATCH('Retirement Calculator'!A130,'Lorri 401b'!N:N,0),0)</f>
        <v>4124318.8842804562</v>
      </c>
      <c r="S130" s="25">
        <f t="shared" ca="1" si="7"/>
        <v>5650042.5242581898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1523650.2102906129</v>
      </c>
      <c r="R131" s="25">
        <f t="array" aca="1" ref="R131" ca="1">INDEX('Lorri 401b'!L:L,MATCH('Retirement Calculator'!A131,'Lorri 401b'!N:N,0),0)</f>
        <v>4119758.0123524019</v>
      </c>
      <c r="S131" s="25">
        <f t="shared" ca="1" si="7"/>
        <v>5643408.222643015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1521568.1413131293</v>
      </c>
      <c r="R132" s="25">
        <f t="array" aca="1" ref="R132" ca="1">INDEX('Lorri 401b'!L:L,MATCH('Retirement Calculator'!A132,'Lorri 401b'!N:N,0),0)</f>
        <v>4115178.136791314</v>
      </c>
      <c r="S132" s="25">
        <f t="shared" ca="1" si="7"/>
        <v>5636746.2781044431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1519477.3970482396</v>
      </c>
      <c r="R133" s="25">
        <f t="array" aca="1" ref="R133" ca="1">INDEX('Lorri 401b'!L:L,MATCH('Retirement Calculator'!A133,'Lorri 401b'!N:N,0),0)</f>
        <v>4110579.1784153883</v>
      </c>
      <c r="S133" s="25">
        <f t="shared" ca="1" si="7"/>
        <v>5630056.5754636284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1517377.9413489129</v>
      </c>
      <c r="R134" s="25">
        <f t="array" aca="1" ref="R134" ca="1">INDEX('Lorri 401b'!L:L,MATCH('Retirement Calculator'!A134,'Lorri 401b'!N:N,0),0)</f>
        <v>4105961.0577128963</v>
      </c>
      <c r="S134" s="25">
        <f t="shared" ca="1" si="7"/>
        <v>5623338.9990618089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1515269.7379175057</v>
      </c>
      <c r="R135" s="25">
        <f t="array" aca="1" ref="R135" ca="1">INDEX('Lorri 401b'!L:L,MATCH('Retirement Calculator'!A135,'Lorri 401b'!N:N,0),0)</f>
        <v>4101323.6948408103</v>
      </c>
      <c r="S135" s="25">
        <f t="shared" ca="1" si="7"/>
        <v>5616593.4327583164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1513152.7503051341</v>
      </c>
      <c r="R136" s="25">
        <f t="array" aca="1" ref="R136" ca="1">INDEX('Lorri 401b'!L:L,MATCH('Retirement Calculator'!A136,'Lorri 401b'!N:N,0),0)</f>
        <v>4096667.0096234242</v>
      </c>
      <c r="S136" s="25">
        <f t="shared" ca="1" si="7"/>
        <v>5609819.759928558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1511026.9419110443</v>
      </c>
      <c r="R137" s="25">
        <f t="array" aca="1" ref="R137" ca="1">INDEX('Lorri 401b'!L:L,MATCH('Retirement Calculator'!A137,'Lorri 401b'!N:N,0),0)</f>
        <v>4091990.9215509654</v>
      </c>
      <c r="S137" s="25">
        <f t="shared" ca="1" si="7"/>
        <v>5603017.8634620095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1508892.2759819792</v>
      </c>
      <c r="R138" s="25">
        <f t="array" aca="1" ref="R138" ca="1">INDEX('Lorri 401b'!L:L,MATCH('Retirement Calculator'!A138,'Lorri 401b'!N:N,0),0)</f>
        <v>4087295.3497782047</v>
      </c>
      <c r="S138" s="25">
        <f t="shared" ca="1" si="7"/>
        <v>5596187.6257601837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1506748.715611543</v>
      </c>
      <c r="R139" s="25">
        <f t="array" aca="1" ref="R139" ca="1">INDEX('Lorri 401b'!L:L,MATCH('Retirement Calculator'!A139,'Lorri 401b'!N:N,0),0)</f>
        <v>4082580.2131230575</v>
      </c>
      <c r="S139" s="25">
        <f t="shared" ca="1" si="7"/>
        <v>5589328.9287346005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1504596.2237395633</v>
      </c>
      <c r="R140" s="25">
        <f t="array" aca="1" ref="R140" ca="1">INDEX('Lorri 401b'!L:L,MATCH('Retirement Calculator'!A140,'Lorri 401b'!N:N,0),0)</f>
        <v>4077845.4300651806</v>
      </c>
      <c r="S140" s="25">
        <f t="shared" ca="1" si="7"/>
        <v>5582441.6538047437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1502434.7631514503</v>
      </c>
      <c r="R141" s="25">
        <f t="array" aca="1" ref="R141" ca="1">INDEX('Lorri 401b'!L:L,MATCH('Retirement Calculator'!A141,'Lorri 401b'!N:N,0),0)</f>
        <v>4073090.9187445627</v>
      </c>
      <c r="S141" s="25">
        <f t="shared" ca="1" si="7"/>
        <v>5575525.6818960132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1500264.2964775537</v>
      </c>
      <c r="R142" s="25">
        <f t="array" aca="1" ref="R142" ca="1">INDEX('Lorri 401b'!L:L,MATCH('Retirement Calculator'!A142,'Lorri 401b'!N:N,0),0)</f>
        <v>4068316.5969601087</v>
      </c>
      <c r="S142" s="25">
        <f t="shared" ca="1" si="7"/>
        <v>5568580.8934376622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1498084.7861925156</v>
      </c>
      <c r="R143" s="25">
        <f t="array" aca="1" ref="R143" ca="1">INDEX('Lorri 401b'!L:L,MATCH('Retirement Calculator'!A143,'Lorri 401b'!N:N,0),0)</f>
        <v>4063522.3821682194</v>
      </c>
      <c r="S143" s="25">
        <f t="shared" ca="1" si="7"/>
        <v>5561607.1683607353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1495896.1946146234</v>
      </c>
      <c r="R144" s="25">
        <f t="array" aca="1" ref="R144" ca="1">INDEX('Lorri 401b'!L:L,MATCH('Retirement Calculator'!A144,'Lorri 401b'!N:N,0),0)</f>
        <v>4058708.191481364</v>
      </c>
      <c r="S144" s="25">
        <f t="shared" ca="1" si="7"/>
        <v>5554604.3860959876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1493698.4839051566</v>
      </c>
      <c r="R145" s="25">
        <f t="array" aca="1" ref="R145" ca="1">INDEX('Lorri 401b'!L:L,MATCH('Retirement Calculator'!A145,'Lorri 401b'!N:N,0),0)</f>
        <v>4053873.9416666469</v>
      </c>
      <c r="S145" s="25">
        <f t="shared" ca="1" si="7"/>
        <v>5547572.425571803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1491491.6160677336</v>
      </c>
      <c r="R146" s="25">
        <f t="array" aca="1" ref="R146" ca="1">INDEX('Lorri 401b'!L:L,MATCH('Retirement Calculator'!A146,'Lorri 401b'!N:N,0),0)</f>
        <v>4049019.5491443682</v>
      </c>
      <c r="S146" s="25">
        <f t="shared" ca="1" si="7"/>
        <v>5540511.1652121022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1489275.5529476549</v>
      </c>
      <c r="R147" s="25">
        <f t="array" aca="1" ref="R147" ca="1">INDEX('Lorri 401b'!L:L,MATCH('Retirement Calculator'!A147,'Lorri 401b'!N:N,0),0)</f>
        <v>4044144.9299865803</v>
      </c>
      <c r="S147" s="25">
        <f t="shared" ca="1" si="7"/>
        <v>5533420.4829342347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1487050.2562312423</v>
      </c>
      <c r="R148" s="25">
        <f t="array" aca="1" ref="R148" ca="1">INDEX('Lorri 401b'!L:L,MATCH('Retirement Calculator'!A148,'Lorri 401b'!N:N,0),0)</f>
        <v>4039249.9999156347</v>
      </c>
      <c r="S148" s="25">
        <f t="shared" ca="1" si="7"/>
        <v>5526300.2561468771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1484815.6874451782</v>
      </c>
      <c r="R149" s="25">
        <f t="array" aca="1" ref="R149" ca="1">INDEX('Lorri 401b'!L:L,MATCH('Retirement Calculator'!A149,'Lorri 401b'!N:N,0),0)</f>
        <v>4034334.674302727</v>
      </c>
      <c r="S149" s="25">
        <f t="shared" ca="1" si="7"/>
        <v>5519150.3617479056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1482571.8079558387</v>
      </c>
      <c r="R150" s="25">
        <f t="array" aca="1" ref="R150" ca="1">INDEX('Lorri 401b'!L:L,MATCH('Retirement Calculator'!A150,'Lorri 401b'!N:N,0),0)</f>
        <v>4029398.8681664323</v>
      </c>
      <c r="S150" s="25">
        <f t="shared" ca="1" si="7"/>
        <v>5511970.6761222705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1480318.5789686269</v>
      </c>
      <c r="R151" s="25">
        <f t="array" aca="1" ref="R151" ca="1">INDEX('Lorri 401b'!L:L,MATCH('Retirement Calculator'!A151,'Lorri 401b'!N:N,0),0)</f>
        <v>4024442.496171236</v>
      </c>
      <c r="S151" s="25">
        <f t="shared" ca="1" si="7"/>
        <v>5504761.0751398634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1478055.9615273017</v>
      </c>
      <c r="R152" s="25">
        <f t="array" aca="1" ref="R152" ca="1">INDEX('Lorri 401b'!L:L,MATCH('Retirement Calculator'!A152,'Lorri 401b'!N:N,0),0)</f>
        <v>4019465.4726260598</v>
      </c>
      <c r="S152" s="25">
        <f t="shared" ca="1" si="7"/>
        <v>5497521.4341533612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1475783.9165133045</v>
      </c>
      <c r="R153" s="25">
        <f t="array" aca="1" ref="R153" ca="1">INDEX('Lorri 401b'!L:L,MATCH('Retirement Calculator'!A153,'Lorri 401b'!N:N,0),0)</f>
        <v>4014467.7114827787</v>
      </c>
      <c r="S153" s="25">
        <f t="shared" ca="1" si="7"/>
        <v>5490251.6279960833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1473502.4046450821</v>
      </c>
      <c r="R154" s="25">
        <f t="array" aca="1" ref="R154" ca="1">INDEX('Lorri 401b'!L:L,MATCH('Retirement Calculator'!A154,'Lorri 401b'!N:N,0),0)</f>
        <v>4009449.1263347338</v>
      </c>
      <c r="S154" s="25">
        <f t="shared" ca="1" si="7"/>
        <v>5482951.5309798159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1471211.3864774089</v>
      </c>
      <c r="R155" s="25">
        <f t="array" aca="1" ref="R155" ca="1">INDEX('Lorri 401b'!L:L,MATCH('Retirement Calculator'!A155,'Lorri 401b'!N:N,0),0)</f>
        <v>4004409.6304152389</v>
      </c>
      <c r="S155" s="25">
        <f t="shared" ca="1" si="7"/>
        <v>5475621.0168926474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1468910.8224007038</v>
      </c>
      <c r="R156" s="25">
        <f t="array" aca="1" ref="R156" ca="1">INDEX('Lorri 401b'!L:L,MATCH('Retirement Calculator'!A156,'Lorri 401b'!N:N,0),0)</f>
        <v>3999349.1365960795</v>
      </c>
      <c r="S156" s="25">
        <f t="shared" ca="1" si="7"/>
        <v>5468259.958996783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1466600.6726403455</v>
      </c>
      <c r="R157" s="25">
        <f t="array" aca="1" ref="R157" ca="1">INDEX('Lorri 401b'!L:L,MATCH('Retirement Calculator'!A157,'Lorri 401b'!N:N,0),0)</f>
        <v>3994267.5573860067</v>
      </c>
      <c r="S157" s="25">
        <f t="shared" ca="1" si="7"/>
        <v>5460868.2300263522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1464280.8972559858</v>
      </c>
      <c r="R158" s="25">
        <f t="array" aca="1" ref="R158" ca="1">INDEX('Lorri 401b'!L:L,MATCH('Retirement Calculator'!A158,'Lorri 401b'!N:N,0),0)</f>
        <v>3989164.8049292252</v>
      </c>
      <c r="S158" s="25">
        <f t="shared" ca="1" si="7"/>
        <v>5453445.7021852108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1461951.4561408579</v>
      </c>
      <c r="R159" s="25">
        <f t="array" aca="1" ref="R159" ca="1">INDEX('Lorri 401b'!L:L,MATCH('Retirement Calculator'!A159,'Lorri 401b'!N:N,0),0)</f>
        <v>3984040.791003874</v>
      </c>
      <c r="S159" s="25">
        <f t="shared" ca="1" si="7"/>
        <v>5445992.2471447317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1459612.3090210836</v>
      </c>
      <c r="R160" s="25">
        <f t="array" aca="1" ref="R160" ca="1">INDEX('Lorri 401b'!L:L,MATCH('Retirement Calculator'!A160,'Lorri 401b'!N:N,0),0)</f>
        <v>3978895.4270205004</v>
      </c>
      <c r="S160" s="25">
        <f t="shared" ca="1" si="7"/>
        <v>5438507.7360415841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1457263.415454977</v>
      </c>
      <c r="R161" s="25">
        <f t="array" aca="1" ref="R161" ca="1">INDEX('Lorri 401b'!L:L,MATCH('Retirement Calculator'!A161,'Lorri 401b'!N:N,0),0)</f>
        <v>3973728.6240205294</v>
      </c>
      <c r="S161" s="25">
        <f t="shared" ca="1" si="7"/>
        <v>5430992.0394755062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1454904.734832345</v>
      </c>
      <c r="R162" s="25">
        <f t="array" aca="1" ref="R162" ca="1">INDEX('Lorri 401b'!L:L,MATCH('Retirement Calculator'!A162,'Lorri 401b'!N:N,0),0)</f>
        <v>3968540.2926747254</v>
      </c>
      <c r="S162" s="25">
        <f t="shared" ca="1" si="7"/>
        <v>5423445.0275070705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1452536.2263737854</v>
      </c>
      <c r="R163" s="25">
        <f t="array" aca="1" ref="R163" ca="1">INDEX('Lorri 401b'!L:L,MATCH('Retirement Calculator'!A163,'Lorri 401b'!N:N,0),0)</f>
        <v>3963330.3432816472</v>
      </c>
      <c r="S163" s="25">
        <f t="shared" ca="1" si="7"/>
        <v>5415866.5696554324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1450157.8491299818</v>
      </c>
      <c r="R164" s="25">
        <f t="array" aca="1" ref="R164" ca="1">INDEX('Lorri 401b'!L:L,MATCH('Retirement Calculator'!A164,'Lorri 401b'!N:N,0),0)</f>
        <v>3958098.6857660976</v>
      </c>
      <c r="S164" s="25">
        <f t="shared" ca="1" si="7"/>
        <v>5408256.5348960795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1447769.5619809956</v>
      </c>
      <c r="R165" s="25">
        <f t="array" aca="1" ref="R165" ca="1">INDEX('Lorri 401b'!L:L,MATCH('Retirement Calculator'!A165,'Lorri 401b'!N:N,0),0)</f>
        <v>3952845.2296775668</v>
      </c>
      <c r="S165" s="25">
        <f t="shared" ca="1" si="7"/>
        <v>5400614.7916585626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1445371.3236355553</v>
      </c>
      <c r="R166" s="25">
        <f t="array" aca="1" ref="R166" ca="1">INDEX('Lorri 401b'!L:L,MATCH('Retirement Calculator'!A166,'Lorri 401b'!N:N,0),0)</f>
        <v>3947569.8841886669</v>
      </c>
      <c r="S166" s="25">
        <f t="shared" ca="1" si="7"/>
        <v>5392941.2078242227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1442963.0926303423</v>
      </c>
      <c r="R167" s="25">
        <f t="array" aca="1" ref="R167" ca="1">INDEX('Lorri 401b'!L:L,MATCH('Retirement Calculator'!A167,'Lorri 401b'!N:N,0),0)</f>
        <v>3942272.5580935637</v>
      </c>
      <c r="S167" s="25">
        <f t="shared" ca="1" si="7"/>
        <v>5385235.6507239062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1440544.8273292743</v>
      </c>
      <c r="R168" s="25">
        <f t="array" aca="1" ref="R168" ca="1">INDEX('Lorri 401b'!L:L,MATCH('Retirement Calculator'!A168,'Lorri 401b'!N:N,0),0)</f>
        <v>3936953.1598063973</v>
      </c>
      <c r="S168" s="25">
        <f t="shared" ca="1" si="7"/>
        <v>5377497.9871356711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1438116.4859227852</v>
      </c>
      <c r="R169" s="25">
        <f t="array" aca="1" ref="R169" ca="1">INDEX('Lorri 401b'!L:L,MATCH('Retirement Calculator'!A169,'Lorri 401b'!N:N,0),0)</f>
        <v>3931611.5973597011</v>
      </c>
      <c r="S169" s="25">
        <f t="shared" ca="1" si="7"/>
        <v>5369728.0832824865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1435678.0264271025</v>
      </c>
      <c r="R170" s="25">
        <f t="array" aca="1" ref="R170" ca="1">INDEX('Lorri 401b'!L:L,MATCH('Retirement Calculator'!A170,'Lorri 401b'!N:N,0),0)</f>
        <v>3926247.7784028105</v>
      </c>
      <c r="S170" s="25">
        <f t="shared" ca="1" si="7"/>
        <v>5361925.8048299132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1433229.4066835211</v>
      </c>
      <c r="R171" s="25">
        <f t="array" aca="1" ref="R171" ca="1">INDEX('Lorri 401b'!L:L,MATCH('Retirement Calculator'!A171,'Lorri 401b'!N:N,0),0)</f>
        <v>3920861.6102002659</v>
      </c>
      <c r="S171" s="25">
        <f t="shared" ca="1" si="7"/>
        <v>5354091.0168837868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1430770.5843576747</v>
      </c>
      <c r="R172" s="25">
        <f t="array" aca="1" ref="R172" ca="1">INDEX('Lorri 401b'!L:L,MATCH('Retirement Calculator'!A172,'Lorri 401b'!N:N,0),0)</f>
        <v>3915452.9996302109</v>
      </c>
      <c r="S172" s="25">
        <f t="shared" ca="1" si="7"/>
        <v>5346223.5839878861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1428301.516938804</v>
      </c>
      <c r="R173" s="25">
        <f t="array" aca="1" ref="R173" ca="1">INDEX('Lorri 401b'!L:L,MATCH('Retirement Calculator'!A173,'Lorri 401b'!N:N,0),0)</f>
        <v>3910021.8531827806</v>
      </c>
      <c r="S173" s="25">
        <f t="shared" ca="1" si="7"/>
        <v>5338323.3701215843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1425822.1617390213</v>
      </c>
      <c r="R174" s="25">
        <f t="array" aca="1" ref="R174" ca="1">INDEX('Lorri 401b'!L:L,MATCH('Retirement Calculator'!A174,'Lorri 401b'!N:N,0),0)</f>
        <v>3904568.0769584859</v>
      </c>
      <c r="S174" s="25">
        <f t="shared" ca="1" si="7"/>
        <v>5330390.2386975074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1423332.4758925729</v>
      </c>
      <c r="R175" s="25">
        <f t="array" aca="1" ref="R175" ca="1">INDEX('Lorri 401b'!L:L,MATCH('Retirement Calculator'!A175,'Lorri 401b'!N:N,0),0)</f>
        <v>3899091.5766665898</v>
      </c>
      <c r="S175" s="25">
        <f t="shared" ca="1" si="7"/>
        <v>5322424.0525591625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1420832.4163550974</v>
      </c>
      <c r="R176" s="25">
        <f t="array" aca="1" ref="R176" ca="1">INDEX('Lorri 401b'!L:L,MATCH('Retirement Calculator'!A176,'Lorri 401b'!N:N,0),0)</f>
        <v>3893592.2576234778</v>
      </c>
      <c r="S176" s="25">
        <f t="shared" ca="1" si="7"/>
        <v>5314424.6739785755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1418321.9399028826</v>
      </c>
      <c r="R177" s="25">
        <f t="array" aca="1" ref="R177" ca="1">INDEX('Lorri 401b'!L:L,MATCH('Retirement Calculator'!A177,'Lorri 401b'!N:N,0),0)</f>
        <v>3888070.0247510192</v>
      </c>
      <c r="S177" s="25">
        <f t="shared" ca="1" si="7"/>
        <v>5306391.9646539018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1415801.0031321167</v>
      </c>
      <c r="R178" s="25">
        <f t="array" aca="1" ref="R178" ca="1">INDEX('Lorri 401b'!L:L,MATCH('Retirement Calculator'!A178,'Lorri 401b'!N:N,0),0)</f>
        <v>3882524.7825749256</v>
      </c>
      <c r="S178" s="25">
        <f t="shared" ca="1" si="7"/>
        <v>5298325.7857070426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1413269.5624581394</v>
      </c>
      <c r="R179" s="25">
        <f t="array" aca="1" ref="R179" ca="1">INDEX('Lorri 401b'!L:L,MATCH('Retirement Calculator'!A179,'Lorri 401b'!N:N,0),0)</f>
        <v>3876956.4352230984</v>
      </c>
      <c r="S179" s="25">
        <f t="shared" ca="1" si="7"/>
        <v>5290225.9976812378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1410727.5741146873</v>
      </c>
      <c r="R180" s="25">
        <f t="array" aca="1" ref="R180" ca="1">INDEX('Lorri 401b'!L:L,MATCH('Retirement Calculator'!A180,'Lorri 401b'!N:N,0),0)</f>
        <v>3871364.8864239715</v>
      </c>
      <c r="S180" s="25">
        <f t="shared" ca="1" si="7"/>
        <v>5282092.4605386592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1408174.9941531373</v>
      </c>
      <c r="R181" s="25">
        <f t="array" aca="1" ref="R181" ca="1">INDEX('Lorri 401b'!L:L,MATCH('Retirement Calculator'!A181,'Lorri 401b'!N:N,0),0)</f>
        <v>3865750.0395048484</v>
      </c>
      <c r="S181" s="25">
        <f t="shared" ca="1" si="7"/>
        <v>5273925.0336579857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1405611.7784417477</v>
      </c>
      <c r="R182" s="25">
        <f t="array" aca="1" ref="R182" ca="1">INDEX('Lorri 401b'!L:L,MATCH('Retirement Calculator'!A182,'Lorri 401b'!N:N,0),0)</f>
        <v>3860111.7973902291</v>
      </c>
      <c r="S182" s="25">
        <f t="shared" ca="1" si="7"/>
        <v>5265723.5758319767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1403037.8826648938</v>
      </c>
      <c r="R183" s="25">
        <f t="array" aca="1" ref="R183" ca="1">INDEX('Lorri 401b'!L:L,MATCH('Retirement Calculator'!A183,'Lorri 401b'!N:N,0),0)</f>
        <v>3854450.0626001321</v>
      </c>
      <c r="S183" s="25">
        <f t="shared" ca="1" si="7"/>
        <v>5257487.9452650258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1400453.2623223031</v>
      </c>
      <c r="R184" s="25">
        <f t="array" aca="1" ref="R184" ca="1">INDEX('Lorri 401b'!L:L,MATCH('Retirement Calculator'!A184,'Lorri 401b'!N:N,0),0)</f>
        <v>3848764.7372484095</v>
      </c>
      <c r="S184" s="25">
        <f t="shared" ca="1" si="7"/>
        <v>5249217.9995707124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1397857.8727282849</v>
      </c>
      <c r="R185" s="25">
        <f t="array" aca="1" ref="R185" ca="1">INDEX('Lorri 401b'!L:L,MATCH('Retirement Calculator'!A185,'Lorri 401b'!N:N,0),0)</f>
        <v>3843055.7230410548</v>
      </c>
      <c r="S185" s="25">
        <f t="shared" ca="1" si="7"/>
        <v>5240913.5957693402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1395251.6690109584</v>
      </c>
      <c r="R186" s="25">
        <f t="array" aca="1" ref="R186" ca="1">INDEX('Lorri 401b'!L:L,MATCH('Retirement Calculator'!A186,'Lorri 401b'!N:N,0),0)</f>
        <v>3837322.9212745028</v>
      </c>
      <c r="S186" s="25">
        <f t="shared" ca="1" si="7"/>
        <v>5232574.5902854614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1392634.6061114762</v>
      </c>
      <c r="R187" s="25">
        <f t="array" aca="1" ref="R187" ca="1">INDEX('Lorri 401b'!L:L,MATCH('Retirement Calculator'!A187,'Lorri 401b'!N:N,0),0)</f>
        <v>3831566.2328339238</v>
      </c>
      <c r="S187" s="25">
        <f t="shared" ca="1" si="7"/>
        <v>5224200.8389454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1390006.6387832463</v>
      </c>
      <c r="R188" s="25">
        <f t="array" aca="1" ref="R188" ca="1">INDEX('Lorri 401b'!L:L,MATCH('Retirement Calculator'!A188,'Lorri 401b'!N:N,0),0)</f>
        <v>3825785.558191509</v>
      </c>
      <c r="S188" s="25">
        <f t="shared" ca="1" si="7"/>
        <v>5215792.1969747553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1387367.7215911488</v>
      </c>
      <c r="R189" s="25">
        <f t="array" aca="1" ref="R189" ca="1">INDEX('Lorri 401b'!L:L,MATCH('Retirement Calculator'!A189,'Lorri 401b'!N:N,0),0)</f>
        <v>3819980.7974047507</v>
      </c>
      <c r="S189" s="25">
        <f t="shared" ca="1" si="7"/>
        <v>5207348.5189958997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1384717.8089107508</v>
      </c>
      <c r="R190" s="25">
        <f t="array" aca="1" ref="R190" ca="1">INDEX('Lorri 401b'!L:L,MATCH('Retirement Calculator'!A190,'Lorri 401b'!N:N,0),0)</f>
        <v>3814151.8501147144</v>
      </c>
      <c r="S190" s="25">
        <f t="shared" ca="1" si="7"/>
        <v>5198869.6590254651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1382056.8549275177</v>
      </c>
      <c r="R191" s="25">
        <f t="array" aca="1" ref="R191" ca="1">INDEX('Lorri 401b'!L:L,MATCH('Retirement Calculator'!A191,'Lorri 401b'!N:N,0),0)</f>
        <v>3808298.6155443029</v>
      </c>
      <c r="S191" s="25">
        <f t="shared" ca="1" si="7"/>
        <v>5190355.4704718208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1379384.8136360212</v>
      </c>
      <c r="R192" s="25">
        <f t="array" aca="1" ref="R192" ca="1">INDEX('Lorri 401b'!L:L,MATCH('Retirement Calculator'!A192,'Lorri 401b'!N:N,0),0)</f>
        <v>3802420.9924965147</v>
      </c>
      <c r="S192" s="25">
        <f t="shared" ca="1" si="7"/>
        <v>5181805.8061325364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1376701.6388391436</v>
      </c>
      <c r="R193" s="25">
        <f t="array" aca="1" ref="R193" ca="1">INDEX('Lorri 401b'!L:L,MATCH('Retirement Calculator'!A193,'Lorri 401b'!N:N,0),0)</f>
        <v>3796518.8793526939</v>
      </c>
      <c r="S193" s="25">
        <f t="shared" ca="1" si="7"/>
        <v>5173220.5181918377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1374007.2841472789</v>
      </c>
      <c r="R194" s="25">
        <f t="array" aca="1" ref="R194" ca="1">INDEX('Lorri 401b'!L:L,MATCH('Retirement Calculator'!A194,'Lorri 401b'!N:N,0),0)</f>
        <v>3790592.1740707736</v>
      </c>
      <c r="S194" s="25">
        <f t="shared" ca="1" si="7"/>
        <v>5164599.458218053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1371301.7029775314</v>
      </c>
      <c r="R195" s="25">
        <f t="array" aca="1" ref="R195" ca="1">INDEX('Lorri 401b'!L:L,MATCH('Retirement Calculator'!A195,'Lorri 401b'!N:N,0),0)</f>
        <v>3784640.7741835122</v>
      </c>
      <c r="S195" s="25">
        <f t="shared" ca="1" si="7"/>
        <v>5155942.4771610433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1368584.8485529099</v>
      </c>
      <c r="R196" s="25">
        <f t="array" aca="1" ref="R196" ca="1">INDEX('Lorri 401b'!L:L,MATCH('Retirement Calculator'!A196,'Lorri 401b'!N:N,0),0)</f>
        <v>3778664.5767967207</v>
      </c>
      <c r="S196" s="25">
        <f t="shared" ca="1" si="7"/>
        <v>5147249.4253496304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1365856.6739015193</v>
      </c>
      <c r="R197" s="25">
        <f t="array" aca="1" ref="R197" ca="1">INDEX('Lorri 401b'!L:L,MATCH('Retirement Calculator'!A197,'Lorri 401b'!N:N,0),0)</f>
        <v>3772663.478587484</v>
      </c>
      <c r="S197" s="25">
        <f t="shared" ca="1" si="7"/>
        <v>5138520.1524890028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1363117.1318557479</v>
      </c>
      <c r="R198" s="25">
        <f t="array" aca="1" ref="R198" ca="1">INDEX('Lorri 401b'!L:L,MATCH('Retirement Calculator'!A198,'Lorri 401b'!N:N,0),0)</f>
        <v>3766637.3758023754</v>
      </c>
      <c r="S198" s="25">
        <f t="shared" ca="1" si="7"/>
        <v>5129754.507658123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1360366.1750514524</v>
      </c>
      <c r="R199" s="25">
        <f t="array" aca="1" ref="R199" ca="1">INDEX('Lorri 401b'!L:L,MATCH('Retirement Calculator'!A199,'Lorri 401b'!N:N,0),0)</f>
        <v>3760586.1642556624</v>
      </c>
      <c r="S199" s="25">
        <f t="shared" ca="1" si="7"/>
        <v>5120952.3393071145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1357603.755927139</v>
      </c>
      <c r="R200" s="25">
        <f t="array" aca="1" ref="R200" ca="1">INDEX('Lorri 401b'!L:L,MATCH('Retirement Calculator'!A200,'Lorri 401b'!N:N,0),0)</f>
        <v>3754509.7393275048</v>
      </c>
      <c r="S200" s="25">
        <f t="shared" ca="1" si="7"/>
        <v>5112113.4952546433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1354829.8267231409</v>
      </c>
      <c r="R201" s="25">
        <f t="array" aca="1" ref="R201" ca="1">INDEX('Lorri 401b'!L:L,MATCH('Retirement Calculator'!A201,'Lorri 401b'!N:N,0),0)</f>
        <v>3748407.9959621467</v>
      </c>
      <c r="S201" s="25">
        <f t="shared" ca="1" si="7"/>
        <v>5103237.8226852873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1352044.3394807929</v>
      </c>
      <c r="R202" s="25">
        <f t="array" aca="1" ref="R202" ca="1">INDEX('Lorri 401b'!L:L,MATCH('Retirement Calculator'!A202,'Lorri 401b'!N:N,0),0)</f>
        <v>3742280.8286660993</v>
      </c>
      <c r="S202" s="25">
        <f t="shared" ca="1" si="7"/>
        <v>5094325.1681468925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1349247.2460416018</v>
      </c>
      <c r="R203" s="25">
        <f t="array" aca="1" ref="R203" ca="1">INDEX('Lorri 401b'!L:L,MATCH('Retirement Calculator'!A203,'Lorri 401b'!N:N,0),0)</f>
        <v>3736128.1315063187</v>
      </c>
      <c r="S203" s="25">
        <f t="shared" ca="1" si="7"/>
        <v>5085375.3775479207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1346438.498046414</v>
      </c>
      <c r="R204" s="25">
        <f t="array" aca="1" ref="R204" ca="1">INDEX('Lorri 401b'!L:L,MATCH('Retirement Calculator'!A204,'Lorri 401b'!N:N,0),0)</f>
        <v>3729949.7981083719</v>
      </c>
      <c r="S204" s="25">
        <f t="shared" ca="1" si="7"/>
        <v>5076388.2961547859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1343618.0469345797</v>
      </c>
      <c r="R205" s="25">
        <f t="array" aca="1" ref="R205" ca="1">INDEX('Lorri 401b'!L:L,MATCH('Retirement Calculator'!A205,'Lorri 401b'!N:N,0),0)</f>
        <v>3723745.7216546005</v>
      </c>
      <c r="S205" s="25">
        <f t="shared" ca="1" si="7"/>
        <v>5067363.76858918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1340785.8439431128</v>
      </c>
      <c r="R206" s="25">
        <f t="array" aca="1" ref="R206" ca="1">INDEX('Lorri 401b'!L:L,MATCH('Retirement Calculator'!A206,'Lorri 401b'!N:N,0),0)</f>
        <v>3717515.7948822719</v>
      </c>
      <c r="S206" s="25">
        <f t="shared" ca="1" si="7"/>
        <v>5058301.6388253849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1337941.8401058479</v>
      </c>
      <c r="R207" s="25">
        <f t="array" aca="1" ref="R207" ca="1">INDEX('Lorri 401b'!L:L,MATCH('Retirement Calculator'!A207,'Lorri 401b'!N:N,0),0)</f>
        <v>3711259.9100817251</v>
      </c>
      <c r="S207" s="25">
        <f t="shared" ca="1" si="7"/>
        <v>5049201.750187573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1335085.9862525945</v>
      </c>
      <c r="R208" s="25">
        <f t="array" aca="1" ref="R208" ca="1">INDEX('Lorri 401b'!L:L,MATCH('Retirement Calculator'!A208,'Lorri 401b'!N:N,0),0)</f>
        <v>3704977.9590945095</v>
      </c>
      <c r="S208" s="25">
        <f t="shared" ca="1" si="7"/>
        <v>5040063.9453471042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1332218.233008286</v>
      </c>
      <c r="R209" s="25">
        <f t="array" aca="1" ref="R209" ca="1">INDEX('Lorri 401b'!L:L,MATCH('Retirement Calculator'!A209,'Lorri 401b'!N:N,0),0)</f>
        <v>3698669.8333115135</v>
      </c>
      <c r="S209" s="25">
        <f t="shared" ca="1" si="7"/>
        <v>5030888.0663197991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1329338.530792126</v>
      </c>
      <c r="R210" s="25">
        <f t="array" aca="1" ref="R210" ca="1">INDEX('Lorri 401b'!L:L,MATCH('Retirement Calculator'!A210,'Lorri 401b'!N:N,0),0)</f>
        <v>3692335.4236710886</v>
      </c>
      <c r="S210" s="25">
        <f t="shared" ca="1" si="7"/>
        <v>5021673.9544632146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1326446.8298167321</v>
      </c>
      <c r="R211" s="25">
        <f t="array" aca="1" ref="R211" ca="1">INDEX('Lorri 401b'!L:L,MATCH('Retirement Calculator'!A211,'Lorri 401b'!N:N,0),0)</f>
        <v>3685974.6206571618</v>
      </c>
      <c r="S211" s="25">
        <f t="shared" ca="1" si="7"/>
        <v>5012421.4504738934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1323543.0800872741</v>
      </c>
      <c r="R212" s="25">
        <f t="array" aca="1" ref="R212" ca="1">INDEX('Lorri 401b'!L:L,MATCH('Retirement Calculator'!A212,'Lorri 401b'!N:N,0),0)</f>
        <v>3679587.3142973436</v>
      </c>
      <c r="S212" s="25">
        <f t="shared" ca="1" si="7"/>
        <v>5003130.3943846179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1320627.2314006099</v>
      </c>
      <c r="R213" s="25">
        <f t="array" aca="1" ref="R213" ca="1">INDEX('Lorri 401b'!L:L,MATCH('Retirement Calculator'!A213,'Lorri 401b'!N:N,0),0)</f>
        <v>3673173.3941610265</v>
      </c>
      <c r="S213" s="25">
        <f t="shared" ca="1" si="7"/>
        <v>4993800.6255616359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1317699.233344418</v>
      </c>
      <c r="R214" s="25">
        <f t="array" aca="1" ref="R214" ca="1">INDEX('Lorri 401b'!L:L,MATCH('Retirement Calculator'!A214,'Lorri 401b'!N:N,0),0)</f>
        <v>3666732.7493574745</v>
      </c>
      <c r="S214" s="25">
        <f t="shared" ca="1" si="7"/>
        <v>4984431.982701892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1314759.0352963253</v>
      </c>
      <c r="R215" s="25">
        <f t="array" aca="1" ref="R215" ca="1">INDEX('Lorri 401b'!L:L,MATCH('Retirement Calculator'!A215,'Lorri 401b'!N:N,0),0)</f>
        <v>3660265.2685339078</v>
      </c>
      <c r="S215" s="25">
        <f t="shared" ca="1" si="7"/>
        <v>4975024.3038302334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1311806.5864230322</v>
      </c>
      <c r="R216" s="25">
        <f t="array" aca="1" ref="R216" ca="1">INDEX('Lorri 401b'!L:L,MATCH('Retirement Calculator'!A216,'Lorri 401b'!N:N,0),0)</f>
        <v>3653770.8398735761</v>
      </c>
      <c r="S216" s="25">
        <f t="shared" ca="1" si="7"/>
        <v>4965577.4262966085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1308841.8356794338</v>
      </c>
      <c r="R217" s="25">
        <f t="array" aca="1" ref="R217" ca="1">INDEX('Lorri 401b'!L:L,MATCH('Retirement Calculator'!A217,'Lorri 401b'!N:N,0),0)</f>
        <v>3647249.3510938263</v>
      </c>
      <c r="S217" s="25">
        <f t="shared" ca="1" si="7"/>
        <v>4956091.1867732601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1305864.7318077369</v>
      </c>
      <c r="R218" s="25">
        <f t="array" aca="1" ref="R218" ca="1">INDEX('Lorri 401b'!L:L,MATCH('Retirement Calculator'!A218,'Lorri 401b'!N:N,0),0)</f>
        <v>3640700.689444161</v>
      </c>
      <c r="S218" s="25">
        <f t="shared" ca="1" si="7"/>
        <v>4946565.4212518977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1302875.2233365746</v>
      </c>
      <c r="R219" s="25">
        <f t="array" aca="1" ref="R219" ca="1">INDEX('Lorri 401b'!L:L,MATCH('Retirement Calculator'!A219,'Lorri 401b'!N:N,0),0)</f>
        <v>3634124.7417042889</v>
      </c>
      <c r="S219" s="25">
        <f t="shared" ca="1" si="7"/>
        <v>4936999.9650408635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1299873.2585801159</v>
      </c>
      <c r="R220" s="25">
        <f t="array" aca="1" ref="R220" ca="1">INDEX('Lorri 401b'!L:L,MATCH('Retirement Calculator'!A220,'Lorri 401b'!N:N,0),0)</f>
        <v>3627521.394182167</v>
      </c>
      <c r="S220" s="25">
        <f t="shared" ca="1" si="7"/>
        <v>4927394.6527622826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1296858.7856371719</v>
      </c>
      <c r="R221" s="25">
        <f t="array" aca="1" ref="R221" ca="1">INDEX('Lorri 401b'!L:L,MATCH('Retirement Calculator'!A221,'Lorri 401b'!N:N,0),0)</f>
        <v>3620890.5327120363</v>
      </c>
      <c r="S221" s="25">
        <f t="shared" ca="1" si="7"/>
        <v>4917749.3183492087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1293831.752390299</v>
      </c>
      <c r="R222" s="25">
        <f t="array" aca="1" ref="R222" ca="1">INDEX('Lorri 401b'!L:L,MATCH('Retirement Calculator'!A222,'Lorri 401b'!N:N,0),0)</f>
        <v>3614232.0426524468</v>
      </c>
      <c r="S222" s="25">
        <f t="shared" ca="1" si="7"/>
        <v>4908063.7950427458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1290792.1065048976</v>
      </c>
      <c r="R223" s="25">
        <f t="array" aca="1" ref="R223" ca="1">INDEX('Lorri 401b'!L:L,MATCH('Retirement Calculator'!A223,'Lorri 401b'!N:N,0),0)</f>
        <v>3607545.8088842756</v>
      </c>
      <c r="S223" s="25">
        <f t="shared" ca="1" si="7"/>
        <v>4898337.9153891727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1287739.7954283068</v>
      </c>
      <c r="R224" s="25">
        <f t="array" aca="1" ref="R224" ca="1">INDEX('Lorri 401b'!L:L,MATCH('Retirement Calculator'!A224,'Lorri 401b'!N:N,0),0)</f>
        <v>3600831.7158087371</v>
      </c>
      <c r="S224" s="25">
        <f t="shared" ca="1" si="7"/>
        <v>4888571.5112370439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1284674.7663888971</v>
      </c>
      <c r="R225" s="25">
        <f t="array" aca="1" ref="R225" ca="1">INDEX('Lorri 401b'!L:L,MATCH('Retirement Calculator'!A225,'Lorri 401b'!N:N,0),0)</f>
        <v>3594089.6473453841</v>
      </c>
      <c r="S225" s="25">
        <f t="shared" ca="1" si="7"/>
        <v>4878764.4137342814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1281596.9663951565</v>
      </c>
      <c r="R226" s="25">
        <f t="array" aca="1" ref="R226" ca="1">INDEX('Lorri 401b'!L:L,MATCH('Retirement Calculator'!A226,'Lorri 401b'!N:N,0),0)</f>
        <v>3587319.4869301002</v>
      </c>
      <c r="S226" s="25">
        <f t="shared" ca="1" si="7"/>
        <v>4868916.4533252567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1278506.3422347752</v>
      </c>
      <c r="R227" s="25">
        <f t="array" aca="1" ref="R227" ca="1">INDEX('Lorri 401b'!L:L,MATCH('Retirement Calculator'!A227,'Lorri 401b'!N:N,0),0)</f>
        <v>3580521.1175130862</v>
      </c>
      <c r="S227" s="25">
        <f t="shared" ca="1" si="7"/>
        <v>4859027.4597478611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1275402.8404737257</v>
      </c>
      <c r="R228" s="25">
        <f t="array" aca="1" ref="R228" ca="1">INDEX('Lorri 401b'!L:L,MATCH('Retirement Calculator'!A228,'Lorri 401b'!N:N,0),0)</f>
        <v>3573694.4215568346</v>
      </c>
      <c r="S228" s="25">
        <f t="shared" ca="1" si="7"/>
        <v>4849097.2620305605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1272286.4074553384</v>
      </c>
      <c r="R229" s="25">
        <f t="array" aca="1" ref="R229" ca="1">INDEX('Lorri 401b'!L:L,MATCH('Retirement Calculator'!A229,'Lorri 401b'!N:N,0),0)</f>
        <v>3566839.2810340985</v>
      </c>
      <c r="S229" s="25">
        <f t="shared" ca="1" si="7"/>
        <v>4839125.6884894371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1269156.9892993746</v>
      </c>
      <c r="R230" s="25">
        <f t="array" aca="1" ref="R230" ca="1">INDEX('Lorri 401b'!L:L,MATCH('Retirement Calculator'!A230,'Lorri 401b'!N:N,0),0)</f>
        <v>3559955.577425851</v>
      </c>
      <c r="S230" s="25">
        <f t="shared" ca="1" si="7"/>
        <v>4829112.5667252261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1266014.5319010944</v>
      </c>
      <c r="R231" s="25">
        <f t="array" aca="1" ref="R231" ca="1">INDEX('Lorri 401b'!L:L,MATCH('Retirement Calculator'!A231,'Lorri 401b'!N:N,0),0)</f>
        <v>3553043.1917192359</v>
      </c>
      <c r="S231" s="25">
        <f t="shared" ca="1" si="7"/>
        <v>4819057.72362033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1262858.9809303212</v>
      </c>
      <c r="R232" s="25">
        <f t="array" aca="1" ref="R232" ca="1">INDEX('Lorri 401b'!L:L,MATCH('Retirement Calculator'!A232,'Lorri 401b'!N:N,0),0)</f>
        <v>3546102.0044055097</v>
      </c>
      <c r="S232" s="25">
        <f t="shared" ca="1" si="7"/>
        <v>4808960.9853358306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1259690.2818305031</v>
      </c>
      <c r="R233" s="25">
        <f t="array" aca="1" ref="R233" ca="1">INDEX('Lorri 401b'!L:L,MATCH('Retirement Calculator'!A233,'Lorri 401b'!N:N,0),0)</f>
        <v>3539131.8954779762</v>
      </c>
      <c r="S233" s="25">
        <f t="shared" ca="1" si="7"/>
        <v>4798822.1773084793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1256508.3798177692</v>
      </c>
      <c r="R234" s="25">
        <f t="array" aca="1" ref="R234" ca="1">INDEX('Lorri 401b'!L:L,MATCH('Retirement Calculator'!A234,'Lorri 401b'!N:N,0),0)</f>
        <v>3532132.7444299115</v>
      </c>
      <c r="S234" s="25">
        <f t="shared" ca="1" si="7"/>
        <v>4788641.1242476804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1253313.2198799821</v>
      </c>
      <c r="R235" s="25">
        <f t="array" aca="1" ref="R235" ca="1">INDEX('Lorri 401b'!L:L,MATCH('Retirement Calculator'!A235,'Lorri 401b'!N:N,0),0)</f>
        <v>3525104.4302524799</v>
      </c>
      <c r="S235" s="25">
        <f t="shared" ca="1" si="7"/>
        <v>4778417.6501324624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1250104.7467757876</v>
      </c>
      <c r="R236" s="25">
        <f t="array" aca="1" ref="R236" ca="1">INDEX('Lorri 401b'!L:L,MATCH('Retirement Calculator'!A236,'Lorri 401b'!N:N,0),0)</f>
        <v>3518046.8314326424</v>
      </c>
      <c r="S236" s="25">
        <f t="shared" ca="1" si="7"/>
        <v>4768151.5782084297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1246882.905033659</v>
      </c>
      <c r="R237" s="25">
        <f t="array" aca="1" ref="R237" ca="1">INDEX('Lorri 401b'!L:L,MATCH('Retirement Calculator'!A237,'Lorri 401b'!N:N,0),0)</f>
        <v>3510959.8259510556</v>
      </c>
      <c r="S237" s="25">
        <f t="shared" ca="1" si="7"/>
        <v>4757842.7309847148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1243647.6389509381</v>
      </c>
      <c r="R238" s="25">
        <f t="array" aca="1" ref="R238" ca="1">INDEX('Lorri 401b'!L:L,MATCH('Retirement Calculator'!A238,'Lorri 401b'!N:N,0),0)</f>
        <v>3503843.2912799623</v>
      </c>
      <c r="S238" s="25">
        <f t="shared" ca="1" si="7"/>
        <v>4747490.9302309006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1240398.8925928725</v>
      </c>
      <c r="R239" s="25">
        <f t="array" aca="1" ref="R239" ca="1">INDEX('Lorri 401b'!L:L,MATCH('Retirement Calculator'!A239,'Lorri 401b'!N:N,0),0)</f>
        <v>3496697.1043810723</v>
      </c>
      <c r="S239" s="25">
        <f t="shared" ca="1" si="7"/>
        <v>4737095.9969739448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1237136.6097916483</v>
      </c>
      <c r="R240" s="25">
        <f t="array" aca="1" ref="R240" ca="1">INDEX('Lorri 401b'!L:L,MATCH('Retirement Calculator'!A240,'Lorri 401b'!N:N,0),0)</f>
        <v>3489521.1417034371</v>
      </c>
      <c r="S240" s="25">
        <f t="shared" ca="1" si="7"/>
        <v>4726657.7514950857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1233860.7341454192</v>
      </c>
      <c r="R241" s="25">
        <f t="array" aca="1" ref="R241" ca="1">INDEX('Lorri 401b'!L:L,MATCH('Retirement Calculator'!A241,'Lorri 401b'!N:N,0),0)</f>
        <v>3482315.2791813118</v>
      </c>
      <c r="S241" s="25">
        <f t="shared" ca="1" si="7"/>
        <v>4716176.0133267306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1230571.2090173308</v>
      </c>
      <c r="R242" s="25">
        <f t="array" aca="1" ref="R242" ca="1">INDEX('Lorri 401b'!L:L,MATCH('Retirement Calculator'!A242,'Lorri 401b'!N:N,0),0)</f>
        <v>3475079.3922320111</v>
      </c>
      <c r="S242" s="25">
        <f t="shared" ca="1" si="7"/>
        <v>4705650.6012493419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1227267.9775345419</v>
      </c>
      <c r="R243" s="25">
        <f t="array" aca="1" ref="R243" ca="1">INDEX('Lorri 401b'!L:L,MATCH('Retirement Calculator'!A243,'Lorri 401b'!N:N,0),0)</f>
        <v>3467813.3557537547</v>
      </c>
      <c r="S243" s="25">
        <f t="shared" ca="1" si="7"/>
        <v>4695081.3332882971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1223950.9825872413</v>
      </c>
      <c r="R244" s="25">
        <f t="array" aca="1" ref="R244" ca="1">INDEX('Lorri 401b'!L:L,MATCH('Retirement Calculator'!A244,'Lorri 401b'!N:N,0),0)</f>
        <v>3460517.0441235057</v>
      </c>
      <c r="S244" s="25">
        <f t="shared" ca="1" si="7"/>
        <v>4684468.0267107468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1220620.1668276605</v>
      </c>
      <c r="R245" s="25">
        <f t="array" aca="1" ref="R245" ca="1">INDEX('Lorri 401b'!L:L,MATCH('Retirement Calculator'!A245,'Lorri 401b'!N:N,0),0)</f>
        <v>3453190.3311947975</v>
      </c>
      <c r="S245" s="25">
        <f t="shared" ca="1" si="7"/>
        <v>4673810.4980224576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1217275.4726690813</v>
      </c>
      <c r="R246" s="25">
        <f t="array" aca="1" ref="R246" ca="1">INDEX('Lorri 401b'!L:L,MATCH('Retirement Calculator'!A246,'Lorri 401b'!N:N,0),0)</f>
        <v>3445833.0902955527</v>
      </c>
      <c r="S246" s="25">
        <f t="shared" ca="1" si="7"/>
        <v>4663108.562964634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1213916.8422848415</v>
      </c>
      <c r="R247" s="25">
        <f t="array" aca="1" ref="R247" ca="1">INDEX('Lorri 401b'!L:L,MATCH('Retirement Calculator'!A247,'Lorri 401b'!N:N,0),0)</f>
        <v>3438445.1942258948</v>
      </c>
      <c r="S247" s="25">
        <f t="shared" ca="1" si="7"/>
        <v>4652362.0365107358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1210544.2176073338</v>
      </c>
      <c r="R248" s="25">
        <f t="array" aca="1" ref="R248" ca="1">INDEX('Lorri 401b'!L:L,MATCH('Retirement Calculator'!A248,'Lorri 401b'!N:N,0),0)</f>
        <v>3431026.5152559462</v>
      </c>
      <c r="S248" s="25">
        <f t="shared" ca="1" si="7"/>
        <v>4641570.73286328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1207157.5403270032</v>
      </c>
      <c r="R249" s="25">
        <f t="array" aca="1" ref="R249" ca="1">INDEX('Lorri 401b'!L:L,MATCH('Retirement Calculator'!A249,'Lorri 401b'!N:N,0),0)</f>
        <v>3423576.9251236231</v>
      </c>
      <c r="S249" s="25">
        <f t="shared" ca="1" si="7"/>
        <v>4630734.4654506259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1203756.751891338</v>
      </c>
      <c r="R250" s="25">
        <f t="array" aca="1" ref="R250" ca="1">INDEX('Lorri 401b'!L:L,MATCH('Retirement Calculator'!A250,'Lorri 401b'!N:N,0),0)</f>
        <v>3416096.2950324151</v>
      </c>
      <c r="S250" s="25">
        <f t="shared" ca="1" si="7"/>
        <v>4619853.0469237529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1200341.7935038575</v>
      </c>
      <c r="R251" s="25">
        <f t="array" aca="1" ref="R251" ca="1">INDEX('Lorri 401b'!L:L,MATCH('Retirement Calculator'!A251,'Lorri 401b'!N:N,0),0)</f>
        <v>3408584.4956491604</v>
      </c>
      <c r="S251" s="25">
        <f t="shared" ca="1" si="7"/>
        <v>4608926.289153018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1196912.6061230958</v>
      </c>
      <c r="R252" s="25">
        <f t="array" aca="1" ref="R252" ca="1">INDEX('Lorri 401b'!L:L,MATCH('Retirement Calculator'!A252,'Lorri 401b'!N:N,0),0)</f>
        <v>3401041.3971018088</v>
      </c>
      <c r="S252" s="25">
        <f t="shared" ca="1" si="7"/>
        <v>4597954.0032249046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1193469.1304615811</v>
      </c>
      <c r="R253" s="25">
        <f t="array" aca="1" ref="R253" ca="1">INDEX('Lorri 401b'!L:L,MATCH('Retirement Calculator'!A253,'Lorri 401b'!N:N,0),0)</f>
        <v>3393466.868977177</v>
      </c>
      <c r="S253" s="25">
        <f t="shared" ca="1" si="7"/>
        <v>4586935.999438758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1190011.3069848099</v>
      </c>
      <c r="R254" s="25">
        <f t="array" aca="1" ref="R254" ca="1">INDEX('Lorri 401b'!L:L,MATCH('Retirement Calculator'!A254,'Lorri 401b'!N:N,0),0)</f>
        <v>3385860.7803186923</v>
      </c>
      <c r="S254" s="25">
        <f t="shared" ca="1" si="7"/>
        <v>4575872.0873035025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1186539.0759102188</v>
      </c>
      <c r="R255" s="25">
        <f t="array" aca="1" ref="R255" ca="1">INDEX('Lorri 401b'!L:L,MATCH('Retirement Calculator'!A255,'Lorri 401b'!N:N,0),0)</f>
        <v>3378222.9996241308</v>
      </c>
      <c r="S255" s="25">
        <f t="shared" ca="1" si="7"/>
        <v>4564762.0755343493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1183052.3772061502</v>
      </c>
      <c r="R256" s="25">
        <f t="array" aca="1" ref="R256" ca="1">INDEX('Lorri 401b'!L:L,MATCH('Retirement Calculator'!A256,'Lorri 401b'!N:N,0),0)</f>
        <v>3370553.3948433418</v>
      </c>
      <c r="S256" s="25">
        <f t="shared" ca="1" si="7"/>
        <v>4553605.7720494922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1179551.1505908147</v>
      </c>
      <c r="R257" s="25">
        <f t="array" aca="1" ref="R257" ca="1">INDEX('Lorri 401b'!L:L,MATCH('Retirement Calculator'!A257,'Lorri 401b'!N:N,0),0)</f>
        <v>3362851.8333759662</v>
      </c>
      <c r="S257" s="25">
        <f t="shared" ca="1" si="7"/>
        <v>4542402.9839667808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1176035.3355312487</v>
      </c>
      <c r="R258" s="25">
        <f t="array" aca="1" ref="R258" ca="1">INDEX('Lorri 401b'!L:L,MATCH('Retirement Calculator'!A258,'Lorri 401b'!N:N,0),0)</f>
        <v>3355118.1820691433</v>
      </c>
      <c r="S258" s="25">
        <f t="shared" ca="1" si="7"/>
        <v>4531153.517600392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1172504.8712422678</v>
      </c>
      <c r="R259" s="25">
        <f t="array" aca="1" ref="R259" ca="1">INDEX('Lorri 401b'!L:L,MATCH('Retirement Calculator'!A259,'Lorri 401b'!N:N,0),0)</f>
        <v>3347352.3072152087</v>
      </c>
      <c r="S259" s="25">
        <f t="shared" ca="1" si="7"/>
        <v>4519857.1784574762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1168959.6966854162</v>
      </c>
      <c r="R260" s="25">
        <f t="array" aca="1" ref="R260" ca="1">INDEX('Lorri 401b'!L:L,MATCH('Retirement Calculator'!A260,'Lorri 401b'!N:N,0),0)</f>
        <v>3339554.0745493826</v>
      </c>
      <c r="S260" s="25">
        <f t="shared" ca="1" si="7"/>
        <v>4508513.7712347992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1165399.750567911</v>
      </c>
      <c r="R261" s="25">
        <f t="array" aca="1" ref="R261" ca="1">INDEX('Lorri 401b'!L:L,MATCH('Retirement Calculator'!A261,'Lorri 401b'!N:N,0),0)</f>
        <v>3331723.3492474486</v>
      </c>
      <c r="S261" s="25">
        <f t="shared" ca="1" si="7"/>
        <v>4497123.0998153593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1161824.9713415827</v>
      </c>
      <c r="R262" s="25">
        <f t="array" aca="1" ref="R262" ca="1">INDEX('Lorri 401b'!L:L,MATCH('Retirement Calculator'!A262,'Lorri 401b'!N:N,0),0)</f>
        <v>3323859.9959234232</v>
      </c>
      <c r="S262" s="25">
        <f t="shared" ca="1" si="7"/>
        <v>4485684.9672650062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1158235.2972018116</v>
      </c>
      <c r="R263" s="25">
        <f t="array" aca="1" ref="R263" ca="1">INDEX('Lorri 401b'!L:L,MATCH('Retirement Calculator'!A263,'Lorri 401b'!N:N,0),0)</f>
        <v>3315963.8786272146</v>
      </c>
      <c r="S263" s="25">
        <f t="shared" ca="1" si="7"/>
        <v>4474199.1758290259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1154630.6660864579</v>
      </c>
      <c r="R264" s="25">
        <f t="array" aca="1" ref="R264" ca="1">INDEX('Lorri 401b'!L:L,MATCH('Retirement Calculator'!A264,'Lorri 401b'!N:N,0),0)</f>
        <v>3308034.8608422717</v>
      </c>
      <c r="S264" s="25">
        <f t="shared" ca="1" si="7"/>
        <v>4462665.5269287294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1151011.0156747904</v>
      </c>
      <c r="R265" s="25">
        <f t="array" aca="1" ref="R265" ca="1">INDEX('Lorri 401b'!L:L,MATCH('Retirement Calculator'!A265,'Lorri 401b'!N:N,0),0)</f>
        <v>3300072.8054832248</v>
      </c>
      <c r="S265" s="25">
        <f t="shared" ca="1" si="7"/>
        <v>4451083.8211580152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1147376.2833864077</v>
      </c>
      <c r="R266" s="25">
        <f t="array" aca="1" ref="R266" ca="1">INDEX('Lorri 401b'!L:L,MATCH('Retirement Calculator'!A266,'Lorri 401b'!N:N,0),0)</f>
        <v>3292077.5748935151</v>
      </c>
      <c r="S266" s="25">
        <f t="shared" ref="S266:S520" ca="1" si="267">SUM(Q266:R266)</f>
        <v>4439453.858279923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1143726.4063801565</v>
      </c>
      <c r="R267" s="25">
        <f t="array" aca="1" ref="R267" ca="1">INDEX('Lorri 401b'!L:L,MATCH('Retirement Calculator'!A267,'Lorri 401b'!N:N,0),0)</f>
        <v>3284049.0308430153</v>
      </c>
      <c r="S267" s="25">
        <f t="shared" ca="1" si="267"/>
        <v>4427775.4372231718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1140061.3215530461</v>
      </c>
      <c r="R268" s="25">
        <f t="array" aca="1" ref="R268" ca="1">INDEX('Lorri 401b'!L:L,MATCH('Retirement Calculator'!A268,'Lorri 401b'!N:N,0),0)</f>
        <v>3275987.0345256384</v>
      </c>
      <c r="S268" s="25">
        <f t="shared" ca="1" si="267"/>
        <v>4416048.3560786843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1136380.965539156</v>
      </c>
      <c r="R269" s="25">
        <f t="array" aca="1" ref="R269" ca="1">INDEX('Lorri 401b'!L:L,MATCH('Retirement Calculator'!A269,'Lorri 401b'!N:N,0),0)</f>
        <v>3267891.4465569388</v>
      </c>
      <c r="S269" s="25">
        <f t="shared" ca="1" si="267"/>
        <v>4404272.4120960943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1132685.2747085413</v>
      </c>
      <c r="R270" s="25">
        <f t="array" aca="1" ref="R270" ca="1">INDEX('Lorri 401b'!L:L,MATCH('Retirement Calculator'!A270,'Lorri 401b'!N:N,0),0)</f>
        <v>3259762.126971703</v>
      </c>
      <c r="S270" s="25">
        <f t="shared" ca="1" si="267"/>
        <v>4392447.4016802441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1128974.1851661324</v>
      </c>
      <c r="R271" s="25">
        <f t="array" aca="1" ref="R271" ca="1">INDEX('Lorri 401b'!L:L,MATCH('Retirement Calculator'!A271,'Lorri 401b'!N:N,0),0)</f>
        <v>3251598.9352215286</v>
      </c>
      <c r="S271" s="25">
        <f t="shared" ca="1" si="267"/>
        <v>4380573.1203876613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1125247.6327506301</v>
      </c>
      <c r="R272" s="25">
        <f t="array" aca="1" ref="R272" ca="1">INDEX('Lorri 401b'!L:L,MATCH('Retirement Calculator'!A272,'Lorri 401b'!N:N,0),0)</f>
        <v>3243401.7301723952</v>
      </c>
      <c r="S272" s="25">
        <f t="shared" ca="1" si="267"/>
        <v>4368649.3629230252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1121505.5530333966</v>
      </c>
      <c r="R273" s="25">
        <f t="array" aca="1" ref="R273" ca="1">INDEX('Lorri 401b'!L:L,MATCH('Retirement Calculator'!A273,'Lorri 401b'!N:N,0),0)</f>
        <v>3235170.3701022239</v>
      </c>
      <c r="S273" s="25">
        <f t="shared" ca="1" si="267"/>
        <v>4356675.9231356205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1117747.8813173412</v>
      </c>
      <c r="R274" s="25">
        <f t="array" aca="1" ref="R274" ca="1">INDEX('Lorri 401b'!L:L,MATCH('Retirement Calculator'!A274,'Lorri 401b'!N:N,0),0)</f>
        <v>3226904.712698427</v>
      </c>
      <c r="S274" s="25">
        <f t="shared" ca="1" si="267"/>
        <v>4344652.5940157678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1113974.5526358024</v>
      </c>
      <c r="R275" s="25">
        <f t="array" aca="1" ref="R275" ca="1">INDEX('Lorri 401b'!L:L,MATCH('Retirement Calculator'!A275,'Lorri 401b'!N:N,0),0)</f>
        <v>3218604.6150554474</v>
      </c>
      <c r="S275" s="25">
        <f t="shared" ca="1" si="267"/>
        <v>4332579.1676912494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1110185.5017514238</v>
      </c>
      <c r="R276" s="25">
        <f t="array" aca="1" ref="R276" ca="1">INDEX('Lorri 401b'!L:L,MATCH('Retirement Calculator'!A276,'Lorri 401b'!N:N,0),0)</f>
        <v>3210269.9336722889</v>
      </c>
      <c r="S276" s="25">
        <f t="shared" ca="1" si="267"/>
        <v>4320455.4354237132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1106380.663155027</v>
      </c>
      <c r="R277" s="25">
        <f t="array" aca="1" ref="R277" ca="1">INDEX('Lorri 401b'!L:L,MATCH('Retirement Calculator'!A277,'Lorri 401b'!N:N,0),0)</f>
        <v>3201900.5244500339</v>
      </c>
      <c r="S277" s="25">
        <f t="shared" ca="1" si="267"/>
        <v>4308281.1876050606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1102559.9710644784</v>
      </c>
      <c r="R278" s="25">
        <f t="array" aca="1" ref="R278" ca="1">INDEX('Lorri 401b'!L:L,MATCH('Retirement Calculator'!A278,'Lorri 401b'!N:N,0),0)</f>
        <v>3193496.2426893529</v>
      </c>
      <c r="S278" s="25">
        <f t="shared" ca="1" si="267"/>
        <v>4296056.2137538316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1098723.3594235526</v>
      </c>
      <c r="R279" s="25">
        <f t="array" aca="1" ref="R279" ca="1">INDEX('Lorri 401b'!L:L,MATCH('Retirement Calculator'!A279,'Lorri 401b'!N:N,0),0)</f>
        <v>3185056.9430880025</v>
      </c>
      <c r="S279" s="25">
        <f t="shared" ca="1" si="267"/>
        <v>4283780.3025115551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1094870.7619007896</v>
      </c>
      <c r="R280" s="25">
        <f t="array" aca="1" ref="R280" ca="1">INDEX('Lorri 401b'!L:L,MATCH('Retirement Calculator'!A280,'Lorri 401b'!N:N,0),0)</f>
        <v>3176582.4797383128</v>
      </c>
      <c r="S280" s="25">
        <f t="shared" ca="1" si="267"/>
        <v>4271453.2416391019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1091002.1118883484</v>
      </c>
      <c r="R281" s="25">
        <f t="array" aca="1" ref="R281" ca="1">INDEX('Lorri 401b'!L:L,MATCH('Retirement Calculator'!A281,'Lorri 401b'!N:N,0),0)</f>
        <v>3168072.7061246661</v>
      </c>
      <c r="S281" s="25">
        <f t="shared" ca="1" si="267"/>
        <v>4259074.8180130143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1087117.3425008554</v>
      </c>
      <c r="R282" s="25">
        <f t="array" aca="1" ref="R282" ca="1">INDEX('Lorri 401b'!L:L,MATCH('Retirement Calculator'!A282,'Lorri 401b'!N:N,0),0)</f>
        <v>3159527.4751209626</v>
      </c>
      <c r="S282" s="25">
        <f t="shared" ca="1" si="267"/>
        <v>4246644.8176218178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1083216.3865742479</v>
      </c>
      <c r="R283" s="25">
        <f t="array" aca="1" ref="R283" ca="1">INDEX('Lorri 401b'!L:L,MATCH('Retirement Calculator'!A283,'Lorri 401b'!N:N,0),0)</f>
        <v>3150946.6389880772</v>
      </c>
      <c r="S283" s="25">
        <f t="shared" ca="1" si="267"/>
        <v>4234163.0255623255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1079299.1766646127</v>
      </c>
      <c r="R284" s="25">
        <f t="array" aca="1" ref="R284" ca="1">INDEX('Lorri 401b'!L:L,MATCH('Retirement Calculator'!A284,'Lorri 401b'!N:N,0),0)</f>
        <v>3142330.0493713045</v>
      </c>
      <c r="S284" s="25">
        <f t="shared" ca="1" si="267"/>
        <v>4221629.2260359172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1075365.6450470209</v>
      </c>
      <c r="R285" s="25">
        <f t="array" aca="1" ref="R285" ca="1">INDEX('Lorri 401b'!L:L,MATCH('Retirement Calculator'!A285,'Lorri 401b'!N:N,0),0)</f>
        <v>3133677.5572977951</v>
      </c>
      <c r="S285" s="25">
        <f t="shared" ca="1" si="267"/>
        <v>4209043.2023448162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1071415.7237143556</v>
      </c>
      <c r="R286" s="25">
        <f t="array" aca="1" ref="R286" ca="1">INDEX('Lorri 401b'!L:L,MATCH('Retirement Calculator'!A286,'Lorri 401b'!N:N,0),0)</f>
        <v>3124989.0131739797</v>
      </c>
      <c r="S286" s="25">
        <f t="shared" ca="1" si="267"/>
        <v>4196404.7368883351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1067449.3443761377</v>
      </c>
      <c r="R287" s="25">
        <f t="array" aca="1" ref="R287" ca="1">INDEX('Lorri 401b'!L:L,MATCH('Retirement Calculator'!A287,'Lorri 401b'!N:N,0),0)</f>
        <v>3116264.2667829818</v>
      </c>
      <c r="S287" s="25">
        <f t="shared" ca="1" si="267"/>
        <v>4183713.6111591198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1063466.438457344</v>
      </c>
      <c r="R288" s="25">
        <f t="array" aca="1" ref="R288" ca="1">INDEX('Lorri 401b'!L:L,MATCH('Retirement Calculator'!A288,'Lorri 401b'!N:N,0),0)</f>
        <v>3107503.1672820211</v>
      </c>
      <c r="S288" s="25">
        <f t="shared" ca="1" si="267"/>
        <v>4170969.6057393653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1059466.9370972218</v>
      </c>
      <c r="R289" s="25">
        <f t="array" aca="1" ref="R289" ca="1">INDEX('Lorri 401b'!L:L,MATCH('Retirement Calculator'!A289,'Lorri 401b'!N:N,0),0)</f>
        <v>3098705.5631998065</v>
      </c>
      <c r="S289" s="25">
        <f t="shared" ca="1" si="267"/>
        <v>4158172.5002970286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1055450.7711480991</v>
      </c>
      <c r="R290" s="25">
        <f t="array" aca="1" ref="R290" ca="1">INDEX('Lorri 401b'!L:L,MATCH('Retirement Calculator'!A290,'Lorri 401b'!N:N,0),0)</f>
        <v>3089871.3024339159</v>
      </c>
      <c r="S290" s="25">
        <f t="shared" ca="1" si="267"/>
        <v>4145322.073582015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1051417.8711741883</v>
      </c>
      <c r="R291" s="25">
        <f t="array" aca="1" ref="R291" ca="1">INDEX('Lorri 401b'!L:L,MATCH('Retirement Calculator'!A291,'Lorri 401b'!N:N,0),0)</f>
        <v>3081000.2322481675</v>
      </c>
      <c r="S291" s="25">
        <f t="shared" ca="1" si="267"/>
        <v>4132418.1034223558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1047368.1674503863</v>
      </c>
      <c r="R292" s="25">
        <f t="array" aca="1" ref="R292" ca="1">INDEX('Lorri 401b'!L:L,MATCH('Retirement Calculator'!A292,'Lorri 401b'!N:N,0),0)</f>
        <v>3072092.1992699788</v>
      </c>
      <c r="S292" s="25">
        <f t="shared" ca="1" si="267"/>
        <v>4119460.3667203654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1043301.5899610685</v>
      </c>
      <c r="R293" s="25">
        <f t="array" aca="1" ref="R293" ca="1">INDEX('Lorri 401b'!L:L,MATCH('Retirement Calculator'!A293,'Lorri 401b'!N:N,0),0)</f>
        <v>3063147.0494877142</v>
      </c>
      <c r="S293" s="25">
        <f t="shared" ca="1" si="267"/>
        <v>4106448.6394487824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1039218.0683988784</v>
      </c>
      <c r="R294" s="25">
        <f t="array" aca="1" ref="R294" ca="1">INDEX('Lorri 401b'!L:L,MATCH('Retirement Calculator'!A294,'Lorri 401b'!N:N,0),0)</f>
        <v>3054164.6282480233</v>
      </c>
      <c r="S294" s="25">
        <f t="shared" ca="1" si="267"/>
        <v>4093382.6966469018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1035117.5321635127</v>
      </c>
      <c r="R295" s="25">
        <f t="array" aca="1" ref="R295" ca="1">INDEX('Lorri 401b'!L:L,MATCH('Retirement Calculator'!A295,'Lorri 401b'!N:N,0),0)</f>
        <v>3045144.7802531673</v>
      </c>
      <c r="S295" s="25">
        <f t="shared" ca="1" si="267"/>
        <v>4080262.3124166802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1030999.9103604995</v>
      </c>
      <c r="R296" s="25">
        <f t="array" aca="1" ref="R296" ca="1">INDEX('Lorri 401b'!L:L,MATCH('Retirement Calculator'!A296,'Lorri 401b'!N:N,0),0)</f>
        <v>3036087.3495583325</v>
      </c>
      <c r="S296" s="25">
        <f t="shared" ca="1" si="267"/>
        <v>4067087.2599188322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1026865.1317999738</v>
      </c>
      <c r="R297" s="25">
        <f t="array" aca="1" ref="R297" ca="1">INDEX('Lorri 401b'!L:L,MATCH('Retirement Calculator'!A297,'Lorri 401b'!N:N,0),0)</f>
        <v>3026992.1795689361</v>
      </c>
      <c r="S297" s="25">
        <f t="shared" ca="1" si="267"/>
        <v>4053857.3113689097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1022713.1249954459</v>
      </c>
      <c r="R298" s="25">
        <f t="array" aca="1" ref="R298" ca="1">INDEX('Lorri 401b'!L:L,MATCH('Retirement Calculator'!A298,'Lorri 401b'!N:N,0),0)</f>
        <v>3017859.1130379173</v>
      </c>
      <c r="S298" s="25">
        <f t="shared" ca="1" si="267"/>
        <v>4040572.2380333631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1018543.8181625658</v>
      </c>
      <c r="R299" s="25">
        <f t="array" aca="1" ref="R299" ca="1">INDEX('Lorri 401b'!L:L,MATCH('Retirement Calculator'!A299,'Lorri 401b'!N:N,0),0)</f>
        <v>3008687.992063019</v>
      </c>
      <c r="S299" s="25">
        <f t="shared" ca="1" si="267"/>
        <v>4027231.8102255845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1014357.1392178821</v>
      </c>
      <c r="R300" s="25">
        <f t="array" aca="1" ref="R300" ca="1">INDEX('Lorri 401b'!L:L,MATCH('Retirement Calculator'!A300,'Lorri 401b'!N:N,0),0)</f>
        <v>2999478.6580840587</v>
      </c>
      <c r="S300" s="25">
        <f t="shared" ca="1" si="267"/>
        <v>4013835.7973019406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1010153.0157775955</v>
      </c>
      <c r="R301" s="25">
        <f t="array" aca="1" ref="R301" ca="1">INDEX('Lorri 401b'!L:L,MATCH('Retirement Calculator'!A301,'Lorri 401b'!N:N,0),0)</f>
        <v>2990230.9518801859</v>
      </c>
      <c r="S301" s="25">
        <f t="shared" ca="1" si="267"/>
        <v>4000383.9676577812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1005931.3751563077</v>
      </c>
      <c r="R302" s="25">
        <f t="array" aca="1" ref="R302" ca="1">INDEX('Lorri 401b'!L:L,MATCH('Retirement Calculator'!A302,'Lorri 401b'!N:N,0),0)</f>
        <v>2980944.7135671303</v>
      </c>
      <c r="S302" s="25">
        <f t="shared" ca="1" si="267"/>
        <v>3986876.0887234379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1001692.1443657646</v>
      </c>
      <c r="R303" s="25">
        <f t="array" aca="1" ref="R303" ca="1">INDEX('Lorri 401b'!L:L,MATCH('Retirement Calculator'!A303,'Lorri 401b'!N:N,0),0)</f>
        <v>2971619.7825944372</v>
      </c>
      <c r="S303" s="25">
        <f t="shared" ca="1" si="267"/>
        <v>3973311.9269602019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997435.25011359411</v>
      </c>
      <c r="R304" s="25">
        <f t="array" aca="1" ref="R304" ca="1">INDEX('Lorri 401b'!L:L,MATCH('Retirement Calculator'!A304,'Lorri 401b'!N:N,0),0)</f>
        <v>2962255.9977426911</v>
      </c>
      <c r="S304" s="25">
        <f t="shared" ca="1" si="267"/>
        <v>3959691.2478562854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993160.61880203965</v>
      </c>
      <c r="R305" s="25">
        <f t="array" aca="1" ref="R305" ca="1">INDEX('Lorri 401b'!L:L,MATCH('Retirement Calculator'!A305,'Lorri 401b'!N:N,0),0)</f>
        <v>2952853.1971207294</v>
      </c>
      <c r="S305" s="25">
        <f t="shared" ca="1" si="267"/>
        <v>3946013.8159227688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988868.17652668711</v>
      </c>
      <c r="R306" s="25">
        <f t="array" aca="1" ref="R306" ca="1">INDEX('Lorri 401b'!L:L,MATCH('Retirement Calculator'!A306,'Lorri 401b'!N:N,0),0)</f>
        <v>2943411.218162843</v>
      </c>
      <c r="S306" s="25">
        <f t="shared" ca="1" si="267"/>
        <v>3932279.3946895301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984557.84907518723</v>
      </c>
      <c r="R307" s="25">
        <f t="array" aca="1" ref="R307" ca="1">INDEX('Lorri 401b'!L:L,MATCH('Retirement Calculator'!A307,'Lorri 401b'!N:N,0),0)</f>
        <v>2933929.8976259651</v>
      </c>
      <c r="S307" s="25">
        <f t="shared" ca="1" si="267"/>
        <v>3918487.7467011521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980229.5619259727</v>
      </c>
      <c r="R308" s="25">
        <f t="array" aca="1" ref="R308" ca="1">INDEX('Lorri 401b'!L:L,MATCH('Retirement Calculator'!A308,'Lorri 401b'!N:N,0),0)</f>
        <v>2924409.0715868501</v>
      </c>
      <c r="S308" s="25">
        <f t="shared" ca="1" si="267"/>
        <v>3904638.6335128229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975883.24024696986</v>
      </c>
      <c r="R309" s="25">
        <f t="array" aca="1" ref="R309" ca="1">INDEX('Lorri 401b'!L:L,MATCH('Retirement Calculator'!A309,'Lorri 401b'!N:N,0),0)</f>
        <v>2914848.5754392389</v>
      </c>
      <c r="S309" s="25">
        <f t="shared" ca="1" si="267"/>
        <v>3890731.8156862087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971518.80889430444</v>
      </c>
      <c r="R310" s="25">
        <f t="array" aca="1" ref="R310" ca="1">INDEX('Lorri 401b'!L:L,MATCH('Retirement Calculator'!A310,'Lorri 401b'!N:N,0),0)</f>
        <v>2905248.2438910129</v>
      </c>
      <c r="S310" s="25">
        <f t="shared" ca="1" si="267"/>
        <v>3876767.0527853174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967136.19241100294</v>
      </c>
      <c r="R311" s="25">
        <f t="array" aca="1" ref="R311" ca="1">INDEX('Lorri 401b'!L:L,MATCH('Retirement Calculator'!A311,'Lorri 401b'!N:N,0),0)</f>
        <v>2895607.910961336</v>
      </c>
      <c r="S311" s="25">
        <f t="shared" ca="1" si="267"/>
        <v>3862744.1033723392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962735.31502568768</v>
      </c>
      <c r="R312" s="25">
        <f t="array" aca="1" ref="R312" ca="1">INDEX('Lorri 401b'!L:L,MATCH('Retirement Calculator'!A312,'Lorri 401b'!N:N,0),0)</f>
        <v>2885927.4099777853</v>
      </c>
      <c r="S312" s="25">
        <f t="shared" ca="1" si="267"/>
        <v>3848662.725003473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958316.10065126698</v>
      </c>
      <c r="R313" s="25">
        <f t="array" aca="1" ref="R313" ca="1">INDEX('Lorri 401b'!L:L,MATCH('Retirement Calculator'!A313,'Lorri 401b'!N:N,0),0)</f>
        <v>2876206.5735734697</v>
      </c>
      <c r="S313" s="25">
        <f t="shared" ca="1" si="267"/>
        <v>3834522.6742247366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953878.47288361948</v>
      </c>
      <c r="R314" s="25">
        <f t="array" aca="1" ref="R314" ca="1">INDEX('Lorri 401b'!L:L,MATCH('Retirement Calculator'!A314,'Lorri 401b'!N:N,0),0)</f>
        <v>2866445.2336841361</v>
      </c>
      <c r="S314" s="25">
        <f t="shared" ca="1" si="267"/>
        <v>3820323.7065677554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949422.35500027344</v>
      </c>
      <c r="R315" s="25">
        <f t="array" aca="1" ref="R315" ca="1">INDEX('Lorri 401b'!L:L,MATCH('Retirement Calculator'!A315,'Lorri 401b'!N:N,0),0)</f>
        <v>2856643.2215452637</v>
      </c>
      <c r="S315" s="25">
        <f t="shared" ca="1" si="267"/>
        <v>3806065.576545537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944947.66995908017</v>
      </c>
      <c r="R316" s="25">
        <f t="array" aca="1" ref="R316" ca="1">INDEX('Lorri 401b'!L:L,MATCH('Retirement Calculator'!A316,'Lorri 401b'!N:N,0),0)</f>
        <v>2846800.3676891462</v>
      </c>
      <c r="S316" s="25">
        <f t="shared" ca="1" si="267"/>
        <v>3791748.0376482261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940454.34039688192</v>
      </c>
      <c r="R317" s="25">
        <f t="array" aca="1" ref="R317" ca="1">INDEX('Lorri 401b'!L:L,MATCH('Retirement Calculator'!A317,'Lorri 401b'!N:N,0),0)</f>
        <v>2836916.5019419612</v>
      </c>
      <c r="S317" s="25">
        <f t="shared" ca="1" si="267"/>
        <v>3777370.8423388433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935942.28862817446</v>
      </c>
      <c r="R318" s="25">
        <f t="array" aca="1" ref="R318" ca="1">INDEX('Lorri 401b'!L:L,MATCH('Retirement Calculator'!A318,'Lorri 401b'!N:N,0),0)</f>
        <v>2826991.45342083</v>
      </c>
      <c r="S318" s="25">
        <f t="shared" ca="1" si="267"/>
        <v>3762933.7420490044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931411.43664376403</v>
      </c>
      <c r="R319" s="25">
        <f t="array" aca="1" ref="R319" ca="1">INDEX('Lorri 401b'!L:L,MATCH('Retirement Calculator'!A319,'Lorri 401b'!N:N,0),0)</f>
        <v>2817025.0505308607</v>
      </c>
      <c r="S319" s="25">
        <f t="shared" ca="1" si="267"/>
        <v>3748436.4871746246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926861.70610941865</v>
      </c>
      <c r="R320" s="25">
        <f t="array" aca="1" ref="R320" ca="1">INDEX('Lorri 401b'!L:L,MATCH('Retirement Calculator'!A320,'Lorri 401b'!N:N,0),0)</f>
        <v>2807017.120962183</v>
      </c>
      <c r="S320" s="25">
        <f t="shared" ca="1" si="267"/>
        <v>3733878.8270716015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922293.01836451341</v>
      </c>
      <c r="R321" s="25">
        <f t="array" aca="1" ref="R321" ca="1">INDEX('Lorri 401b'!L:L,MATCH('Retirement Calculator'!A321,'Lorri 401b'!N:N,0),0)</f>
        <v>2796967.4916869691</v>
      </c>
      <c r="S321" s="25">
        <f t="shared" ca="1" si="267"/>
        <v>3719260.5100514824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917705.29442067107</v>
      </c>
      <c r="R322" s="25">
        <f t="array" aca="1" ref="R322" ca="1">INDEX('Lorri 401b'!L:L,MATCH('Retirement Calculator'!A322,'Lorri 401b'!N:N,0),0)</f>
        <v>2786875.9889564416</v>
      </c>
      <c r="S322" s="25">
        <f t="shared" ca="1" si="267"/>
        <v>3704581.2833771128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913098.45496039605</v>
      </c>
      <c r="R323" s="25">
        <f t="array" aca="1" ref="R323" ca="1">INDEX('Lorri 401b'!L:L,MATCH('Retirement Calculator'!A323,'Lorri 401b'!N:N,0),0)</f>
        <v>2776742.4382978706</v>
      </c>
      <c r="S323" s="25">
        <f t="shared" ca="1" si="267"/>
        <v>3689840.8932582666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908472.4203357033</v>
      </c>
      <c r="R324" s="25">
        <f t="array" aca="1" ref="R324" ca="1">INDEX('Lorri 401b'!L:L,MATCH('Retirement Calculator'!A324,'Lorri 401b'!N:N,0),0)</f>
        <v>2766566.6645115553</v>
      </c>
      <c r="S324" s="25">
        <f t="shared" ca="1" si="267"/>
        <v>3675039.0848472584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903827.11056674097</v>
      </c>
      <c r="R325" s="25">
        <f t="array" aca="1" ref="R325" ca="1">INDEX('Lorri 401b'!L:L,MATCH('Retirement Calculator'!A325,'Lorri 401b'!N:N,0),0)</f>
        <v>2756348.4916677973</v>
      </c>
      <c r="S325" s="25">
        <f t="shared" ca="1" si="267"/>
        <v>3660175.6022345382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899162.44534040801</v>
      </c>
      <c r="R326" s="25">
        <f t="array" aca="1" ref="R326" ca="1">INDEX('Lorri 401b'!L:L,MATCH('Retirement Calculator'!A326,'Lorri 401b'!N:N,0),0)</f>
        <v>2746087.7431038567</v>
      </c>
      <c r="S326" s="25">
        <f t="shared" ca="1" si="267"/>
        <v>3645250.1884442647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894478.3440089653</v>
      </c>
      <c r="R327" s="25">
        <f t="array" aca="1" ref="R327" ca="1">INDEX('Lorri 401b'!L:L,MATCH('Retirement Calculator'!A327,'Lorri 401b'!N:N,0),0)</f>
        <v>2735784.2414209</v>
      </c>
      <c r="S327" s="25">
        <f t="shared" ca="1" si="267"/>
        <v>3630262.5854298654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889774.7255886416</v>
      </c>
      <c r="R328" s="25">
        <f t="array" aca="1" ref="R328" ca="1">INDEX('Lorri 401b'!L:L,MATCH('Retirement Calculator'!A328,'Lorri 401b'!N:N,0),0)</f>
        <v>2725437.808480931</v>
      </c>
      <c r="S328" s="25">
        <f t="shared" ca="1" si="267"/>
        <v>3615212.5340695726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885051.50875823316</v>
      </c>
      <c r="R329" s="25">
        <f t="array" aca="1" ref="R329" ca="1">INDEX('Lorri 401b'!L:L,MATCH('Retirement Calculator'!A329,'Lorri 401b'!N:N,0),0)</f>
        <v>2715048.2654037122</v>
      </c>
      <c r="S329" s="25">
        <f t="shared" ca="1" si="267"/>
        <v>3600099.7741619451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880308.61185769807</v>
      </c>
      <c r="R330" s="25">
        <f t="array" aca="1" ref="R330" ca="1">INDEX('Lorri 401b'!L:L,MATCH('Retirement Calculator'!A330,'Lorri 401b'!N:N,0),0)</f>
        <v>2704615.4325636714</v>
      </c>
      <c r="S330" s="25">
        <f t="shared" ca="1" si="267"/>
        <v>3584924.0444213692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875545.95288674405</v>
      </c>
      <c r="R331" s="25">
        <f t="array" aca="1" ref="R331" ca="1">INDEX('Lorri 401b'!L:L,MATCH('Retirement Calculator'!A331,'Lorri 401b'!N:N,0),0)</f>
        <v>2694139.1295867972</v>
      </c>
      <c r="S331" s="25">
        <f t="shared" ca="1" si="267"/>
        <v>3569685.0824735411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870763.44950341107</v>
      </c>
      <c r="R332" s="25">
        <f t="array" aca="1" ref="R332" ca="1">INDEX('Lorri 401b'!L:L,MATCH('Retirement Calculator'!A332,'Lorri 401b'!N:N,0),0)</f>
        <v>2683619.1753475191</v>
      </c>
      <c r="S332" s="25">
        <f t="shared" ca="1" si="267"/>
        <v>3554382.6248509302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865961.01902264752</v>
      </c>
      <c r="R333" s="25">
        <f t="array" aca="1" ref="R333" ca="1">INDEX('Lorri 401b'!L:L,MATCH('Retirement Calculator'!A333,'Lorri 401b'!N:N,0),0)</f>
        <v>2673055.3879655777</v>
      </c>
      <c r="S333" s="25">
        <f t="shared" ca="1" si="267"/>
        <v>3539016.4069882249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861138.57841488079</v>
      </c>
      <c r="R334" s="25">
        <f t="array" aca="1" ref="R334" ca="1">INDEX('Lorri 401b'!L:L,MATCH('Retirement Calculator'!A334,'Lorri 401b'!N:N,0),0)</f>
        <v>2662447.5848028781</v>
      </c>
      <c r="S334" s="25">
        <f t="shared" ca="1" si="267"/>
        <v>3523586.1632177588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856296.04430458171</v>
      </c>
      <c r="R335" s="25">
        <f t="array" aca="1" ref="R335" ca="1">INDEX('Lorri 401b'!L:L,MATCH('Retirement Calculator'!A335,'Lorri 401b'!N:N,0),0)</f>
        <v>2651795.5824603336</v>
      </c>
      <c r="S335" s="25">
        <f t="shared" ca="1" si="267"/>
        <v>3508091.6267649154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851433.33296882303</v>
      </c>
      <c r="R336" s="25">
        <f t="array" aca="1" ref="R336" ca="1">INDEX('Lorri 401b'!L:L,MATCH('Retirement Calculator'!A336,'Lorri 401b'!N:N,0),0)</f>
        <v>2641099.1967746955</v>
      </c>
      <c r="S336" s="25">
        <f t="shared" ca="1" si="267"/>
        <v>3492532.5297435187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846550.360335832</v>
      </c>
      <c r="R337" s="25">
        <f t="array" aca="1" ref="R337" ca="1">INDEX('Lorri 401b'!L:L,MATCH('Retirement Calculator'!A337,'Lorri 401b'!N:N,0),0)</f>
        <v>2630358.2428153669</v>
      </c>
      <c r="S337" s="25">
        <f t="shared" ca="1" si="267"/>
        <v>3476908.6031511989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841647.04198353691</v>
      </c>
      <c r="R338" s="25">
        <f t="array" aca="1" ref="R338" ca="1">INDEX('Lorri 401b'!L:L,MATCH('Retirement Calculator'!A338,'Lorri 401b'!N:N,0),0)</f>
        <v>2619572.5348812081</v>
      </c>
      <c r="S338" s="25">
        <f t="shared" ca="1" si="267"/>
        <v>3461219.576864745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836723.29313810717</v>
      </c>
      <c r="R339" s="25">
        <f t="array" aca="1" ref="R339" ca="1">INDEX('Lorri 401b'!L:L,MATCH('Retirement Calculator'!A339,'Lorri 401b'!N:N,0),0)</f>
        <v>2608741.8864973234</v>
      </c>
      <c r="S339" s="25">
        <f t="shared" ca="1" si="267"/>
        <v>3445465.1796354307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831779.02867248817</v>
      </c>
      <c r="R340" s="25">
        <f t="array" aca="1" ref="R340" ca="1">INDEX('Lorri 401b'!L:L,MATCH('Retirement Calculator'!A340,'Lorri 401b'!N:N,0),0)</f>
        <v>2597866.1104118391</v>
      </c>
      <c r="S340" s="25">
        <f t="shared" ca="1" si="267"/>
        <v>3429645.139084327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826814.16310492915</v>
      </c>
      <c r="R341" s="25">
        <f t="array" aca="1" ref="R341" ca="1">INDEX('Lorri 401b'!L:L,MATCH('Retirement Calculator'!A341,'Lorri 401b'!N:N,0),0)</f>
        <v>2586945.0185926654</v>
      </c>
      <c r="S341" s="25">
        <f t="shared" ca="1" si="267"/>
        <v>3413759.1816975945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821828.61059750523</v>
      </c>
      <c r="R342" s="25">
        <f t="array" aca="1" ref="R342" ca="1">INDEX('Lorri 401b'!L:L,MATCH('Retirement Calculator'!A342,'Lorri 401b'!N:N,0),0)</f>
        <v>2575978.4222242455</v>
      </c>
      <c r="S342" s="25">
        <f t="shared" ca="1" si="267"/>
        <v>3397807.0328217507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816822.2849546338</v>
      </c>
      <c r="R343" s="25">
        <f t="array" aca="1" ref="R343" ca="1">INDEX('Lorri 401b'!L:L,MATCH('Retirement Calculator'!A343,'Lorri 401b'!N:N,0),0)</f>
        <v>2564966.1317042904</v>
      </c>
      <c r="S343" s="25">
        <f t="shared" ca="1" si="267"/>
        <v>3381788.416658924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811795.09962158371</v>
      </c>
      <c r="R344" s="25">
        <f t="array" aca="1" ref="R344" ca="1">INDEX('Lorri 401b'!L:L,MATCH('Retirement Calculator'!A344,'Lorri 401b'!N:N,0),0)</f>
        <v>2553907.956640502</v>
      </c>
      <c r="S344" s="25">
        <f t="shared" ca="1" si="267"/>
        <v>3365703.0562620857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806746.96768297919</v>
      </c>
      <c r="R345" s="25">
        <f t="array" aca="1" ref="R345" ca="1">INDEX('Lorri 401b'!L:L,MATCH('Retirement Calculator'!A345,'Lorri 401b'!N:N,0),0)</f>
        <v>2542803.705847281</v>
      </c>
      <c r="S345" s="25">
        <f t="shared" ca="1" si="267"/>
        <v>3349550.6735302601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801677.80186129722</v>
      </c>
      <c r="R346" s="25">
        <f t="array" aca="1" ref="R346" ca="1">INDEX('Lorri 401b'!L:L,MATCH('Retirement Calculator'!A346,'Lorri 401b'!N:N,0),0)</f>
        <v>2531653.1873424216</v>
      </c>
      <c r="S346" s="25">
        <f t="shared" ca="1" si="267"/>
        <v>3333330.989203719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796587.51451535814</v>
      </c>
      <c r="R347" s="25">
        <f t="array" aca="1" ref="R347" ca="1">INDEX('Lorri 401b'!L:L,MATCH('Retirement Calculator'!A347,'Lorri 401b'!N:N,0),0)</f>
        <v>2520456.2083437922</v>
      </c>
      <c r="S347" s="25">
        <f t="shared" ca="1" si="267"/>
        <v>3317043.7228591503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791476.01763881103</v>
      </c>
      <c r="R348" s="25">
        <f t="array" aca="1" ref="R348" ca="1">INDEX('Lorri 401b'!L:L,MATCH('Retirement Calculator'!A348,'Lorri 401b'!N:N,0),0)</f>
        <v>2509212.5752660017</v>
      </c>
      <c r="S348" s="25">
        <f t="shared" ca="1" si="267"/>
        <v>3300688.5929048127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786343.22285861161</v>
      </c>
      <c r="R349" s="25">
        <f t="array" aca="1" ref="R349" ca="1">INDEX('Lorri 401b'!L:L,MATCH('Retirement Calculator'!A349,'Lorri 401b'!N:N,0),0)</f>
        <v>2497922.093717054</v>
      </c>
      <c r="S349" s="25">
        <f t="shared" ca="1" si="267"/>
        <v>3284265.3165756655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781189.04143349477</v>
      </c>
      <c r="R350" s="25">
        <f t="array" aca="1" ref="R350" ca="1">INDEX('Lorri 401b'!L:L,MATCH('Retirement Calculator'!A350,'Lorri 401b'!N:N,0),0)</f>
        <v>2486584.5684949853</v>
      </c>
      <c r="S350" s="25">
        <f t="shared" ca="1" si="267"/>
        <v>3267773.6099284803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776013.38425243995</v>
      </c>
      <c r="R351" s="25">
        <f t="array" aca="1" ref="R351" ca="1">INDEX('Lorri 401b'!L:L,MATCH('Retirement Calculator'!A351,'Lorri 401b'!N:N,0),0)</f>
        <v>2475199.8035844914</v>
      </c>
      <c r="S351" s="25">
        <f t="shared" ca="1" si="267"/>
        <v>3251213.1878369311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770816.16183313064</v>
      </c>
      <c r="R352" s="25">
        <f t="array" aca="1" ref="R352" ca="1">INDEX('Lorri 401b'!L:L,MATCH('Retirement Calculator'!A352,'Lorri 401b'!N:N,0),0)</f>
        <v>2463767.6021535373</v>
      </c>
      <c r="S352" s="25">
        <f t="shared" ca="1" si="267"/>
        <v>3234583.7639866681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765597.28432040755</v>
      </c>
      <c r="R353" s="25">
        <f t="array" aca="1" ref="R353" ca="1">INDEX('Lorri 401b'!L:L,MATCH('Retirement Calculator'!A353,'Lorri 401b'!N:N,0),0)</f>
        <v>2452287.7665499542</v>
      </c>
      <c r="S353" s="25">
        <f t="shared" ca="1" si="267"/>
        <v>3217885.0508703617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760356.66148471483</v>
      </c>
      <c r="R354" s="25">
        <f t="array" aca="1" ref="R354" ca="1">INDEX('Lorri 401b'!L:L,MATCH('Retirement Calculator'!A354,'Lorri 401b'!N:N,0),0)</f>
        <v>2440760.0982980225</v>
      </c>
      <c r="S354" s="25">
        <f t="shared" ca="1" si="267"/>
        <v>3201116.7597827371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755094.20272053999</v>
      </c>
      <c r="R355" s="25">
        <f t="array" aca="1" ref="R355" ca="1">INDEX('Lorri 401b'!L:L,MATCH('Retirement Calculator'!A355,'Lorri 401b'!N:N,0),0)</f>
        <v>2429184.3980950415</v>
      </c>
      <c r="S355" s="25">
        <f t="shared" ca="1" si="267"/>
        <v>3184278.6008155816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749809.81704484776</v>
      </c>
      <c r="R356" s="25">
        <f t="array" aca="1" ref="R356" ca="1">INDEX('Lorri 401b'!L:L,MATCH('Retirement Calculator'!A356,'Lorri 401b'!N:N,0),0)</f>
        <v>2417560.4658078812</v>
      </c>
      <c r="S356" s="25">
        <f t="shared" ca="1" si="267"/>
        <v>3167370.2828527289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744503.41309550684</v>
      </c>
      <c r="R357" s="25">
        <f t="array" aca="1" ref="R357" ca="1">INDEX('Lorri 401b'!L:L,MATCH('Retirement Calculator'!A357,'Lorri 401b'!N:N,0),0)</f>
        <v>2405888.1004695245</v>
      </c>
      <c r="S357" s="25">
        <f t="shared" ca="1" si="267"/>
        <v>3150391.5135650313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739174.89912971039</v>
      </c>
      <c r="R358" s="25">
        <f t="array" aca="1" ref="R358" ca="1">INDEX('Lorri 401b'!L:L,MATCH('Retirement Calculator'!A358,'Lorri 401b'!N:N,0),0)</f>
        <v>2394167.1002755915</v>
      </c>
      <c r="S358" s="25">
        <f t="shared" ca="1" si="267"/>
        <v>3133341.9994053021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733824.18302238977</v>
      </c>
      <c r="R359" s="25">
        <f t="array" aca="1" ref="R359" ca="1">INDEX('Lorri 401b'!L:L,MATCH('Retirement Calculator'!A359,'Lorri 401b'!N:N,0),0)</f>
        <v>2382397.2625808502</v>
      </c>
      <c r="S359" s="25">
        <f t="shared" ca="1" si="267"/>
        <v>3116221.4456032398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728451.17226462194</v>
      </c>
      <c r="R360" s="25">
        <f t="array" aca="1" ref="R360" ca="1">INDEX('Lorri 401b'!L:L,MATCH('Retirement Calculator'!A360,'Lorri 401b'!N:N,0),0)</f>
        <v>2370578.3838957143</v>
      </c>
      <c r="S360" s="25">
        <f t="shared" ca="1" si="267"/>
        <v>3099029.5561603364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723055.77396203007</v>
      </c>
      <c r="R361" s="25">
        <f t="array" aca="1" ref="R361" ca="1">INDEX('Lorri 401b'!L:L,MATCH('Retirement Calculator'!A361,'Lorri 401b'!N:N,0),0)</f>
        <v>2358710.2598827234</v>
      </c>
      <c r="S361" s="25">
        <f t="shared" ca="1" si="267"/>
        <v>3081766.0338447536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717637.89483317744</v>
      </c>
      <c r="R362" s="25">
        <f t="array" aca="1" ref="R362" ca="1">INDEX('Lorri 401b'!L:L,MATCH('Retirement Calculator'!A362,'Lorri 401b'!N:N,0),0)</f>
        <v>2346792.6853530118</v>
      </c>
      <c r="S362" s="25">
        <f t="shared" ca="1" si="267"/>
        <v>3064430.5801861892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712197.44120795454</v>
      </c>
      <c r="R363" s="25">
        <f t="array" aca="1" ref="R363" ca="1">INDEX('Lorri 401b'!L:L,MATCH('Retirement Calculator'!A363,'Lorri 401b'!N:N,0),0)</f>
        <v>2334825.45426276</v>
      </c>
      <c r="S363" s="25">
        <f t="shared" ca="1" si="267"/>
        <v>3047022.8954707147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706734.31902595994</v>
      </c>
      <c r="R364" s="25">
        <f t="array" aca="1" ref="R364" ca="1">INDEX('Lorri 401b'!L:L,MATCH('Retirement Calculator'!A364,'Lorri 401b'!N:N,0),0)</f>
        <v>2322808.3597096321</v>
      </c>
      <c r="S364" s="25">
        <f t="shared" ca="1" si="267"/>
        <v>3029542.6787355919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701248.43383487372</v>
      </c>
      <c r="R365" s="25">
        <f t="array" aca="1" ref="R365" ca="1">INDEX('Lorri 401b'!L:L,MATCH('Retirement Calculator'!A365,'Lorri 401b'!N:N,0),0)</f>
        <v>2310741.1939291991</v>
      </c>
      <c r="S365" s="25">
        <f t="shared" ca="1" si="267"/>
        <v>3011989.6277640727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695739.69078882458</v>
      </c>
      <c r="R366" s="25">
        <f t="array" aca="1" ref="R366" ca="1">INDEX('Lorri 401b'!L:L,MATCH('Retirement Calculator'!A366,'Lorri 401b'!N:N,0),0)</f>
        <v>2298623.7482913476</v>
      </c>
      <c r="S366" s="25">
        <f t="shared" ca="1" si="267"/>
        <v>2994363.4390801722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690207.99464675027</v>
      </c>
      <c r="R367" s="25">
        <f t="array" aca="1" ref="R367" ca="1">INDEX('Lorri 401b'!L:L,MATCH('Retirement Calculator'!A367,'Lorri 401b'!N:N,0),0)</f>
        <v>2286455.813296672</v>
      </c>
      <c r="S367" s="25">
        <f t="shared" ca="1" si="267"/>
        <v>2976663.8079434223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684653.24977075064</v>
      </c>
      <c r="R368" s="25">
        <f t="array" aca="1" ref="R368" ca="1">INDEX('Lorri 401b'!L:L,MATCH('Retirement Calculator'!A368,'Lorri 401b'!N:N,0),0)</f>
        <v>2274237.1785728517</v>
      </c>
      <c r="S368" s="25">
        <f t="shared" ca="1" si="267"/>
        <v>2958890.4283436025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679075.36012443434</v>
      </c>
      <c r="R369" s="25">
        <f t="array" aca="1" ref="R369" ca="1">INDEX('Lorri 401b'!L:L,MATCH('Retirement Calculator'!A369,'Lorri 401b'!N:N,0),0)</f>
        <v>2261967.6328710155</v>
      </c>
      <c r="S369" s="25">
        <f t="shared" ca="1" si="267"/>
        <v>2941042.9929954498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673474.22927125834</v>
      </c>
      <c r="R370" s="25">
        <f t="array" aca="1" ref="R370" ca="1">INDEX('Lorri 401b'!L:L,MATCH('Retirement Calculator'!A370,'Lorri 401b'!N:N,0),0)</f>
        <v>2249646.9640620886</v>
      </c>
      <c r="S370" s="25">
        <f t="shared" ca="1" si="267"/>
        <v>2923121.1933333469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667849.76037286082</v>
      </c>
      <c r="R371" s="25">
        <f t="array" aca="1" ref="R371" ca="1">INDEX('Lorri 401b'!L:L,MATCH('Retirement Calculator'!A371,'Lorri 401b'!N:N,0),0)</f>
        <v>2237274.9591331244</v>
      </c>
      <c r="S371" s="25">
        <f t="shared" ca="1" si="267"/>
        <v>2905124.7195059853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662201.85618738667</v>
      </c>
      <c r="R372" s="25">
        <f t="array" aca="1" ref="R372" ca="1">INDEX('Lorri 401b'!L:L,MATCH('Retirement Calculator'!A372,'Lorri 401b'!N:N,0),0)</f>
        <v>2224851.4041836229</v>
      </c>
      <c r="S372" s="25">
        <f t="shared" ca="1" si="267"/>
        <v>2887053.2603710098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656530.41906780633</v>
      </c>
      <c r="R373" s="25">
        <f t="array" aca="1" ref="R373" ca="1">INDEX('Lorri 401b'!L:L,MATCH('Retirement Calculator'!A373,'Lorri 401b'!N:N,0),0)</f>
        <v>2212376.0844218316</v>
      </c>
      <c r="S373" s="25">
        <f t="shared" ca="1" si="267"/>
        <v>2868906.5034896377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650835.35096022778</v>
      </c>
      <c r="R374" s="25">
        <f t="array" aca="1" ref="R374" ca="1">INDEX('Lorri 401b'!L:L,MATCH('Retirement Calculator'!A374,'Lorri 401b'!N:N,0),0)</f>
        <v>2199848.7841610331</v>
      </c>
      <c r="S374" s="25">
        <f t="shared" ca="1" si="267"/>
        <v>2850684.1351212608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645116.55340220092</v>
      </c>
      <c r="R375" s="25">
        <f t="array" aca="1" ref="R375" ca="1">INDEX('Lorri 401b'!L:L,MATCH('Retirement Calculator'!A375,'Lorri 401b'!N:N,0),0)</f>
        <v>2187269.2868158147</v>
      </c>
      <c r="S375" s="25">
        <f t="shared" ca="1" si="267"/>
        <v>2832385.8402180155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639373.92752101563</v>
      </c>
      <c r="R376" s="25">
        <f t="array" aca="1" ref="R376" ca="1">INDEX('Lorri 401b'!L:L,MATCH('Retirement Calculator'!A376,'Lorri 401b'!N:N,0),0)</f>
        <v>2174637.3748983243</v>
      </c>
      <c r="S376" s="25">
        <f t="shared" ca="1" si="267"/>
        <v>2814011.3024193398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633607.37403199205</v>
      </c>
      <c r="R377" s="25">
        <f t="array" aca="1" ref="R377" ca="1">INDEX('Lorri 401b'!L:L,MATCH('Retirement Calculator'!A377,'Lorri 401b'!N:N,0),0)</f>
        <v>2161952.830014511</v>
      </c>
      <c r="S377" s="25">
        <f t="shared" ca="1" si="267"/>
        <v>2795560.2040465032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627816.79323676426</v>
      </c>
      <c r="R378" s="25">
        <f t="array" aca="1" ref="R378" ca="1">INDEX('Lorri 401b'!L:L,MATCH('Retirement Calculator'!A378,'Lorri 401b'!N:N,0),0)</f>
        <v>2149215.4328603484</v>
      </c>
      <c r="S378" s="25">
        <f t="shared" ca="1" si="267"/>
        <v>2777032.2260971125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622002.08502155636</v>
      </c>
      <c r="R379" s="25">
        <f t="array" aca="1" ref="R379" ca="1">INDEX('Lorri 401b'!L:L,MATCH('Retirement Calculator'!A379,'Lorri 401b'!N:N,0),0)</f>
        <v>2136424.9632180436</v>
      </c>
      <c r="S379" s="25">
        <f t="shared" ca="1" si="267"/>
        <v>2758427.0482395999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616163.14885545173</v>
      </c>
      <c r="R380" s="25">
        <f t="array" aca="1" ref="R380" ca="1">INDEX('Lorri 401b'!L:L,MATCH('Retirement Calculator'!A380,'Lorri 401b'!N:N,0),0)</f>
        <v>2123581.1999522289</v>
      </c>
      <c r="S380" s="25">
        <f t="shared" ca="1" si="267"/>
        <v>2739744.3488076804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610299.88378865505</v>
      </c>
      <c r="R381" s="25">
        <f t="array" aca="1" ref="R381" ca="1">INDEX('Lorri 401b'!L:L,MATCH('Retirement Calculator'!A381,'Lorri 401b'!N:N,0),0)</f>
        <v>2110683.9210061403</v>
      </c>
      <c r="S381" s="25">
        <f t="shared" ca="1" si="267"/>
        <v>2720983.8047947953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604412.1884507467</v>
      </c>
      <c r="R382" s="25">
        <f t="array" aca="1" ref="R382" ca="1">INDEX('Lorri 401b'!L:L,MATCH('Retirement Calculator'!A382,'Lorri 401b'!N:N,0),0)</f>
        <v>2097732.9033977762</v>
      </c>
      <c r="S382" s="25">
        <f t="shared" ca="1" si="267"/>
        <v>2702145.0918485229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598499.96104893042</v>
      </c>
      <c r="R383" s="25">
        <f t="array" aca="1" ref="R383" ca="1">INDEX('Lorri 401b'!L:L,MATCH('Retirement Calculator'!A383,'Lorri 401b'!N:N,0),0)</f>
        <v>2084727.923216044</v>
      </c>
      <c r="S383" s="25">
        <f t="shared" ca="1" si="267"/>
        <v>2683227.8842649744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592563.09936627315</v>
      </c>
      <c r="R384" s="25">
        <f t="array" aca="1" ref="R384" ca="1">INDEX('Lorri 401b'!L:L,MATCH('Retirement Calculator'!A384,'Lorri 401b'!N:N,0),0)</f>
        <v>2071668.7556168879</v>
      </c>
      <c r="S384" s="25">
        <f t="shared" ca="1" si="267"/>
        <v>2664231.8549831612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586601.50075993815</v>
      </c>
      <c r="R385" s="25">
        <f t="array" aca="1" ref="R385" ca="1">INDEX('Lorri 401b'!L:L,MATCH('Retirement Calculator'!A385,'Lorri 401b'!N:N,0),0)</f>
        <v>2058555.1748194019</v>
      </c>
      <c r="S385" s="25">
        <f t="shared" ca="1" si="267"/>
        <v>2645156.6755793402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580615.0621594101</v>
      </c>
      <c r="R386" s="25">
        <f t="array" aca="1" ref="R386" ca="1">INDEX('Lorri 401b'!L:L,MATCH('Retirement Calculator'!A386,'Lorri 401b'!N:N,0),0)</f>
        <v>2045386.9541019264</v>
      </c>
      <c r="S386" s="25">
        <f t="shared" ca="1" si="267"/>
        <v>2626002.0162613364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574603.68006471323</v>
      </c>
      <c r="R387" s="25">
        <f t="array" aca="1" ref="R387" ca="1">INDEX('Lorri 401b'!L:L,MATCH('Retirement Calculator'!A387,'Lorri 401b'!N:N,0),0)</f>
        <v>2032163.8657981281</v>
      </c>
      <c r="S387" s="25">
        <f t="shared" ca="1" si="267"/>
        <v>2606767.5458628414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568567.25054462173</v>
      </c>
      <c r="R388" s="25">
        <f t="array" aca="1" ref="R388" ca="1">INDEX('Lorri 401b'!L:L,MATCH('Retirement Calculator'!A388,'Lorri 401b'!N:N,0),0)</f>
        <v>2018885.681293064</v>
      </c>
      <c r="S388" s="25">
        <f t="shared" ca="1" si="267"/>
        <v>2587452.9318376859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562505.66923486325</v>
      </c>
      <c r="R389" s="25">
        <f t="array" aca="1" ref="R389" ca="1">INDEX('Lorri 401b'!L:L,MATCH('Retirement Calculator'!A389,'Lorri 401b'!N:N,0),0)</f>
        <v>2005552.1710192289</v>
      </c>
      <c r="S389" s="25">
        <f t="shared" ca="1" si="267"/>
        <v>2568057.8402540921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556418.83133631409</v>
      </c>
      <c r="R390" s="25">
        <f t="array" aca="1" ref="R390" ca="1">INDEX('Lorri 401b'!L:L,MATCH('Retirement Calculator'!A390,'Lorri 401b'!N:N,0),0)</f>
        <v>1992163.104452586</v>
      </c>
      <c r="S390" s="25">
        <f t="shared" ca="1" si="267"/>
        <v>2548581.9357889001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550306.63161318761</v>
      </c>
      <c r="R391" s="25">
        <f t="array" aca="1" ref="R391" ca="1">INDEX('Lorri 401b'!L:L,MATCH('Retirement Calculator'!A391,'Lorri 401b'!N:N,0),0)</f>
        <v>1978718.2501085822</v>
      </c>
      <c r="S391" s="25">
        <f t="shared" ca="1" si="267"/>
        <v>2529024.8817217699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544168.96439121477</v>
      </c>
      <c r="R392" s="25">
        <f t="array" aca="1" ref="R392" ca="1">INDEX('Lorri 401b'!L:L,MATCH('Retirement Calculator'!A392,'Lorri 401b'!N:N,0),0)</f>
        <v>1965217.375538145</v>
      </c>
      <c r="S392" s="25">
        <f t="shared" ca="1" si="267"/>
        <v>2509386.33992936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538005.72355581704</v>
      </c>
      <c r="R393" s="25">
        <f t="array" aca="1" ref="R393" ca="1">INDEX('Lorri 401b'!L:L,MATCH('Retirement Calculator'!A393,'Lorri 401b'!N:N,0),0)</f>
        <v>1951660.2473236644</v>
      </c>
      <c r="S393" s="25">
        <f t="shared" ca="1" si="267"/>
        <v>2489665.9708794812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531816.80255027185</v>
      </c>
      <c r="R394" s="25">
        <f t="array" aca="1" ref="R394" ca="1">INDEX('Lorri 401b'!L:L,MATCH('Retirement Calculator'!A394,'Lorri 401b'!N:N,0),0)</f>
        <v>1938046.6310749566</v>
      </c>
      <c r="S394" s="25">
        <f t="shared" ca="1" si="267"/>
        <v>2469863.4336252287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525602.09437387018</v>
      </c>
      <c r="R395" s="25">
        <f t="array" aca="1" ref="R395" ca="1">INDEX('Lorri 401b'!L:L,MATCH('Retirement Calculator'!A395,'Lorri 401b'!N:N,0),0)</f>
        <v>1924376.2914252128</v>
      </c>
      <c r="S395" s="25">
        <f t="shared" ca="1" si="267"/>
        <v>2449978.3857990829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519361.49158006685</v>
      </c>
      <c r="R396" s="25">
        <f t="array" aca="1" ref="R396" ca="1">INDEX('Lorri 401b'!L:L,MATCH('Retirement Calculator'!A396,'Lorri 401b'!N:N,0),0)</f>
        <v>1910648.9920269281</v>
      </c>
      <c r="S396" s="25">
        <f t="shared" ca="1" si="267"/>
        <v>2430010.4836069951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513094.8862746227</v>
      </c>
      <c r="R397" s="25">
        <f t="array" aca="1" ref="R397" ca="1">INDEX('Lorri 401b'!L:L,MATCH('Retirement Calculator'!A397,'Lorri 401b'!N:N,0),0)</f>
        <v>1896864.4955478173</v>
      </c>
      <c r="S397" s="25">
        <f t="shared" ca="1" si="267"/>
        <v>2409959.3818224398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506802.17011373921</v>
      </c>
      <c r="R398" s="25">
        <f t="array" aca="1" ref="R398" ca="1">INDEX('Lorri 401b'!L:L,MATCH('Retirement Calculator'!A398,'Lorri 401b'!N:N,0),0)</f>
        <v>1883022.5636667104</v>
      </c>
      <c r="S398" s="25">
        <f t="shared" ca="1" si="267"/>
        <v>2389824.7337804497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500483.23430218536</v>
      </c>
      <c r="R399" s="25">
        <f t="array" aca="1" ref="R399" ca="1">INDEX('Lorri 401b'!L:L,MATCH('Retirement Calculator'!A399,'Lorri 401b'!N:N,0),0)</f>
        <v>1869122.9570694321</v>
      </c>
      <c r="S399" s="25">
        <f t="shared" ca="1" si="267"/>
        <v>2369606.1913716174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494137.96959141671</v>
      </c>
      <c r="R400" s="25">
        <f t="array" aca="1" ref="R400" ca="1">INDEX('Lorri 401b'!L:L,MATCH('Retirement Calculator'!A400,'Lorri 401b'!N:N,0),0)</f>
        <v>1855165.4354446651</v>
      </c>
      <c r="S400" s="25">
        <f t="shared" ca="1" si="267"/>
        <v>2349303.405036082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487766.26627768652</v>
      </c>
      <c r="R401" s="25">
        <f t="array" aca="1" ref="R401" ca="1">INDEX('Lorri 401b'!L:L,MATCH('Retirement Calculator'!A401,'Lorri 401b'!N:N,0),0)</f>
        <v>1841149.757479795</v>
      </c>
      <c r="S401" s="25">
        <f t="shared" ca="1" si="267"/>
        <v>2328916.0237574815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481368.0142001491</v>
      </c>
      <c r="R402" s="25">
        <f t="array" aca="1" ref="R402" ca="1">INDEX('Lorri 401b'!L:L,MATCH('Retirement Calculator'!A402,'Lorri 401b'!N:N,0),0)</f>
        <v>1827075.680856738</v>
      </c>
      <c r="S402" s="25">
        <f t="shared" ca="1" si="267"/>
        <v>2308443.6950568873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474943.10273895529</v>
      </c>
      <c r="R403" s="25">
        <f t="array" aca="1" ref="R403" ca="1">INDEX('Lorri 401b'!L:L,MATCH('Retirement Calculator'!A403,'Lorri 401b'!N:N,0),0)</f>
        <v>1812942.9622477514</v>
      </c>
      <c r="S403" s="25">
        <f t="shared" ca="1" si="267"/>
        <v>2287886.0649867067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468491.42081333982</v>
      </c>
      <c r="R404" s="25">
        <f t="array" aca="1" ref="R404" ca="1">INDEX('Lorri 401b'!L:L,MATCH('Retirement Calculator'!A404,'Lorri 401b'!N:N,0),0)</f>
        <v>1798751.3573112274</v>
      </c>
      <c r="S404" s="25">
        <f t="shared" ca="1" si="267"/>
        <v>2267242.7781245671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462012.85687970096</v>
      </c>
      <c r="R405" s="25">
        <f t="array" aca="1" ref="R405" ca="1">INDEX('Lorri 401b'!L:L,MATCH('Retirement Calculator'!A405,'Lorri 401b'!N:N,0),0)</f>
        <v>1784500.620687468</v>
      </c>
      <c r="S405" s="25">
        <f t="shared" ca="1" si="267"/>
        <v>2246513.4775671689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455507.29892967193</v>
      </c>
      <c r="R406" s="25">
        <f t="array" aca="1" ref="R406" ca="1">INDEX('Lorri 401b'!L:L,MATCH('Retirement Calculator'!A406,'Lorri 401b'!N:N,0),0)</f>
        <v>1770190.5059944429</v>
      </c>
      <c r="S406" s="25">
        <f t="shared" ca="1" si="267"/>
        <v>2225697.8049241146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448974.63448818447</v>
      </c>
      <c r="R407" s="25">
        <f t="array" aca="1" ref="R407" ca="1">INDEX('Lorri 401b'!L:L,MATCH('Retirement Calculator'!A407,'Lorri 401b'!N:N,0),0)</f>
        <v>1755820.76582353</v>
      </c>
      <c r="S407" s="25">
        <f t="shared" ca="1" si="267"/>
        <v>2204795.4003117145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442414.75061152416</v>
      </c>
      <c r="R408" s="25">
        <f t="array" aca="1" ref="R408" ca="1">INDEX('Lorri 401b'!L:L,MATCH('Retirement Calculator'!A408,'Lorri 401b'!N:N,0),0)</f>
        <v>1741391.1517352385</v>
      </c>
      <c r="S408" s="25">
        <f t="shared" ca="1" si="267"/>
        <v>2183805.9023467628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435827.53388537775</v>
      </c>
      <c r="R409" s="25">
        <f t="array" aca="1" ref="R409" ca="1">INDEX('Lorri 401b'!L:L,MATCH('Retirement Calculator'!A409,'Lorri 401b'!N:N,0),0)</f>
        <v>1726901.4142549124</v>
      </c>
      <c r="S409" s="25">
        <f t="shared" ca="1" si="267"/>
        <v>2162728.9481402901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429212.87042287237</v>
      </c>
      <c r="R410" s="25">
        <f t="array" aca="1" ref="R410" ca="1">INDEX('Lorri 401b'!L:L,MATCH('Retirement Calculator'!A410,'Lorri 401b'!N:N,0),0)</f>
        <v>1712351.3028684184</v>
      </c>
      <c r="S410" s="25">
        <f t="shared" ca="1" si="267"/>
        <v>2141564.1732912906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422570.64586260659</v>
      </c>
      <c r="R411" s="25">
        <f t="array" aca="1" ref="R411" ca="1">INDEX('Lorri 401b'!L:L,MATCH('Retirement Calculator'!A411,'Lorri 401b'!N:N,0),0)</f>
        <v>1697740.566017814</v>
      </c>
      <c r="S411" s="25">
        <f t="shared" ca="1" si="267"/>
        <v>2120311.2118804203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415900.74536667299</v>
      </c>
      <c r="R412" s="25">
        <f t="array" aca="1" ref="R412" ca="1">INDEX('Lorri 401b'!L:L,MATCH('Retirement Calculator'!A412,'Lorri 401b'!N:N,0),0)</f>
        <v>1683068.9510969985</v>
      </c>
      <c r="S412" s="25">
        <f t="shared" ca="1" si="267"/>
        <v>2098969.6964636715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409203.053618673</v>
      </c>
      <c r="R413" s="25">
        <f t="array" aca="1" ref="R413" ca="1">INDEX('Lorri 401b'!L:L,MATCH('Retirement Calculator'!A413,'Lorri 401b'!N:N,0),0)</f>
        <v>1668336.2044473465</v>
      </c>
      <c r="S413" s="25">
        <f t="shared" ca="1" si="267"/>
        <v>2077539.2580660195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402477.45482172305</v>
      </c>
      <c r="R414" s="25">
        <f t="array" aca="1" ref="R414" ca="1">INDEX('Lorri 401b'!L:L,MATCH('Retirement Calculator'!A414,'Lorri 401b'!N:N,0),0)</f>
        <v>1653542.071353321</v>
      </c>
      <c r="S414" s="25">
        <f t="shared" ca="1" si="267"/>
        <v>2056019.526175044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395723.83269645245</v>
      </c>
      <c r="R415" s="25">
        <f t="array" aca="1" ref="R415" ca="1">INDEX('Lorri 401b'!L:L,MATCH('Retirement Calculator'!A415,'Lorri 401b'!N:N,0),0)</f>
        <v>1638686.2960380702</v>
      </c>
      <c r="S415" s="25">
        <f t="shared" ca="1" si="267"/>
        <v>2034410.1287345227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388942.07047899324</v>
      </c>
      <c r="R416" s="25">
        <f t="array" aca="1" ref="R416" ca="1">INDEX('Lorri 401b'!L:L,MATCH('Retirement Calculator'!A416,'Lorri 401b'!N:N,0),0)</f>
        <v>1623768.621659006</v>
      </c>
      <c r="S416" s="25">
        <f t="shared" ca="1" si="267"/>
        <v>2012710.6921379992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382132.05091896129</v>
      </c>
      <c r="R417" s="25">
        <f t="array" aca="1" ref="R417" ca="1">INDEX('Lorri 401b'!L:L,MATCH('Retirement Calculator'!A417,'Lorri 401b'!N:N,0),0)</f>
        <v>1608788.7903033623</v>
      </c>
      <c r="S417" s="25">
        <f t="shared" ca="1" si="267"/>
        <v>1990920.8412223235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375293.6562774292</v>
      </c>
      <c r="R418" s="25">
        <f t="array" aca="1" ref="R418" ca="1">INDEX('Lorri 401b'!L:L,MATCH('Retirement Calculator'!A418,'Lorri 401b'!N:N,0),0)</f>
        <v>1593746.5429837366</v>
      </c>
      <c r="S418" s="25">
        <f t="shared" ca="1" si="267"/>
        <v>1969040.1992611657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368426.7683248907</v>
      </c>
      <c r="R419" s="25">
        <f t="array" aca="1" ref="R419" ca="1">INDEX('Lorri 401b'!L:L,MATCH('Retirement Calculator'!A419,'Lorri 401b'!N:N,0),0)</f>
        <v>1578641.6196336127</v>
      </c>
      <c r="S419" s="25">
        <f t="shared" ca="1" si="267"/>
        <v>1947068.3879585033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361531.26833921665</v>
      </c>
      <c r="R420" s="25">
        <f t="array" aca="1" ref="R420" ca="1">INDEX('Lorri 401b'!L:L,MATCH('Retirement Calculator'!A420,'Lorri 401b'!N:N,0),0)</f>
        <v>1563473.7591028633</v>
      </c>
      <c r="S420" s="25">
        <f t="shared" ca="1" si="267"/>
        <v>1925005.02744208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354607.03710360231</v>
      </c>
      <c r="R421" s="25">
        <f t="array" aca="1" ref="R421" ca="1">INDEX('Lorri 401b'!L:L,MATCH('Retirement Calculator'!A421,'Lorri 401b'!N:N,0),0)</f>
        <v>1548242.6991532356</v>
      </c>
      <c r="S421" s="25">
        <f t="shared" ca="1" si="267"/>
        <v>1902849.7362568378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347653.95490450622</v>
      </c>
      <c r="R422" s="25">
        <f t="array" aca="1" ref="R422" ca="1">INDEX('Lorri 401b'!L:L,MATCH('Retirement Calculator'!A422,'Lorri 401b'!N:N,0),0)</f>
        <v>1532948.1764538179</v>
      </c>
      <c r="S422" s="25">
        <f t="shared" ca="1" si="267"/>
        <v>1880602.1313583241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340671.90152958059</v>
      </c>
      <c r="R423" s="25">
        <f t="array" aca="1" ref="R423" ca="1">INDEX('Lorri 401b'!L:L,MATCH('Retirement Calculator'!A423,'Lorri 401b'!N:N,0),0)</f>
        <v>1517589.9265764859</v>
      </c>
      <c r="S423" s="25">
        <f t="shared" ca="1" si="267"/>
        <v>1858261.8281060664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333660.75626559276</v>
      </c>
      <c r="R424" s="25">
        <f t="array" aca="1" ref="R424" ca="1">INDEX('Lorri 401b'!L:L,MATCH('Retirement Calculator'!A424,'Lorri 401b'!N:N,0),0)</f>
        <v>1502167.6839913316</v>
      </c>
      <c r="S424" s="25">
        <f t="shared" ca="1" si="267"/>
        <v>1835828.4402569244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326620.39789633831</v>
      </c>
      <c r="R425" s="25">
        <f t="array" aca="1" ref="R425" ca="1">INDEX('Lorri 401b'!L:L,MATCH('Retirement Calculator'!A425,'Lorri 401b'!N:N,0),0)</f>
        <v>1486681.1820620727</v>
      </c>
      <c r="S425" s="25">
        <f t="shared" ca="1" si="267"/>
        <v>1813301.5799584109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319550.70470054529</v>
      </c>
      <c r="R426" s="25">
        <f t="array" aca="1" ref="R426" ca="1">INDEX('Lorri 401b'!L:L,MATCH('Retirement Calculator'!A426,'Lorri 401b'!N:N,0),0)</f>
        <v>1471130.1530414417</v>
      </c>
      <c r="S426" s="25">
        <f t="shared" ca="1" si="267"/>
        <v>1790680.8577419869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312451.55444976978</v>
      </c>
      <c r="R427" s="25">
        <f t="array" aca="1" ref="R427" ca="1">INDEX('Lorri 401b'!L:L,MATCH('Retirement Calculator'!A427,'Lorri 401b'!N:N,0),0)</f>
        <v>1455514.3280665581</v>
      </c>
      <c r="S427" s="25">
        <f t="shared" ca="1" si="267"/>
        <v>1767965.8825163278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305322.82440628274</v>
      </c>
      <c r="R428" s="25">
        <f t="array" aca="1" ref="R428" ca="1">INDEX('Lorri 401b'!L:L,MATCH('Retirement Calculator'!A428,'Lorri 401b'!N:N,0),0)</f>
        <v>1439833.4371542791</v>
      </c>
      <c r="S428" s="25">
        <f t="shared" ca="1" si="267"/>
        <v>1745156.2615605618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298164.39132094785</v>
      </c>
      <c r="R429" s="25">
        <f t="array" aca="1" ref="R429" ca="1">INDEX('Lorri 401b'!L:L,MATCH('Retirement Calculator'!A429,'Lorri 401b'!N:N,0),0)</f>
        <v>1424087.2091965324</v>
      </c>
      <c r="S429" s="25">
        <f t="shared" ca="1" si="267"/>
        <v>1722251.6005174802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290976.1314310907</v>
      </c>
      <c r="R430" s="25">
        <f t="array" aca="1" ref="R430" ca="1">INDEX('Lorri 401b'!L:L,MATCH('Retirement Calculator'!A430,'Lorri 401b'!N:N,0),0)</f>
        <v>1408275.3719556283</v>
      </c>
      <c r="S430" s="25">
        <f t="shared" ca="1" si="267"/>
        <v>1699251.5033867189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283757.92045835912</v>
      </c>
      <c r="R431" s="25">
        <f t="array" aca="1" ref="R431" ca="1">INDEX('Lorri 401b'!L:L,MATCH('Retirement Calculator'!A431,'Lorri 401b'!N:N,0),0)</f>
        <v>1392397.6520595539</v>
      </c>
      <c r="S431" s="25">
        <f t="shared" ca="1" si="267"/>
        <v>1676155.5725179131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276509.6336065745</v>
      </c>
      <c r="R432" s="25">
        <f t="array" aca="1" ref="R432" ca="1">INDEX('Lorri 401b'!L:L,MATCH('Retirement Calculator'!A432,'Lorri 401b'!N:N,0),0)</f>
        <v>1376453.7749972458</v>
      </c>
      <c r="S432" s="25">
        <f t="shared" ca="1" si="267"/>
        <v>1652963.4086038203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269231.14555957413</v>
      </c>
      <c r="R433" s="25">
        <f t="array" aca="1" ref="R433" ca="1">INDEX('Lorri 401b'!L:L,MATCH('Retirement Calculator'!A433,'Lorri 401b'!N:N,0),0)</f>
        <v>1360443.4651138447</v>
      </c>
      <c r="S433" s="25">
        <f t="shared" ca="1" si="267"/>
        <v>1629674.6106734187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261922.33047904458</v>
      </c>
      <c r="R434" s="25">
        <f t="array" aca="1" ref="R434" ca="1">INDEX('Lorri 401b'!L:L,MATCH('Retirement Calculator'!A434,'Lorri 401b'!N:N,0),0)</f>
        <v>1344366.4456059295</v>
      </c>
      <c r="S434" s="25">
        <f t="shared" ca="1" si="267"/>
        <v>1606288.7760849739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254583.06200234618</v>
      </c>
      <c r="R435" s="25">
        <f t="array" aca="1" ref="R435" ca="1">INDEX('Lorri 401b'!L:L,MATCH('Retirement Calculator'!A435,'Lorri 401b'!N:N,0),0)</f>
        <v>1328222.4385167314</v>
      </c>
      <c r="S435" s="25">
        <f t="shared" ca="1" si="267"/>
        <v>1582805.5005190775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247213.21324032819</v>
      </c>
      <c r="R436" s="25">
        <f t="array" aca="1" ref="R436" ca="1">INDEX('Lorri 401b'!L:L,MATCH('Retirement Calculator'!A436,'Lorri 401b'!N:N,0),0)</f>
        <v>1312011.1647313281</v>
      </c>
      <c r="S436" s="25">
        <f t="shared" ca="1" si="267"/>
        <v>1559224.3779716564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239812.65677513511</v>
      </c>
      <c r="R437" s="25">
        <f t="array" aca="1" ref="R437" ca="1">INDEX('Lorri 401b'!L:L,MATCH('Retirement Calculator'!A437,'Lorri 401b'!N:N,0),0)</f>
        <v>1295732.3439718192</v>
      </c>
      <c r="S437" s="25">
        <f t="shared" ca="1" si="267"/>
        <v>1535545.0007469542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232381.26465800375</v>
      </c>
      <c r="R438" s="25">
        <f t="array" aca="1" ref="R438" ca="1">INDEX('Lorri 401b'!L:L,MATCH('Retirement Calculator'!A438,'Lorri 401b'!N:N,0),0)</f>
        <v>1279385.6947924788</v>
      </c>
      <c r="S438" s="25">
        <f t="shared" ca="1" si="267"/>
        <v>1511766.9594504826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224918.908407051</v>
      </c>
      <c r="R439" s="25">
        <f t="array" aca="1" ref="R439" ca="1">INDEX('Lorri 401b'!L:L,MATCH('Retirement Calculator'!A439,'Lorri 401b'!N:N,0),0)</f>
        <v>1262970.9345748911</v>
      </c>
      <c r="S439" s="25">
        <f t="shared" ca="1" si="267"/>
        <v>1487889.842981942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217425.4590050526</v>
      </c>
      <c r="R440" s="25">
        <f t="array" aca="1" ref="R440" ca="1">INDEX('Lorri 401b'!L:L,MATCH('Retirement Calculator'!A440,'Lorri 401b'!N:N,0),0)</f>
        <v>1246487.7795230637</v>
      </c>
      <c r="S440" s="25">
        <f t="shared" ca="1" si="267"/>
        <v>1463913.2385281164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209900.78689721256</v>
      </c>
      <c r="R441" s="25">
        <f t="array" aca="1" ref="R441" ca="1">INDEX('Lorri 401b'!L:L,MATCH('Retirement Calculator'!A441,'Lorri 401b'!N:N,0),0)</f>
        <v>1229935.9446585202</v>
      </c>
      <c r="S441" s="25">
        <f t="shared" ca="1" si="267"/>
        <v>1439836.7315557327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202344.76198892319</v>
      </c>
      <c r="R442" s="25">
        <f t="array" aca="1" ref="R442" ca="1">INDEX('Lorri 401b'!L:L,MATCH('Retirement Calculator'!A442,'Lorri 401b'!N:N,0),0)</f>
        <v>1213315.1438153745</v>
      </c>
      <c r="S442" s="25">
        <f t="shared" ca="1" si="267"/>
        <v>1415659.9058042977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194757.25364351593</v>
      </c>
      <c r="R443" s="25">
        <f t="array" aca="1" ref="R443" ca="1">INDEX('Lorri 401b'!L:L,MATCH('Retirement Calculator'!A443,'Lorri 401b'!N:N,0),0)</f>
        <v>1196625.0896353822</v>
      </c>
      <c r="S443" s="25">
        <f t="shared" ca="1" si="267"/>
        <v>1391382.3432788982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187138.1306800028</v>
      </c>
      <c r="R444" s="25">
        <f t="array" aca="1" ref="R444" ca="1">INDEX('Lorri 401b'!L:L,MATCH('Retirement Calculator'!A444,'Lorri 401b'!N:N,0),0)</f>
        <v>1179865.4935629733</v>
      </c>
      <c r="S444" s="25">
        <f t="shared" ca="1" si="267"/>
        <v>1367003.6242429761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179487.26137080838</v>
      </c>
      <c r="R445" s="25">
        <f t="array" aca="1" ref="R445" ca="1">INDEX('Lorri 401b'!L:L,MATCH('Retirement Calculator'!A445,'Lorri 401b'!N:N,0),0)</f>
        <v>1163036.0658402627</v>
      </c>
      <c r="S445" s="25">
        <f t="shared" ca="1" si="267"/>
        <v>1342523.327211071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171804.51343949232</v>
      </c>
      <c r="R446" s="25">
        <f t="array" aca="1" ref="R446" ca="1">INDEX('Lorri 401b'!L:L,MATCH('Retirement Calculator'!A446,'Lorri 401b'!N:N,0),0)</f>
        <v>1146136.515502041</v>
      </c>
      <c r="S446" s="25">
        <f t="shared" ca="1" si="267"/>
        <v>1317941.0289415333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164089.75405846245</v>
      </c>
      <c r="R447" s="25">
        <f t="array" aca="1" ref="R447" ca="1">INDEX('Lorri 401b'!L:L,MATCH('Retirement Calculator'!A447,'Lorri 401b'!N:N,0),0)</f>
        <v>1129166.5503707433</v>
      </c>
      <c r="S447" s="25">
        <f t="shared" ca="1" si="267"/>
        <v>1293256.3044292056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156342.84984667829</v>
      </c>
      <c r="R448" s="25">
        <f t="array" aca="1" ref="R448" ca="1">INDEX('Lorri 401b'!L:L,MATCH('Retirement Calculator'!A448,'Lorri 401b'!N:N,0),0)</f>
        <v>1112125.8770513984</v>
      </c>
      <c r="S448" s="25">
        <f t="shared" ca="1" si="267"/>
        <v>1268468.7268980767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148563.66686734502</v>
      </c>
      <c r="R449" s="25">
        <f t="array" aca="1" ref="R449" ca="1">INDEX('Lorri 401b'!L:L,MATCH('Retirement Calculator'!A449,'Lorri 401b'!N:N,0),0)</f>
        <v>1095014.2009265563</v>
      </c>
      <c r="S449" s="25">
        <f t="shared" ca="1" si="267"/>
        <v>1243577.8677939014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140752.07062559784</v>
      </c>
      <c r="R450" s="25">
        <f t="array" aca="1" ref="R450" ca="1">INDEX('Lorri 401b'!L:L,MATCH('Retirement Calculator'!A450,'Lorri 401b'!N:N,0),0)</f>
        <v>1077831.226151194</v>
      </c>
      <c r="S450" s="25">
        <f t="shared" ca="1" si="267"/>
        <v>1218583.2967767918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132907.92606617673</v>
      </c>
      <c r="R451" s="25">
        <f t="array" aca="1" ref="R451" ca="1">INDEX('Lorri 401b'!L:L,MATCH('Retirement Calculator'!A451,'Lorri 401b'!N:N,0),0)</f>
        <v>1060576.655647601</v>
      </c>
      <c r="S451" s="25">
        <f t="shared" ca="1" si="267"/>
        <v>1193484.5817137777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125031.09757109136</v>
      </c>
      <c r="R452" s="25">
        <f t="array" aca="1" ref="R452" ca="1">INDEX('Lorri 401b'!L:L,MATCH('Retirement Calculator'!A452,'Lorri 401b'!N:N,0),0)</f>
        <v>1043250.1911002431</v>
      </c>
      <c r="S452" s="25">
        <f t="shared" ca="1" si="267"/>
        <v>1168281.2886713345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117121.44895727647</v>
      </c>
      <c r="R453" s="25">
        <f t="array" aca="1" ref="R453" ca="1">INDEX('Lorri 401b'!L:L,MATCH('Retirement Calculator'!A453,'Lorri 401b'!N:N,0),0)</f>
        <v>1025851.5329506047</v>
      </c>
      <c r="S453" s="25">
        <f t="shared" ca="1" si="267"/>
        <v>1142972.9819078811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109178.84347423736</v>
      </c>
      <c r="R454" s="25">
        <f t="array" aca="1" ref="R454" ca="1">INDEX('Lorri 401b'!L:L,MATCH('Retirement Calculator'!A454,'Lorri 401b'!N:N,0),0)</f>
        <v>1008380.3803920094</v>
      </c>
      <c r="S454" s="25">
        <f t="shared" ca="1" si="267"/>
        <v>1117559.2238662466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101203.14380168558</v>
      </c>
      <c r="R455" s="25">
        <f t="array" aca="1" ref="R455" ca="1">INDEX('Lorri 401b'!L:L,MATCH('Retirement Calculator'!A455,'Lorri 401b'!N:N,0),0)</f>
        <v>990836.43136441987</v>
      </c>
      <c r="S455" s="25">
        <f t="shared" ca="1" si="267"/>
        <v>1092039.5751661055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93194.212047164838</v>
      </c>
      <c r="R456" s="25">
        <f t="array" aca="1" ref="R456" ca="1">INDEX('Lorri 401b'!L:L,MATCH('Retirement Calculator'!A456,'Lorri 401b'!N:N,0),0)</f>
        <v>973219.38254921534</v>
      </c>
      <c r="S456" s="25">
        <f t="shared" ca="1" si="267"/>
        <v>1066413.5945963801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85151.909743666925</v>
      </c>
      <c r="R457" s="25">
        <f t="array" aca="1" ref="R457" ca="1">INDEX('Lorri 401b'!L:L,MATCH('Retirement Calculator'!A457,'Lorri 401b'!N:N,0),0)</f>
        <v>955528.92936394748</v>
      </c>
      <c r="S457" s="25">
        <f t="shared" ca="1" si="267"/>
        <v>1040680.8391076144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77076.097847237776</v>
      </c>
      <c r="R458" s="25">
        <f t="array" aca="1" ref="R458" ca="1">INDEX('Lorri 401b'!L:L,MATCH('Retirement Calculator'!A458,'Lorri 401b'!N:N,0),0)</f>
        <v>937764.76595707447</v>
      </c>
      <c r="S458" s="25">
        <f t="shared" ca="1" si="267"/>
        <v>1014840.8638043122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68966.636734573505</v>
      </c>
      <c r="R459" s="25">
        <f t="array" aca="1" ref="R459" ca="1">INDEX('Lorri 401b'!L:L,MATCH('Retirement Calculator'!A459,'Lorri 401b'!N:N,0),0)</f>
        <v>919926.58520267264</v>
      </c>
      <c r="S459" s="25">
        <f t="shared" ca="1" si="267"/>
        <v>988893.22193724615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60823.386200606459</v>
      </c>
      <c r="R460" s="25">
        <f t="array" aca="1" ref="R460" ca="1">INDEX('Lorri 401b'!L:L,MATCH('Retirement Calculator'!A460,'Lorri 401b'!N:N,0),0)</f>
        <v>902014.07869512762</v>
      </c>
      <c r="S460" s="25">
        <f t="shared" ca="1" si="267"/>
        <v>962837.4648957341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52646.205456081218</v>
      </c>
      <c r="R461" s="25">
        <f t="array" aca="1" ref="R461" ca="1">INDEX('Lorri 401b'!L:L,MATCH('Retirement Calculator'!A461,'Lorri 401b'!N:N,0),0)</f>
        <v>884026.93674380123</v>
      </c>
      <c r="S461" s="25">
        <f t="shared" ca="1" si="267"/>
        <v>936673.14219988242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44434.953125120453</v>
      </c>
      <c r="R462" s="25">
        <f t="array" aca="1" ref="R462" ca="1">INDEX('Lorri 401b'!L:L,MATCH('Retirement Calculator'!A462,'Lorri 401b'!N:N,0),0)</f>
        <v>865964.84836767742</v>
      </c>
      <c r="S462" s="25">
        <f t="shared" ca="1" si="267"/>
        <v>910399.80149279791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36189.487242780691</v>
      </c>
      <c r="R463" s="25">
        <f t="array" aca="1" ref="R463" ca="1">INDEX('Lorri 401b'!L:L,MATCH('Retirement Calculator'!A463,'Lorri 401b'!N:N,0),0)</f>
        <v>847827.50128998666</v>
      </c>
      <c r="S463" s="25">
        <f t="shared" ca="1" si="267"/>
        <v>884016.9885327674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27909.665252597842</v>
      </c>
      <c r="R464" s="25">
        <f t="array" aca="1" ref="R464" ca="1">INDEX('Lorri 401b'!L:L,MATCH('Retirement Calculator'!A464,'Lorri 401b'!N:N,0),0)</f>
        <v>829614.58193280548</v>
      </c>
      <c r="S464" s="25">
        <f t="shared" ca="1" si="267"/>
        <v>857524.24718540336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19595.344004122566</v>
      </c>
      <c r="R465" s="25">
        <f t="array" aca="1" ref="R465" ca="1">INDEX('Lorri 401b'!L:L,MATCH('Retirement Calculator'!A465,'Lorri 401b'!N:N,0),0)</f>
        <v>811325.77541163587</v>
      </c>
      <c r="S465" s="25">
        <f t="shared" ca="1" si="267"/>
        <v>830921.11941575841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11246.379750445309</v>
      </c>
      <c r="R466" s="25">
        <f t="array" aca="1" ref="R466" ca="1">INDEX('Lorri 401b'!L:L,MATCH('Retirement Calculator'!A466,'Lorri 401b'!N:N,0),0)</f>
        <v>792960.76552996144</v>
      </c>
      <c r="S466" s="25">
        <f t="shared" ca="1" si="267"/>
        <v>804207.14528040669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2862.6281457110622</v>
      </c>
      <c r="R467" s="25">
        <f t="array" aca="1" ref="R467" ca="1">INDEX('Lorri 401b'!L:L,MATCH('Retirement Calculator'!A467,'Lorri 401b'!N:N,0),0)</f>
        <v>774519.2347737801</v>
      </c>
      <c r="S467" s="25">
        <f t="shared" ca="1" si="267"/>
        <v>777381.86291949113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-5556.0557573762444</v>
      </c>
      <c r="R468" s="25">
        <f t="array" aca="1" ref="R468" ca="1">INDEX('Lorri 401b'!L:L,MATCH('Retirement Calculator'!A468,'Lorri 401b'!N:N,0),0)</f>
        <v>756000.86430611473</v>
      </c>
      <c r="S468" s="25">
        <f t="shared" ca="1" si="267"/>
        <v>750444.80854873848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-14009.817510059745</v>
      </c>
      <c r="R469" s="25">
        <f t="array" aca="1" ref="R469" ca="1">INDEX('Lorri 401b'!L:L,MATCH('Retirement Calculator'!A469,'Lorri 401b'!N:N,0),0)</f>
        <v>737405.33396150079</v>
      </c>
      <c r="S469" s="25">
        <f t="shared" ca="1" si="267"/>
        <v>723395.51645144098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-22498.803270046097</v>
      </c>
      <c r="R470" s="25">
        <f t="array" aca="1" ref="R470" ca="1">INDEX('Lorri 401b'!L:L,MATCH('Retirement Calculator'!A470,'Lorri 401b'!N:N,0),0)</f>
        <v>718732.32224045077</v>
      </c>
      <c r="S470" s="25">
        <f t="shared" ca="1" si="267"/>
        <v>696233.51897040464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-31023.159804032388</v>
      </c>
      <c r="R471" s="25">
        <f t="array" aca="1" ref="R471" ca="1">INDEX('Lorri 401b'!L:L,MATCH('Retirement Calculator'!A471,'Lorri 401b'!N:N,0),0)</f>
        <v>699981.50630389655</v>
      </c>
      <c r="S471" s="25">
        <f t="shared" ca="1" si="267"/>
        <v>668958.34649986413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-39583.034490243626</v>
      </c>
      <c r="R472" s="25">
        <f t="array" aca="1" ref="R472" ca="1">INDEX('Lorri 401b'!L:L,MATCH('Retirement Calculator'!A472,'Lorri 401b'!N:N,0),0)</f>
        <v>681152.56196760666</v>
      </c>
      <c r="S472" s="25">
        <f t="shared" ca="1" si="267"/>
        <v>641569.52747736301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-48178.575320980744</v>
      </c>
      <c r="R473" s="25">
        <f t="array" aca="1" ref="R473" ca="1">INDEX('Lorri 401b'!L:L,MATCH('Retirement Calculator'!A473,'Lorri 401b'!N:N,0),0)</f>
        <v>662245.16369658208</v>
      </c>
      <c r="S473" s="25">
        <f t="shared" ca="1" si="267"/>
        <v>614066.58837560134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-56809.930905179266</v>
      </c>
      <c r="R474" s="25">
        <f t="array" aca="1" ref="R474" ca="1">INDEX('Lorri 401b'!L:L,MATCH('Retirement Calculator'!A474,'Lorri 401b'!N:N,0),0)</f>
        <v>643258.98459942837</v>
      </c>
      <c r="S474" s="25">
        <f t="shared" ca="1" si="267"/>
        <v>586449.05369424913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-65477.250470978615</v>
      </c>
      <c r="R475" s="25">
        <f t="array" aca="1" ref="R475" ca="1">INDEX('Lorri 401b'!L:L,MATCH('Retirement Calculator'!A475,'Lorri 401b'!N:N,0),0)</f>
        <v>624193.69642270321</v>
      </c>
      <c r="S475" s="25">
        <f t="shared" ca="1" si="267"/>
        <v>558716.44595172466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-74180.68386830212</v>
      </c>
      <c r="R476" s="25">
        <f t="array" aca="1" ref="R476" ca="1">INDEX('Lorri 401b'!L:L,MATCH('Retirement Calculator'!A476,'Lorri 401b'!N:N,0),0)</f>
        <v>605048.96954524168</v>
      </c>
      <c r="S476" s="25">
        <f t="shared" ca="1" si="267"/>
        <v>530868.28567693953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-82920.381571447811</v>
      </c>
      <c r="R477" s="25">
        <f t="array" aca="1" ref="R477" ca="1">INDEX('Lorri 401b'!L:L,MATCH('Retirement Calculator'!A477,'Lorri 401b'!N:N,0),0)</f>
        <v>585824.4729724573</v>
      </c>
      <c r="S477" s="25">
        <f t="shared" ca="1" si="267"/>
        <v>502904.09140100947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-91696.494681689946</v>
      </c>
      <c r="R478" s="25">
        <f t="array" aca="1" ref="R478" ca="1">INDEX('Lorri 401b'!L:L,MATCH('Retirement Calculator'!A478,'Lorri 401b'!N:N,0),0)</f>
        <v>566519.87433061958</v>
      </c>
      <c r="S478" s="25">
        <f t="shared" ca="1" si="267"/>
        <v>474823.37964892964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-100509.17492989142</v>
      </c>
      <c r="R479" s="25">
        <f t="array" aca="1" ref="R479" ca="1">INDEX('Lorri 401b'!L:L,MATCH('Retirement Calculator'!A479,'Lorri 401b'!N:N,0),0)</f>
        <v>547134.83986110752</v>
      </c>
      <c r="S479" s="25">
        <f t="shared" ca="1" si="267"/>
        <v>446625.6649312161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-109358.57467912706</v>
      </c>
      <c r="R480" s="25">
        <f t="array" aca="1" ref="R480" ca="1">INDEX('Lorri 401b'!L:L,MATCH('Retirement Calculator'!A480,'Lorri 401b'!N:N,0),0)</f>
        <v>527669.03441463923</v>
      </c>
      <c r="S480" s="25">
        <f t="shared" ca="1" si="267"/>
        <v>418310.45973551215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-118244.84692731786</v>
      </c>
      <c r="R481" s="25">
        <f t="array" aca="1" ref="R481" ca="1">INDEX('Lorri 401b'!L:L,MATCH('Retirement Calculator'!A481,'Lorri 401b'!N:N,0),0)</f>
        <v>508122.12144547736</v>
      </c>
      <c r="S481" s="25">
        <f t="shared" ca="1" si="267"/>
        <v>389877.27451815951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-127168.14530987613</v>
      </c>
      <c r="R482" s="25">
        <f t="array" aca="1" ref="R482" ca="1">INDEX('Lorri 401b'!L:L,MATCH('Retirement Calculator'!A482,'Lorri 401b'!N:N,0),0)</f>
        <v>488493.76300561067</v>
      </c>
      <c r="S482" s="25">
        <f t="shared" ca="1" si="267"/>
        <v>361325.61769573455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-136128.6241023617</v>
      </c>
      <c r="R483" s="25">
        <f t="array" aca="1" ref="R483" ca="1">INDEX('Lorri 401b'!L:L,MATCH('Retirement Calculator'!A483,'Lorri 401b'!N:N,0),0)</f>
        <v>468783.61973891116</v>
      </c>
      <c r="S483" s="25">
        <f t="shared" ca="1" si="267"/>
        <v>332654.99563654943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-145126.43822314931</v>
      </c>
      <c r="R484" s="25">
        <f t="array" aca="1" ref="R484" ca="1">INDEX('Lorri 401b'!L:L,MATCH('Retirement Calculator'!A484,'Lorri 401b'!N:N,0),0)</f>
        <v>448991.35087526712</v>
      </c>
      <c r="S484" s="25">
        <f t="shared" ca="1" si="267"/>
        <v>303864.91265211778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-154161.74323610685</v>
      </c>
      <c r="R485" s="25">
        <f t="array" aca="1" ref="R485" ca="1">INDEX('Lorri 401b'!L:L,MATCH('Retirement Calculator'!A485,'Lorri 401b'!N:N,0),0)</f>
        <v>429116.61422469118</v>
      </c>
      <c r="S485" s="25">
        <f t="shared" ca="1" si="267"/>
        <v>274954.87098858436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-163234.69535328506</v>
      </c>
      <c r="R486" s="25">
        <f t="array" aca="1" ref="R486" ca="1">INDEX('Lorri 401b'!L:L,MATCH('Retirement Calculator'!A486,'Lorri 401b'!N:N,0),0)</f>
        <v>409159.0661714045</v>
      </c>
      <c r="S486" s="25">
        <f t="shared" ca="1" si="267"/>
        <v>245924.37081811944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-172345.45143761818</v>
      </c>
      <c r="R487" s="25">
        <f t="array" aca="1" ref="R487" ca="1">INDEX('Lorri 401b'!L:L,MATCH('Retirement Calculator'!A487,'Lorri 401b'!N:N,0),0)</f>
        <v>389118.36166789581</v>
      </c>
      <c r="S487" s="25">
        <f t="shared" ca="1" si="267"/>
        <v>216772.91023027763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-181494.16900563601</v>
      </c>
      <c r="R488" s="25">
        <f t="array" aca="1" ref="R488" ca="1">INDEX('Lorri 401b'!L:L,MATCH('Retirement Calculator'!A488,'Lorri 401b'!N:N,0),0)</f>
        <v>368994.15422895586</v>
      </c>
      <c r="S488" s="25">
        <f t="shared" ca="1" si="267"/>
        <v>187499.98522331985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-190681.00623018725</v>
      </c>
      <c r="R489" s="25">
        <f t="array" aca="1" ref="R489" ca="1">INDEX('Lorri 401b'!L:L,MATCH('Retirement Calculator'!A489,'Lorri 401b'!N:N,0),0)</f>
        <v>348786.095925687</v>
      </c>
      <c r="S489" s="25">
        <f t="shared" ca="1" si="267"/>
        <v>158105.08969549974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-199906.12194317413</v>
      </c>
      <c r="R490" s="25">
        <f t="array" aca="1" ref="R490" ca="1">INDEX('Lorri 401b'!L:L,MATCH('Retirement Calculator'!A490,'Lorri 401b'!N:N,0),0)</f>
        <v>328493.83737948781</v>
      </c>
      <c r="S490" s="25">
        <f t="shared" ca="1" si="267"/>
        <v>128587.71543631368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-209169.67563829845</v>
      </c>
      <c r="R491" s="25">
        <f t="array" aca="1" ref="R491" ca="1">INDEX('Lorri 401b'!L:L,MATCH('Retirement Calculator'!A491,'Lorri 401b'!N:N,0),0)</f>
        <v>308117.0277560128</v>
      </c>
      <c r="S491" s="25">
        <f t="shared" ca="1" si="267"/>
        <v>98947.352117714356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-218471.82747381911</v>
      </c>
      <c r="R492" s="25">
        <f t="array" aca="1" ref="R492" ca="1">INDEX('Lorri 401b'!L:L,MATCH('Retirement Calculator'!A492,'Lorri 401b'!N:N,0),0)</f>
        <v>287655.31475910667</v>
      </c>
      <c r="S492" s="25">
        <f t="shared" ca="1" si="267"/>
        <v>69183.487285287556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-227812.73827532111</v>
      </c>
      <c r="R493" s="25">
        <f t="array" aca="1" ref="R493" ca="1">INDEX('Lorri 401b'!L:L,MATCH('Retirement Calculator'!A493,'Lorri 401b'!N:N,0),0)</f>
        <v>267108.34462471341</v>
      </c>
      <c r="S493" s="25">
        <f t="shared" ca="1" si="267"/>
        <v>39295.606349392299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-237192.56953849606</v>
      </c>
      <c r="R494" s="25">
        <f t="array" aca="1" ref="R494" ca="1">INDEX('Lorri 401b'!L:L,MATCH('Retirement Calculator'!A494,'Lorri 401b'!N:N,0),0)</f>
        <v>246475.76211476017</v>
      </c>
      <c r="S494" s="25">
        <f t="shared" ca="1" si="267"/>
        <v>9283.1925762641185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-246611.48343193423</v>
      </c>
      <c r="R495" s="25">
        <f t="array" aca="1" ref="R495" ca="1">INDEX('Lorri 401b'!L:L,MATCH('Retirement Calculator'!A495,'Lorri 401b'!N:N,0),0)</f>
        <v>225757.21051101547</v>
      </c>
      <c r="S495" s="25">
        <f t="shared" ca="1" si="267"/>
        <v>-20854.272920918767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-256069.64279992841</v>
      </c>
      <c r="R496" s="25">
        <f t="array" aca="1" ref="R496" ca="1">INDEX('Lorri 401b'!L:L,MATCH('Retirement Calculator'!A496,'Lorri 401b'!N:N,0),0)</f>
        <v>204952.33160892184</v>
      </c>
      <c r="S496" s="25">
        <f t="shared" ca="1" si="267"/>
        <v>-51117.311191006564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-265567.21116528922</v>
      </c>
      <c r="R497" s="25">
        <f t="array" aca="1" ref="R497" ca="1">INDEX('Lorri 401b'!L:L,MATCH('Retirement Calculator'!A497,'Lorri 401b'!N:N,0),0)</f>
        <v>184060.76571140281</v>
      </c>
      <c r="S497" s="25">
        <f t="shared" ca="1" si="267"/>
        <v>-81506.445453886408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-275104.35273217235</v>
      </c>
      <c r="R498" s="25">
        <f t="array" aca="1" ref="R498" ca="1">INDEX('Lorri 401b'!L:L,MATCH('Retirement Calculator'!A498,'Lorri 401b'!N:N,0),0)</f>
        <v>163082.15162264413</v>
      </c>
      <c r="S498" s="25">
        <f t="shared" ca="1" si="267"/>
        <v>-112022.20110952822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-284681.23238891753</v>
      </c>
      <c r="R499" s="25">
        <f t="array" aca="1" ref="R499" ca="1">INDEX('Lorri 401b'!L:L,MATCH('Retirement Calculator'!A499,'Lorri 401b'!N:N,0),0)</f>
        <v>142016.12664184894</v>
      </c>
      <c r="S499" s="25">
        <f t="shared" ca="1" si="267"/>
        <v>-142665.10574706859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-294298.01571089914</v>
      </c>
      <c r="R500" s="25">
        <f t="array" aca="1" ref="R500" ca="1">INDEX('Lorri 401b'!L:L,MATCH('Retirement Calculator'!A500,'Lorri 401b'!N:N,0),0)</f>
        <v>120862.32655696711</v>
      </c>
      <c r="S500" s="25">
        <f t="shared" ca="1" si="267"/>
        <v>-173435.68915393203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-303954.86896338896</v>
      </c>
      <c r="R501" s="25">
        <f t="array" aca="1" ref="R501" ca="1">INDEX('Lorri 401b'!L:L,MATCH('Retirement Calculator'!A501,'Lorri 401b'!N:N,0),0)</f>
        <v>99620.385638398264</v>
      </c>
      <c r="S501" s="25">
        <f t="shared" ca="1" si="267"/>
        <v>-204334.4833249907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-313651.95910443086</v>
      </c>
      <c r="R502" s="25">
        <f t="array" aca="1" ref="R502" ca="1">INDEX('Lorri 401b'!L:L,MATCH('Retirement Calculator'!A502,'Lorri 401b'!N:N,0),0)</f>
        <v>78289.93663266873</v>
      </c>
      <c r="S502" s="25">
        <f t="shared" ca="1" si="267"/>
        <v>-235362.02247176215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-323389.45378772711</v>
      </c>
      <c r="R503" s="25">
        <f t="array" aca="1" ref="R503" ca="1">INDEX('Lorri 401b'!L:L,MATCH('Retirement Calculator'!A503,'Lorri 401b'!N:N,0),0)</f>
        <v>56870.610756081987</v>
      </c>
      <c r="S503" s="25">
        <f t="shared" ca="1" si="267"/>
        <v>-266518.84303164511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-333167.52136553708</v>
      </c>
      <c r="R504" s="25">
        <f t="array" aca="1" ref="R504" ca="1">INDEX('Lorri 401b'!L:L,MATCH('Retirement Calculator'!A504,'Lorri 401b'!N:N,0),0)</f>
        <v>35362.037688342796</v>
      </c>
      <c r="S504" s="25">
        <f t="shared" ca="1" si="267"/>
        <v>-297805.48367719428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-342986.33089158789</v>
      </c>
      <c r="R505" s="25">
        <f t="array" aca="1" ref="R505" ca="1">INDEX('Lorri 401b'!L:L,MATCH('Retirement Calculator'!A505,'Lorri 401b'!N:N,0),0)</f>
        <v>13763.845566154692</v>
      </c>
      <c r="S505" s="25">
        <f t="shared" ca="1" si="267"/>
        <v>-329222.4853254332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-352846.05212399724</v>
      </c>
      <c r="R506" s="25">
        <f t="array" aca="1" ref="R506" ca="1">INDEX('Lorri 401b'!L:L,MATCH('Retirement Calculator'!A506,'Lorri 401b'!N:N,0),0)</f>
        <v>-7924.3390232091951</v>
      </c>
      <c r="S506" s="25">
        <f t="shared" ca="1" si="267"/>
        <v>-360770.39114720642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-362746.85552820831</v>
      </c>
      <c r="R507" s="25">
        <f t="array" aca="1" ref="R507" ca="1">INDEX('Lorri 401b'!L:L,MATCH('Retirement Calculator'!A507,'Lorri 401b'!N:N,0),0)</f>
        <v>-29702.8910483621</v>
      </c>
      <c r="S507" s="25">
        <f t="shared" ca="1" si="267"/>
        <v>-392449.74657657044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-372688.91227993695</v>
      </c>
      <c r="R508" s="25">
        <f t="array" aca="1" ref="R508" ca="1">INDEX('Lorri 401b'!L:L,MATCH('Retirement Calculator'!A508,'Lorri 401b'!N:N,0),0)</f>
        <v>-51572.187040286473</v>
      </c>
      <c r="S508" s="25">
        <f t="shared" ca="1" si="267"/>
        <v>-424261.09932022344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-382672.39426813112</v>
      </c>
      <c r="R509" s="25">
        <f t="array" aca="1" ref="R509" ca="1">INDEX('Lorri 401b'!L:L,MATCH('Retirement Calculator'!A509,'Lorri 401b'!N:N,0),0)</f>
        <v>-73532.605098843866</v>
      </c>
      <c r="S509" s="25">
        <f t="shared" ca="1" si="267"/>
        <v>-456204.99936697498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-392697.47409794276</v>
      </c>
      <c r="R510" s="25">
        <f t="array" aca="1" ref="R510" ca="1">INDEX('Lorri 401b'!L:L,MATCH('Retirement Calculator'!A510,'Lorri 401b'!N:N,0),0)</f>
        <v>-95584.524899311917</v>
      </c>
      <c r="S510" s="25">
        <f t="shared" ca="1" si="267"/>
        <v>-488281.99899725465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-402764.32509371196</v>
      </c>
      <c r="R511" s="25">
        <f t="array" aca="1" ref="R511" ca="1">INDEX('Lorri 401b'!L:L,MATCH('Retirement Calculator'!A511,'Lorri 401b'!N:N,0),0)</f>
        <v>-117728.32769894857</v>
      </c>
      <c r="S511" s="25">
        <f t="shared" ca="1" si="267"/>
        <v>-520492.65279266052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-412873.12130196352</v>
      </c>
      <c r="R512" s="25">
        <f t="array" aca="1" ref="R512" ca="1">INDEX('Lorri 401b'!L:L,MATCH('Retirement Calculator'!A512,'Lorri 401b'!N:N,0),0)</f>
        <v>-139964.39634358371</v>
      </c>
      <c r="S512" s="25">
        <f t="shared" ca="1" si="267"/>
        <v>-552837.51764554717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-423024.03749441612</v>
      </c>
      <c r="R513" s="25">
        <f t="array" aca="1" ref="R513" ca="1">INDEX('Lorri 401b'!L:L,MATCH('Retirement Calculator'!A513,'Lorri 401b'!N:N,0),0)</f>
        <v>-162293.11527423817</v>
      </c>
      <c r="S513" s="25">
        <f t="shared" ca="1" si="267"/>
        <v>-585317.15276865428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-433217.24917100393</v>
      </c>
      <c r="R514" s="25">
        <f t="array" aca="1" ref="R514" ca="1">INDEX('Lorri 401b'!L:L,MATCH('Retirement Calculator'!A514,'Lorri 401b'!N:N,0),0)</f>
        <v>-184714.87053377036</v>
      </c>
      <c r="S514" s="25">
        <f t="shared" ca="1" si="267"/>
        <v>-617932.11970477435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-443452.93256291089</v>
      </c>
      <c r="R515" s="25">
        <f t="array" aca="1" ref="R515" ca="1">INDEX('Lorri 401b'!L:L,MATCH('Retirement Calculator'!A515,'Lorri 401b'!N:N,0),0)</f>
        <v>-207230.04977355059</v>
      </c>
      <c r="S515" s="25">
        <f t="shared" ca="1" si="267"/>
        <v>-650682.98233646154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-453731.26463561744</v>
      </c>
      <c r="R516" s="25">
        <f t="array" aca="1" ref="R516" ca="1">INDEX('Lorri 401b'!L:L,MATCH('Retirement Calculator'!A516,'Lorri 401b'!N:N,0),0)</f>
        <v>-229839.04226016326</v>
      </c>
      <c r="S516" s="25">
        <f t="shared" ca="1" si="267"/>
        <v>-683570.30689578073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-464052.42309196026</v>
      </c>
      <c r="R517" s="25">
        <f t="array" aca="1" ref="R517" ca="1">INDEX('Lorri 401b'!L:L,MATCH('Retirement Calculator'!A517,'Lorri 401b'!N:N,0),0)</f>
        <v>-252542.23888213679</v>
      </c>
      <c r="S517" s="25">
        <f t="shared" ca="1" si="267"/>
        <v>-716594.66197409702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-474416.5863752045</v>
      </c>
      <c r="R518" s="25">
        <f t="array" aca="1" ref="R518" ca="1">INDEX('Lorri 401b'!L:L,MATCH('Retirement Calculator'!A518,'Lorri 401b'!N:N,0),0)</f>
        <v>-275340.0321567019</v>
      </c>
      <c r="S518" s="25">
        <f t="shared" ca="1" si="267"/>
        <v>-749756.6185319064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-484823.93367212894</v>
      </c>
      <c r="R519" s="25">
        <f t="array" aca="1" ref="R519" ca="1">INDEX('Lorri 401b'!L:L,MATCH('Retirement Calculator'!A519,'Lorri 401b'!N:N,0),0)</f>
        <v>-298232.8162365777</v>
      </c>
      <c r="S519" s="25">
        <f t="shared" ca="1" si="267"/>
        <v>-783056.74990870664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-495274.64491612394</v>
      </c>
      <c r="R520" s="25">
        <f t="array" aca="1" ref="R520" ca="1">INDEX('Lorri 401b'!L:L,MATCH('Retirement Calculator'!A520,'Lorri 401b'!N:N,0),0)</f>
        <v>-321220.98691678629</v>
      </c>
      <c r="S520" s="25">
        <f t="shared" ca="1" si="267"/>
        <v>-816495.63183291024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-505768.9007903022</v>
      </c>
      <c r="R521" s="25">
        <f t="array" aca="1" ref="R521" ca="1">INDEX('Lorri 401b'!L:L,MATCH('Retirement Calculator'!A521,'Lorri 401b'!N:N,0),0)</f>
        <v>-344304.9416414958</v>
      </c>
      <c r="S521" s="25">
        <f t="shared" ref="S521:S775" ca="1" si="527">SUM(Q521:R521)</f>
        <v>-850073.842431798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-516306.88273062289</v>
      </c>
      <c r="R522" s="25">
        <f t="array" aca="1" ref="R522" ca="1">INDEX('Lorri 401b'!L:L,MATCH('Retirement Calculator'!A522,'Lorri 401b'!N:N,0),0)</f>
        <v>-367485.07951089158</v>
      </c>
      <c r="S522" s="25">
        <f t="shared" ca="1" si="527"/>
        <v>-883791.96224151447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-526888.77292902826</v>
      </c>
      <c r="R523" s="25">
        <f t="array" aca="1" ref="R523" ca="1">INDEX('Lorri 401b'!L:L,MATCH('Retirement Calculator'!A523,'Lorri 401b'!N:N,0),0)</f>
        <v>-390761.8012880765</v>
      </c>
      <c r="S523" s="25">
        <f t="shared" ca="1" si="527"/>
        <v>-917650.57421710482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-537514.75433659367</v>
      </c>
      <c r="R524" s="25">
        <f t="array" aca="1" ref="R524" ca="1">INDEX('Lorri 401b'!L:L,MATCH('Retirement Calculator'!A524,'Lorri 401b'!N:N,0),0)</f>
        <v>-414135.50940599968</v>
      </c>
      <c r="S524" s="25">
        <f t="shared" ca="1" si="527"/>
        <v>-951650.26374259335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-548185.01066669053</v>
      </c>
      <c r="R525" s="25">
        <f t="array" aca="1" ref="R525" ca="1">INDEX('Lorri 401b'!L:L,MATCH('Retirement Calculator'!A525,'Lorri 401b'!N:N,0),0)</f>
        <v>-437606.60797441419</v>
      </c>
      <c r="S525" s="25">
        <f t="shared" ca="1" si="527"/>
        <v>-985791.61864110478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-558899.72639816289</v>
      </c>
      <c r="R526" s="25">
        <f t="array" aca="1" ref="R526" ca="1">INDEX('Lorri 401b'!L:L,MATCH('Retirement Calculator'!A526,'Lorri 401b'!N:N,0),0)</f>
        <v>-461175.50278686377</v>
      </c>
      <c r="S526" s="25">
        <f t="shared" ca="1" si="527"/>
        <v>-1020075.2291850266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-569659.0867785163</v>
      </c>
      <c r="R527" s="25">
        <f t="array" aca="1" ref="R527" ca="1">INDEX('Lorri 401b'!L:L,MATCH('Retirement Calculator'!A527,'Lorri 401b'!N:N,0),0)</f>
        <v>-484842.60132769856</v>
      </c>
      <c r="S527" s="25">
        <f t="shared" ca="1" si="527"/>
        <v>-1054501.6881062149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-580463.2778271212</v>
      </c>
      <c r="R528" s="25">
        <f t="array" aca="1" ref="R528" ca="1">INDEX('Lorri 401b'!L:L,MATCH('Retirement Calculator'!A528,'Lorri 401b'!N:N,0),0)</f>
        <v>-508608.31277912017</v>
      </c>
      <c r="S528" s="25">
        <f t="shared" ca="1" si="527"/>
        <v>-1089071.5906062415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-591312.48633842869</v>
      </c>
      <c r="R529" s="25">
        <f t="array" aca="1" ref="R529" ca="1">INDEX('Lorri 401b'!L:L,MATCH('Retirement Calculator'!A529,'Lorri 401b'!N:N,0),0)</f>
        <v>-532473.04802825605</v>
      </c>
      <c r="S529" s="25">
        <f t="shared" ca="1" si="527"/>
        <v>-1123785.5343666847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-602206.89988519996</v>
      </c>
      <c r="R530" s="25">
        <f t="array" aca="1" ref="R530" ca="1">INDEX('Lorri 401b'!L:L,MATCH('Retirement Calculator'!A530,'Lorri 401b'!N:N,0),0)</f>
        <v>-556437.21967426338</v>
      </c>
      <c r="S530" s="25">
        <f t="shared" ca="1" si="527"/>
        <v>-1158644.1195594633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-613146.70682174945</v>
      </c>
      <c r="R531" s="25">
        <f t="array" aca="1" ref="R531" ca="1">INDEX('Lorri 401b'!L:L,MATCH('Retirement Calculator'!A531,'Lorri 401b'!N:N,0),0)</f>
        <v>-580501.2420354624</v>
      </c>
      <c r="S531" s="25">
        <f t="shared" ca="1" si="527"/>
        <v>-1193647.948857212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-624132.09628720116</v>
      </c>
      <c r="R532" s="25">
        <f t="array" aca="1" ref="R532" ca="1">INDEX('Lorri 401b'!L:L,MATCH('Retirement Calculator'!A532,'Lorri 401b'!N:N,0),0)</f>
        <v>-604665.53115649964</v>
      </c>
      <c r="S532" s="25">
        <f t="shared" ca="1" si="527"/>
        <v>-1228797.6274437008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-635163.2582087589</v>
      </c>
      <c r="R533" s="25">
        <f t="array" aca="1" ref="R533" ca="1">INDEX('Lorri 401b'!L:L,MATCH('Retirement Calculator'!A533,'Lorri 401b'!N:N,0),0)</f>
        <v>-628930.50481554132</v>
      </c>
      <c r="S533" s="25">
        <f t="shared" ca="1" si="527"/>
        <v>-1264093.7630243003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-646240.38330498978</v>
      </c>
      <c r="R534" s="25">
        <f t="array" aca="1" ref="R534" ca="1">INDEX('Lorri 401b'!L:L,MATCH('Retirement Calculator'!A534,'Lorri 401b'!N:N,0),0)</f>
        <v>-653296.5825314956</v>
      </c>
      <c r="S534" s="25">
        <f t="shared" ca="1" si="527"/>
        <v>-1299536.9658364854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-657363.66308912169</v>
      </c>
      <c r="R535" s="25">
        <f t="array" aca="1" ref="R535" ca="1">INDEX('Lorri 401b'!L:L,MATCH('Retirement Calculator'!A535,'Lorri 401b'!N:N,0),0)</f>
        <v>-677764.18557126634</v>
      </c>
      <c r="S535" s="25">
        <f t="shared" ca="1" si="527"/>
        <v>-1335127.848660388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-668533.28987235413</v>
      </c>
      <c r="R536" s="25">
        <f t="array" aca="1" ref="R536" ca="1">INDEX('Lorri 401b'!L:L,MATCH('Retirement Calculator'!A536,'Lorri 401b'!N:N,0),0)</f>
        <v>-702333.73695703619</v>
      </c>
      <c r="S536" s="25">
        <f t="shared" ca="1" si="527"/>
        <v>-1370867.0268293903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-679749.45676718338</v>
      </c>
      <c r="R537" s="25">
        <f t="array" aca="1" ref="R537" ca="1">INDEX('Lorri 401b'!L:L,MATCH('Retirement Calculator'!A537,'Lorri 401b'!N:N,0),0)</f>
        <v>-727005.66147358005</v>
      </c>
      <c r="S537" s="25">
        <f t="shared" ca="1" si="527"/>
        <v>-1406755.1182407634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-691012.35769074108</v>
      </c>
      <c r="R538" s="25">
        <f t="array" aca="1" ref="R538" ca="1">INDEX('Lorri 401b'!L:L,MATCH('Retirement Calculator'!A538,'Lorri 401b'!N:N,0),0)</f>
        <v>-751780.38567560946</v>
      </c>
      <c r="S538" s="25">
        <f t="shared" ca="1" si="527"/>
        <v>-1442792.7433663504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-702322.18736814696</v>
      </c>
      <c r="R539" s="25">
        <f t="array" aca="1" ref="R539" ca="1">INDEX('Lorri 401b'!L:L,MATCH('Retirement Calculator'!A539,'Lorri 401b'!N:N,0),0)</f>
        <v>-776658.33789514727</v>
      </c>
      <c r="S539" s="25">
        <f t="shared" ca="1" si="527"/>
        <v>-1478980.5252632941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-713679.14133587538</v>
      </c>
      <c r="R540" s="25">
        <f t="array" aca="1" ref="R540" ca="1">INDEX('Lorri 401b'!L:L,MATCH('Retirement Calculator'!A540,'Lorri 401b'!N:N,0),0)</f>
        <v>-801639.9482489333</v>
      </c>
      <c r="S540" s="25">
        <f t="shared" ca="1" si="527"/>
        <v>-1515319.0895848088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-725083.41594513599</v>
      </c>
      <c r="R541" s="25">
        <f t="array" aca="1" ref="R541" ca="1">INDEX('Lorri 401b'!L:L,MATCH('Retirement Calculator'!A541,'Lorri 401b'!N:N,0),0)</f>
        <v>-826725.64864586014</v>
      </c>
      <c r="S541" s="25">
        <f t="shared" ca="1" si="527"/>
        <v>-1551809.0645909961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-736535.20836526854</v>
      </c>
      <c r="R542" s="25">
        <f t="array" aca="1" ref="R542" ca="1">INDEX('Lorri 401b'!L:L,MATCH('Retirement Calculator'!A542,'Lorri 401b'!N:N,0),0)</f>
        <v>-851915.87279444083</v>
      </c>
      <c r="S542" s="25">
        <f t="shared" ca="1" si="527"/>
        <v>-1588451.0811597095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-748034.71658715163</v>
      </c>
      <c r="R543" s="25">
        <f t="array" aca="1" ref="R543" ca="1">INDEX('Lorri 401b'!L:L,MATCH('Retirement Calculator'!A543,'Lorri 401b'!N:N,0),0)</f>
        <v>-877211.05621030717</v>
      </c>
      <c r="S543" s="25">
        <f t="shared" ca="1" si="527"/>
        <v>-1625245.7727974588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-759582.13942662592</v>
      </c>
      <c r="R544" s="25">
        <f t="array" aca="1" ref="R544" ca="1">INDEX('Lorri 401b'!L:L,MATCH('Retirement Calculator'!A544,'Lorri 401b'!N:N,0),0)</f>
        <v>-902611.63622373971</v>
      </c>
      <c r="S544" s="25">
        <f t="shared" ca="1" si="527"/>
        <v>-1662193.7756503657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-771177.67652793124</v>
      </c>
      <c r="R545" s="25">
        <f t="array" aca="1" ref="R545" ca="1">INDEX('Lorri 401b'!L:L,MATCH('Retirement Calculator'!A545,'Lorri 401b'!N:N,0),0)</f>
        <v>-928118.05198722822</v>
      </c>
      <c r="S545" s="25">
        <f t="shared" ca="1" si="527"/>
        <v>-1699295.7285151593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-782821.52836715872</v>
      </c>
      <c r="R546" s="25">
        <f t="array" aca="1" ref="R546" ca="1">INDEX('Lorri 401b'!L:L,MATCH('Retirement Calculator'!A546,'Lorri 401b'!N:N,0),0)</f>
        <v>-953730.74448306463</v>
      </c>
      <c r="S546" s="25">
        <f t="shared" ca="1" si="527"/>
        <v>-1736552.2728502234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-794513.89625571633</v>
      </c>
      <c r="R547" s="25">
        <f t="array" aca="1" ref="R547" ca="1">INDEX('Lorri 401b'!L:L,MATCH('Retirement Calculator'!A547,'Lorri 401b'!N:N,0),0)</f>
        <v>-979450.15653096698</v>
      </c>
      <c r="S547" s="25">
        <f t="shared" ca="1" si="527"/>
        <v>-1773964.0527866832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-806254.98234380956</v>
      </c>
      <c r="R548" s="25">
        <f t="array" aca="1" ref="R548" ca="1">INDEX('Lorri 401b'!L:L,MATCH('Retirement Calculator'!A548,'Lorri 401b'!N:N,0),0)</f>
        <v>-1005276.7327957356</v>
      </c>
      <c r="S548" s="25">
        <f t="shared" ca="1" si="527"/>
        <v>-1811531.715139545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-818044.98962393659</v>
      </c>
      <c r="R549" s="25">
        <f t="array" aca="1" ref="R549" ca="1">INDEX('Lorri 401b'!L:L,MATCH('Retirement Calculator'!A549,'Lorri 401b'!N:N,0),0)</f>
        <v>-1031210.9197949407</v>
      </c>
      <c r="S549" s="25">
        <f t="shared" ca="1" si="527"/>
        <v>-1849255.9094188772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-829884.12193439738</v>
      </c>
      <c r="R550" s="25">
        <f t="array" aca="1" ref="R550" ca="1">INDEX('Lorri 401b'!L:L,MATCH('Retirement Calculator'!A550,'Lorri 401b'!N:N,0),0)</f>
        <v>-1057253.1659066426</v>
      </c>
      <c r="S550" s="25">
        <f t="shared" ca="1" si="527"/>
        <v>-1887137.2878410399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-841772.58396281849</v>
      </c>
      <c r="R551" s="25">
        <f t="array" aca="1" ref="R551" ca="1">INDEX('Lorri 401b'!L:L,MATCH('Retirement Calculator'!A551,'Lorri 401b'!N:N,0),0)</f>
        <v>-1083403.9213771431</v>
      </c>
      <c r="S551" s="25">
        <f t="shared" ca="1" si="527"/>
        <v>-1925176.5053399615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-853710.58124969131</v>
      </c>
      <c r="R552" s="25">
        <f t="array" aca="1" ref="R552" ca="1">INDEX('Lorri 401b'!L:L,MATCH('Retirement Calculator'!A552,'Lorri 401b'!N:N,0),0)</f>
        <v>-1109663.6383287709</v>
      </c>
      <c r="S552" s="25">
        <f t="shared" ca="1" si="527"/>
        <v>-1963374.2195784622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-865698.32019192609</v>
      </c>
      <c r="R553" s="25">
        <f t="array" aca="1" ref="R553" ca="1">INDEX('Lorri 401b'!L:L,MATCH('Retirement Calculator'!A553,'Lorri 401b'!N:N,0),0)</f>
        <v>-1136032.7707676969</v>
      </c>
      <c r="S553" s="25">
        <f t="shared" ca="1" si="527"/>
        <v>-2001731.090959623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-877736.00804642017</v>
      </c>
      <c r="R554" s="25">
        <f t="array" aca="1" ref="R554" ca="1">INDEX('Lorri 401b'!L:L,MATCH('Retirement Calculator'!A554,'Lorri 401b'!N:N,0),0)</f>
        <v>-1162511.7745917852</v>
      </c>
      <c r="S554" s="25">
        <f t="shared" ca="1" si="527"/>
        <v>-2040247.7826382052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-889823.85293364141</v>
      </c>
      <c r="R555" s="25">
        <f t="array" aca="1" ref="R555" ca="1">INDEX('Lorri 401b'!L:L,MATCH('Retirement Calculator'!A555,'Lorri 401b'!N:N,0),0)</f>
        <v>-1189101.1075984738</v>
      </c>
      <c r="S555" s="25">
        <f t="shared" ca="1" si="527"/>
        <v>-2078924.9605321153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-901962.06384122605</v>
      </c>
      <c r="R556" s="25">
        <f t="array" aca="1" ref="R556" ca="1">INDEX('Lorri 401b'!L:L,MATCH('Retirement Calculator'!A556,'Lorri 401b'!N:N,0),0)</f>
        <v>-1215801.2294926904</v>
      </c>
      <c r="S556" s="25">
        <f t="shared" ca="1" si="527"/>
        <v>-2117763.2933339165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-914150.8506275923</v>
      </c>
      <c r="R557" s="25">
        <f t="array" aca="1" ref="R557" ca="1">INDEX('Lorri 401b'!L:L,MATCH('Retirement Calculator'!A557,'Lorri 401b'!N:N,0),0)</f>
        <v>-1242612.6018947996</v>
      </c>
      <c r="S557" s="25">
        <f t="shared" ca="1" si="527"/>
        <v>-2156763.4525223919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-926390.42402556841</v>
      </c>
      <c r="R558" s="25">
        <f t="array" aca="1" ref="R558" ca="1">INDEX('Lorri 401b'!L:L,MATCH('Retirement Calculator'!A558,'Lorri 401b'!N:N,0),0)</f>
        <v>-1269535.6883485841</v>
      </c>
      <c r="S558" s="25">
        <f t="shared" ca="1" si="527"/>
        <v>-2195926.1123741525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-938680.995646036</v>
      </c>
      <c r="R559" s="25">
        <f t="array" aca="1" ref="R559" ca="1">INDEX('Lorri 401b'!L:L,MATCH('Retirement Calculator'!A559,'Lorri 401b'!N:N,0),0)</f>
        <v>-1296570.9543292595</v>
      </c>
      <c r="S559" s="25">
        <f t="shared" ca="1" si="527"/>
        <v>-2235251.9499752955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-951022.77798158897</v>
      </c>
      <c r="R560" s="25">
        <f t="array" aca="1" ref="R560" ca="1">INDEX('Lorri 401b'!L:L,MATCH('Retirement Calculator'!A560,'Lorri 401b'!N:N,0),0)</f>
        <v>-1323718.867251521</v>
      </c>
      <c r="S560" s="25">
        <f t="shared" ca="1" si="527"/>
        <v>-2274741.6452331101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-963415.98441020667</v>
      </c>
      <c r="R561" s="25">
        <f t="array" aca="1" ref="R561" ca="1">INDEX('Lorri 401b'!L:L,MATCH('Retirement Calculator'!A561,'Lorri 401b'!N:N,0),0)</f>
        <v>-1350979.8964776252</v>
      </c>
      <c r="S561" s="25">
        <f t="shared" ca="1" si="527"/>
        <v>-2314395.880887832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-975860.82919894368</v>
      </c>
      <c r="R562" s="25">
        <f t="array" aca="1" ref="R562" ca="1">INDEX('Lorri 401b'!L:L,MATCH('Retirement Calculator'!A562,'Lorri 401b'!N:N,0),0)</f>
        <v>-1378354.513325505</v>
      </c>
      <c r="S562" s="25">
        <f t="shared" ca="1" si="527"/>
        <v>-2354215.3425244484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-988357.52750763367</v>
      </c>
      <c r="R563" s="25">
        <f t="array" aca="1" ref="R563" ca="1">INDEX('Lorri 401b'!L:L,MATCH('Retirement Calculator'!A563,'Lorri 401b'!N:N,0),0)</f>
        <v>-1405843.1910769176</v>
      </c>
      <c r="S563" s="25">
        <f t="shared" ca="1" si="527"/>
        <v>-2394200.7185845515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-1000906.2953926099</v>
      </c>
      <c r="R564" s="25">
        <f t="array" aca="1" ref="R564" ca="1">INDEX('Lorri 401b'!L:L,MATCH('Retirement Calculator'!A564,'Lorri 401b'!N:N,0),0)</f>
        <v>-1433446.4049856276</v>
      </c>
      <c r="S564" s="25">
        <f t="shared" ca="1" si="527"/>
        <v>-2434352.7003782373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-1013507.3498104402</v>
      </c>
      <c r="R565" s="25">
        <f t="array" aca="1" ref="R565" ca="1">INDEX('Lorri 401b'!L:L,MATCH('Retirement Calculator'!A565,'Lorri 401b'!N:N,0),0)</f>
        <v>-1461164.632285624</v>
      </c>
      <c r="S565" s="25">
        <f t="shared" ca="1" si="527"/>
        <v>-2474671.9820960644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-1026160.9086216781</v>
      </c>
      <c r="R566" s="25">
        <f t="array" aca="1" ref="R566" ca="1">INDEX('Lorri 401b'!L:L,MATCH('Retirement Calculator'!A566,'Lorri 401b'!N:N,0),0)</f>
        <v>-1488998.3521993705</v>
      </c>
      <c r="S566" s="25">
        <f t="shared" ca="1" si="527"/>
        <v>-2515159.2608210486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-1038867.1905946295</v>
      </c>
      <c r="R567" s="25">
        <f t="array" aca="1" ref="R567" ca="1">INDEX('Lorri 401b'!L:L,MATCH('Retirement Calculator'!A567,'Lorri 401b'!N:N,0),0)</f>
        <v>-1516948.0459460907</v>
      </c>
      <c r="S567" s="25">
        <f t="shared" ca="1" si="527"/>
        <v>-2555815.2365407203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-1051626.4154091349</v>
      </c>
      <c r="R568" s="25">
        <f t="array" aca="1" ref="R568" ca="1">INDEX('Lorri 401b'!L:L,MATCH('Retirement Calculator'!A568,'Lorri 401b'!N:N,0),0)</f>
        <v>-1545014.1967500891</v>
      </c>
      <c r="S568" s="25">
        <f t="shared" ca="1" si="527"/>
        <v>-2596640.6121592242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-1064438.8036603674</v>
      </c>
      <c r="R569" s="25">
        <f t="array" aca="1" ref="R569" ca="1">INDEX('Lorri 401b'!L:L,MATCH('Retirement Calculator'!A569,'Lorri 401b'!N:N,0),0)</f>
        <v>-1573197.2898491041</v>
      </c>
      <c r="S569" s="25">
        <f t="shared" ca="1" si="527"/>
        <v>-2637636.0935094715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-1077304.5768626467</v>
      </c>
      <c r="R570" s="25">
        <f t="array" aca="1" ref="R570" ca="1">INDEX('Lorri 401b'!L:L,MATCH('Retirement Calculator'!A570,'Lorri 401b'!N:N,0),0)</f>
        <v>-1601497.8125026983</v>
      </c>
      <c r="S570" s="25">
        <f t="shared" ca="1" si="527"/>
        <v>-2678802.3893653452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-1090223.9574532688</v>
      </c>
      <c r="R571" s="25">
        <f t="array" aca="1" ref="R571" ca="1">INDEX('Lorri 401b'!L:L,MATCH('Retirement Calculator'!A571,'Lorri 401b'!N:N,0),0)</f>
        <v>-1629916.2540006824</v>
      </c>
      <c r="S571" s="25">
        <f t="shared" ca="1" si="527"/>
        <v>-2720140.211453951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-1103197.1687963519</v>
      </c>
      <c r="R572" s="25">
        <f t="array" aca="1" ref="R572" ca="1">INDEX('Lorri 401b'!L:L,MATCH('Retirement Calculator'!A572,'Lorri 401b'!N:N,0),0)</f>
        <v>-1658453.1056715748</v>
      </c>
      <c r="S572" s="25">
        <f t="shared" ca="1" si="527"/>
        <v>-2761650.2744679265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-1116224.4351866979</v>
      </c>
      <c r="R573" s="25">
        <f t="array" aca="1" ref="R573" ca="1">INDEX('Lorri 401b'!L:L,MATCH('Retirement Calculator'!A573,'Lorri 401b'!N:N,0),0)</f>
        <v>-1687108.8608910961</v>
      </c>
      <c r="S573" s="25">
        <f t="shared" ca="1" si="527"/>
        <v>-2803333.2960777939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-1129305.9818536702</v>
      </c>
      <c r="R574" s="25">
        <f t="array" aca="1" ref="R574" ca="1">INDEX('Lorri 401b'!L:L,MATCH('Retirement Calculator'!A574,'Lorri 401b'!N:N,0),0)</f>
        <v>-1715884.0150906986</v>
      </c>
      <c r="S574" s="25">
        <f t="shared" ca="1" si="527"/>
        <v>-2845189.9969443688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-1142442.0349650884</v>
      </c>
      <c r="R575" s="25">
        <f t="array" aca="1" ref="R575" ca="1">INDEX('Lorri 401b'!L:L,MATCH('Retirement Calculator'!A575,'Lorri 401b'!N:N,0),0)</f>
        <v>-1744779.0657661327</v>
      </c>
      <c r="S575" s="25">
        <f t="shared" ca="1" si="527"/>
        <v>-2887221.100731221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-1155632.8216311373</v>
      </c>
      <c r="R576" s="25">
        <f t="array" aca="1" ref="R576" ca="1">INDEX('Lorri 401b'!L:L,MATCH('Retirement Calculator'!A576,'Lorri 401b'!N:N,0),0)</f>
        <v>-1773794.5124860478</v>
      </c>
      <c r="S576" s="25">
        <f t="shared" ca="1" si="527"/>
        <v>-2929427.3341171853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-1168878.5699082948</v>
      </c>
      <c r="R577" s="25">
        <f t="array" aca="1" ref="R577" ca="1">INDEX('Lorri 401b'!L:L,MATCH('Retirement Calculator'!A577,'Lorri 401b'!N:N,0),0)</f>
        <v>-1802930.8569006294</v>
      </c>
      <c r="S577" s="25">
        <f t="shared" ca="1" si="527"/>
        <v>-2971809.4268089244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-1182179.5088032738</v>
      </c>
      <c r="R578" s="25">
        <f t="array" aca="1" ref="R578" ca="1">INDEX('Lorri 401b'!L:L,MATCH('Retirement Calculator'!A578,'Lorri 401b'!N:N,0),0)</f>
        <v>-1832188.6027502716</v>
      </c>
      <c r="S578" s="25">
        <f t="shared" ca="1" si="527"/>
        <v>-3014368.1115535451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-1195535.8682769819</v>
      </c>
      <c r="R579" s="25">
        <f t="array" aca="1" ref="R579" ca="1">INDEX('Lorri 401b'!L:L,MATCH('Retirement Calculator'!A579,'Lorri 401b'!N:N,0),0)</f>
        <v>-1861568.2558742873</v>
      </c>
      <c r="S579" s="25">
        <f t="shared" ca="1" si="527"/>
        <v>-3057104.124151269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-1208947.8792484971</v>
      </c>
      <c r="R580" s="25">
        <f t="array" aca="1" ref="R580" ca="1">INDEX('Lorri 401b'!L:L,MATCH('Retirement Calculator'!A580,'Lorri 401b'!N:N,0),0)</f>
        <v>-1891070.3242196532</v>
      </c>
      <c r="S580" s="25">
        <f t="shared" ca="1" si="527"/>
        <v>-3100018.2034681505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-1222415.7735990603</v>
      </c>
      <c r="R581" s="25">
        <f t="array" aca="1" ref="R581" ca="1">INDEX('Lorri 401b'!L:L,MATCH('Retirement Calculator'!A581,'Lorri 401b'!N:N,0),0)</f>
        <v>-1920695.3178497914</v>
      </c>
      <c r="S581" s="25">
        <f t="shared" ca="1" si="527"/>
        <v>-3143111.0914488519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-1235939.7841760842</v>
      </c>
      <c r="R582" s="25">
        <f t="array" aca="1" ref="R582" ca="1">INDEX('Lorri 401b'!L:L,MATCH('Retirement Calculator'!A582,'Lorri 401b'!N:N,0),0)</f>
        <v>-1950443.7489533885</v>
      </c>
      <c r="S582" s="25">
        <f t="shared" ca="1" si="527"/>
        <v>-3186383.5331294728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-1249520.1447971789</v>
      </c>
      <c r="R583" s="25">
        <f t="array" aca="1" ref="R583" ca="1">INDEX('Lorri 401b'!L:L,MATCH('Retirement Calculator'!A583,'Lorri 401b'!N:N,0),0)</f>
        <v>-1980316.1318532506</v>
      </c>
      <c r="S583" s="25">
        <f t="shared" ca="1" si="527"/>
        <v>-3229836.2766504297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-1263157.090254195</v>
      </c>
      <c r="R584" s="25">
        <f t="array" aca="1" ref="R584" ca="1">INDEX('Lorri 401b'!L:L,MATCH('Retirement Calculator'!A584,'Lorri 401b'!N:N,0),0)</f>
        <v>-2010312.9830151955</v>
      </c>
      <c r="S584" s="25">
        <f t="shared" ca="1" si="527"/>
        <v>-3273470.0732693905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-1276850.856317282</v>
      </c>
      <c r="R585" s="25">
        <f t="array" aca="1" ref="R585" ca="1">INDEX('Lorri 401b'!L:L,MATCH('Retirement Calculator'!A585,'Lorri 401b'!N:N,0),0)</f>
        <v>-2040434.8210569818</v>
      </c>
      <c r="S585" s="25">
        <f t="shared" ca="1" si="527"/>
        <v>-3317285.6773742638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-1290601.6797389651</v>
      </c>
      <c r="R586" s="25">
        <f t="array" aca="1" ref="R586" ca="1">INDEX('Lorri 401b'!L:L,MATCH('Retirement Calculator'!A586,'Lorri 401b'!N:N,0),0)</f>
        <v>-2070682.1667572756</v>
      </c>
      <c r="S586" s="25">
        <f t="shared" ca="1" si="527"/>
        <v>-3361283.8464962407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-1304409.7982582385</v>
      </c>
      <c r="R587" s="25">
        <f t="array" aca="1" ref="R587" ca="1">INDEX('Lorri 401b'!L:L,MATCH('Retirement Calculator'!A587,'Lorri 401b'!N:N,0),0)</f>
        <v>-2101055.5430646539</v>
      </c>
      <c r="S587" s="25">
        <f t="shared" ca="1" si="527"/>
        <v>-3405465.3413228923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-1318275.4506046756</v>
      </c>
      <c r="R588" s="25">
        <f t="array" aca="1" ref="R588" ca="1">INDEX('Lorri 401b'!L:L,MATCH('Retirement Calculator'!A588,'Lorri 401b'!N:N,0),0)</f>
        <v>-2131555.4751066463</v>
      </c>
      <c r="S588" s="25">
        <f t="shared" ca="1" si="527"/>
        <v>-3449830.9257113216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-1332198.8765025563</v>
      </c>
      <c r="R589" s="25">
        <f t="array" aca="1" ref="R589" ca="1">INDEX('Lorri 401b'!L:L,MATCH('Retirement Calculator'!A589,'Lorri 401b'!N:N,0),0)</f>
        <v>-2162182.4901988134</v>
      </c>
      <c r="S589" s="25">
        <f t="shared" ca="1" si="527"/>
        <v>-3494381.3667013696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-1346180.3166750113</v>
      </c>
      <c r="R590" s="25">
        <f t="array" aca="1" ref="R590" ca="1">INDEX('Lorri 401b'!L:L,MATCH('Retirement Calculator'!A590,'Lorri 401b'!N:N,0),0)</f>
        <v>-2192937.1178538646</v>
      </c>
      <c r="S590" s="25">
        <f t="shared" ca="1" si="527"/>
        <v>-3539117.4345288761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-1360220.0128481849</v>
      </c>
      <c r="R591" s="25">
        <f t="array" aca="1" ref="R591" ca="1">INDEX('Lorri 401b'!L:L,MATCH('Retirement Calculator'!A591,'Lorri 401b'!N:N,0),0)</f>
        <v>-2223819.889790812</v>
      </c>
      <c r="S591" s="25">
        <f t="shared" ca="1" si="527"/>
        <v>-3584039.902638997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-1374318.2077554134</v>
      </c>
      <c r="R592" s="25">
        <f t="array" aca="1" ref="R592" ca="1">INDEX('Lorri 401b'!L:L,MATCH('Retirement Calculator'!A592,'Lorri 401b'!N:N,0),0)</f>
        <v>-2254831.3399441633</v>
      </c>
      <c r="S592" s="25">
        <f t="shared" ca="1" si="527"/>
        <v>-3629149.5476995767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-1388475.1451414221</v>
      </c>
      <c r="R593" s="25">
        <f t="array" aca="1" ref="R593" ca="1">INDEX('Lorri 401b'!L:L,MATCH('Retirement Calculator'!A593,'Lorri 401b'!N:N,0),0)</f>
        <v>-2285972.0044731535</v>
      </c>
      <c r="S593" s="25">
        <f t="shared" ca="1" si="527"/>
        <v>-3674447.1496145753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-1402691.0697665391</v>
      </c>
      <c r="R594" s="25">
        <f t="array" aca="1" ref="R594" ca="1">INDEX('Lorri 401b'!L:L,MATCH('Retirement Calculator'!A594,'Lorri 401b'!N:N,0),0)</f>
        <v>-2317242.4217710146</v>
      </c>
      <c r="S594" s="25">
        <f t="shared" ca="1" si="527"/>
        <v>-3719933.4915375537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-1416966.2274109274</v>
      </c>
      <c r="R595" s="25">
        <f t="array" aca="1" ref="R595" ca="1">INDEX('Lorri 401b'!L:L,MATCH('Retirement Calculator'!A595,'Lorri 401b'!N:N,0),0)</f>
        <v>-2348643.1324742832</v>
      </c>
      <c r="S595" s="25">
        <f t="shared" ca="1" si="527"/>
        <v>-3765609.3598852106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-1431300.864878834</v>
      </c>
      <c r="R596" s="25">
        <f t="array" aca="1" ref="R596" ca="1">INDEX('Lorri 401b'!L:L,MATCH('Retirement Calculator'!A596,'Lorri 401b'!N:N,0),0)</f>
        <v>-2380174.6794721489</v>
      </c>
      <c r="S596" s="25">
        <f t="shared" ca="1" si="527"/>
        <v>-3811475.5443509826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-1445695.2300028568</v>
      </c>
      <c r="R597" s="25">
        <f t="array" aca="1" ref="R597" ca="1">INDEX('Lorri 401b'!L:L,MATCH('Retirement Calculator'!A597,'Lorri 401b'!N:N,0),0)</f>
        <v>-2411837.6079158392</v>
      </c>
      <c r="S597" s="25">
        <f t="shared" ca="1" si="527"/>
        <v>-3857532.837918696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-1460149.5716482298</v>
      </c>
      <c r="R598" s="25">
        <f t="array" aca="1" ref="R598" ca="1">INDEX('Lorri 401b'!L:L,MATCH('Retirement Calculator'!A598,'Lorri 401b'!N:N,0),0)</f>
        <v>-2443632.4652280449</v>
      </c>
      <c r="S598" s="25">
        <f t="shared" ca="1" si="527"/>
        <v>-3903782.0368762747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-1474664.1397171253</v>
      </c>
      <c r="R599" s="25">
        <f t="array" aca="1" ref="R599" ca="1">INDEX('Lorri 401b'!L:L,MATCH('Retirement Calculator'!A599,'Lorri 401b'!N:N,0),0)</f>
        <v>-2475559.8011123845</v>
      </c>
      <c r="S599" s="25">
        <f t="shared" ca="1" si="527"/>
        <v>-3950223.9408295099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-1489239.1851529744</v>
      </c>
      <c r="R600" s="25">
        <f t="array" aca="1" ref="R600" ca="1">INDEX('Lorri 401b'!L:L,MATCH('Retirement Calculator'!A600,'Lorri 401b'!N:N,0),0)</f>
        <v>-2507620.167562909</v>
      </c>
      <c r="S600" s="25">
        <f t="shared" ca="1" si="527"/>
        <v>-3996859.3527158834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-1503874.9599448063</v>
      </c>
      <c r="R601" s="25">
        <f t="array" aca="1" ref="R601" ca="1">INDEX('Lorri 401b'!L:L,MATCH('Retirement Calculator'!A601,'Lorri 401b'!N:N,0),0)</f>
        <v>-2539814.1188736442</v>
      </c>
      <c r="S601" s="25">
        <f t="shared" ca="1" si="527"/>
        <v>-4043689.0788184507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-1518571.717131604</v>
      </c>
      <c r="R602" s="25">
        <f t="array" aca="1" ref="R602" ca="1">INDEX('Lorri 401b'!L:L,MATCH('Retirement Calculator'!A602,'Lorri 401b'!N:N,0),0)</f>
        <v>-2572142.2116481741</v>
      </c>
      <c r="S602" s="25">
        <f t="shared" ca="1" si="527"/>
        <v>-4090713.9287797781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-1533329.7108066801</v>
      </c>
      <c r="R603" s="25">
        <f t="array" aca="1" ref="R603" ca="1">INDEX('Lorri 401b'!L:L,MATCH('Retirement Calculator'!A603,'Lorri 401b'!N:N,0),0)</f>
        <v>-2604605.0048092646</v>
      </c>
      <c r="S603" s="25">
        <f t="shared" ca="1" si="527"/>
        <v>-4137934.7156159449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-1548149.1961220691</v>
      </c>
      <c r="R604" s="25">
        <f t="array" aca="1" ref="R604" ca="1">INDEX('Lorri 401b'!L:L,MATCH('Retirement Calculator'!A604,'Lorri 401b'!N:N,0),0)</f>
        <v>-2637203.0596085261</v>
      </c>
      <c r="S604" s="25">
        <f t="shared" ca="1" si="527"/>
        <v>-4185352.2557305954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-1563030.4292929389</v>
      </c>
      <c r="R605" s="25">
        <f t="array" aca="1" ref="R605" ca="1">INDEX('Lorri 401b'!L:L,MATCH('Retirement Calculator'!A605,'Lorri 401b'!N:N,0),0)</f>
        <v>-2669936.9396361178</v>
      </c>
      <c r="S605" s="25">
        <f t="shared" ca="1" si="527"/>
        <v>-4232967.3689290565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-1577973.6676020205</v>
      </c>
      <c r="R606" s="25">
        <f t="array" aca="1" ref="R606" ca="1">INDEX('Lorri 401b'!L:L,MATCH('Retirement Calculator'!A606,'Lorri 401b'!N:N,0),0)</f>
        <v>-2702807.210830491</v>
      </c>
      <c r="S606" s="25">
        <f t="shared" ca="1" si="527"/>
        <v>-4280780.8784325114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-1592979.1694040566</v>
      </c>
      <c r="R607" s="25">
        <f t="array" aca="1" ref="R607" ca="1">INDEX('Lorri 401b'!L:L,MATCH('Retirement Calculator'!A607,'Lorri 401b'!N:N,0),0)</f>
        <v>-2735814.4414881743</v>
      </c>
      <c r="S607" s="25">
        <f t="shared" ca="1" si="527"/>
        <v>-4328793.6108922306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-1608047.1941302679</v>
      </c>
      <c r="R608" s="25">
        <f t="array" aca="1" ref="R608" ca="1">INDEX('Lorri 401b'!L:L,MATCH('Retirement Calculator'!A608,'Lorri 401b'!N:N,0),0)</f>
        <v>-2768959.2022735979</v>
      </c>
      <c r="S608" s="25">
        <f t="shared" ca="1" si="527"/>
        <v>-4377006.3964038659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-1623178.0022928384</v>
      </c>
      <c r="R609" s="25">
        <f t="array" aca="1" ref="R609" ca="1">INDEX('Lorri 401b'!L:L,MATCH('Retirement Calculator'!A609,'Lorri 401b'!N:N,0),0)</f>
        <v>-2802242.0662289606</v>
      </c>
      <c r="S609" s="25">
        <f t="shared" ca="1" si="527"/>
        <v>-4425420.0685217995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-1638371.8554894198</v>
      </c>
      <c r="R610" s="25">
        <f t="array" aca="1" ref="R610" ca="1">INDEX('Lorri 401b'!L:L,MATCH('Retirement Calculator'!A610,'Lorri 401b'!N:N,0),0)</f>
        <v>-2835663.6087841378</v>
      </c>
      <c r="S610" s="25">
        <f t="shared" ca="1" si="527"/>
        <v>-4474035.4642735571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-1653629.0164076535</v>
      </c>
      <c r="R611" s="25">
        <f t="array" aca="1" ref="R611" ca="1">INDEX('Lorri 401b'!L:L,MATCH('Retirement Calculator'!A611,'Lorri 401b'!N:N,0),0)</f>
        <v>-2869224.4077666281</v>
      </c>
      <c r="S611" s="25">
        <f t="shared" ca="1" si="527"/>
        <v>-4522853.4241742818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-1668949.7488297131</v>
      </c>
      <c r="R612" s="25">
        <f t="array" aca="1" ref="R612" ca="1">INDEX('Lorri 401b'!L:L,MATCH('Retirement Calculator'!A612,'Lorri 401b'!N:N,0),0)</f>
        <v>-2902925.0434115455</v>
      </c>
      <c r="S612" s="25">
        <f t="shared" ca="1" si="527"/>
        <v>-4571874.7922412585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-1684334.3176368647</v>
      </c>
      <c r="R613" s="25">
        <f t="array" aca="1" ref="R613" ca="1">INDEX('Lorri 401b'!L:L,MATCH('Retirement Calculator'!A613,'Lorri 401b'!N:N,0),0)</f>
        <v>-2936766.0983716496</v>
      </c>
      <c r="S613" s="25">
        <f t="shared" ca="1" si="527"/>
        <v>-4621100.4160085144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-1699782.9888140461</v>
      </c>
      <c r="R614" s="25">
        <f t="array" aca="1" ref="R614" ca="1">INDEX('Lorri 401b'!L:L,MATCH('Retirement Calculator'!A614,'Lorri 401b'!N:N,0),0)</f>
        <v>-2970748.1577274213</v>
      </c>
      <c r="S614" s="25">
        <f t="shared" ca="1" si="527"/>
        <v>-4670531.1465414669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-1715296.0294544657</v>
      </c>
      <c r="R615" s="25">
        <f t="array" aca="1" ref="R615" ca="1">INDEX('Lorri 401b'!L:L,MATCH('Retirement Calculator'!A615,'Lorri 401b'!N:N,0),0)</f>
        <v>-3004871.8089971752</v>
      </c>
      <c r="S615" s="25">
        <f t="shared" ca="1" si="527"/>
        <v>-4720167.8384516407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-1730873.7077642204</v>
      </c>
      <c r="R616" s="25">
        <f t="array" aca="1" ref="R616" ca="1">INDEX('Lorri 401b'!L:L,MATCH('Retirement Calculator'!A616,'Lorri 401b'!N:N,0),0)</f>
        <v>-3039137.6421472197</v>
      </c>
      <c r="S616" s="25">
        <f t="shared" ca="1" si="527"/>
        <v>-4770011.3499114402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-1746516.2930669324</v>
      </c>
      <c r="R617" s="25">
        <f t="array" aca="1" ref="R617" ca="1">INDEX('Lorri 401b'!L:L,MATCH('Retirement Calculator'!A617,'Lorri 401b'!N:N,0),0)</f>
        <v>-3073546.2496020561</v>
      </c>
      <c r="S617" s="25">
        <f t="shared" ca="1" si="527"/>
        <v>-4820062.5426689889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-1762224.0558084056</v>
      </c>
      <c r="R618" s="25">
        <f t="array" aca="1" ref="R618" ca="1">INDEX('Lorri 401b'!L:L,MATCH('Retirement Calculator'!A618,'Lorri 401b'!N:N,0),0)</f>
        <v>-3108098.2262546211</v>
      </c>
      <c r="S618" s="25">
        <f t="shared" ca="1" si="527"/>
        <v>-4870322.2820630269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-1777997.2675613018</v>
      </c>
      <c r="R619" s="25">
        <f t="array" aca="1" ref="R619" ca="1">INDEX('Lorri 401b'!L:L,MATCH('Retirement Calculator'!A619,'Lorri 401b'!N:N,0),0)</f>
        <v>-3142794.1694765715</v>
      </c>
      <c r="S619" s="25">
        <f t="shared" ca="1" si="527"/>
        <v>-4920791.4370378731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-1793836.201029835</v>
      </c>
      <c r="R620" s="25">
        <f t="array" aca="1" ref="R620" ca="1">INDEX('Lorri 401b'!L:L,MATCH('Retirement Calculator'!A620,'Lorri 401b'!N:N,0),0)</f>
        <v>-3177634.6791286133</v>
      </c>
      <c r="S620" s="25">
        <f t="shared" ca="1" si="527"/>
        <v>-4971470.8801584486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-1809741.1300544871</v>
      </c>
      <c r="R621" s="25">
        <f t="array" aca="1" ref="R621" ca="1">INDEX('Lorri 401b'!L:L,MATCH('Retirement Calculator'!A621,'Lorri 401b'!N:N,0),0)</f>
        <v>-3212620.3575708722</v>
      </c>
      <c r="S621" s="25">
        <f t="shared" ca="1" si="527"/>
        <v>-5022361.4876253596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-1825712.329616742</v>
      </c>
      <c r="R622" s="25">
        <f t="array" aca="1" ref="R622" ca="1">INDEX('Lorri 401b'!L:L,MATCH('Retirement Calculator'!A622,'Lorri 401b'!N:N,0),0)</f>
        <v>-3247751.809673307</v>
      </c>
      <c r="S622" s="25">
        <f t="shared" ca="1" si="527"/>
        <v>-5073464.1392900487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-1841750.0758438394</v>
      </c>
      <c r="R623" s="25">
        <f t="array" aca="1" ref="R623" ca="1">INDEX('Lorri 401b'!L:L,MATCH('Retirement Calculator'!A623,'Lorri 401b'!N:N,0),0)</f>
        <v>-3283029.6428261688</v>
      </c>
      <c r="S623" s="25">
        <f t="shared" ca="1" si="527"/>
        <v>-5124779.7186700087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-1857854.6460135498</v>
      </c>
      <c r="R624" s="25">
        <f t="array" aca="1" ref="R624" ca="1">INDEX('Lorri 401b'!L:L,MATCH('Retirement Calculator'!A624,'Lorri 401b'!N:N,0),0)</f>
        <v>-3318454.4669505008</v>
      </c>
      <c r="S624" s="25">
        <f t="shared" ca="1" si="527"/>
        <v>-5176309.1129640508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-1874026.3185589672</v>
      </c>
      <c r="R625" s="25">
        <f t="array" aca="1" ref="R625" ca="1">INDEX('Lorri 401b'!L:L,MATCH('Retirement Calculator'!A625,'Lorri 401b'!N:N,0),0)</f>
        <v>-3354026.8945086841</v>
      </c>
      <c r="S625" s="25">
        <f t="shared" ca="1" si="527"/>
        <v>-5228053.2130676508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-1890265.3730733241</v>
      </c>
      <c r="R626" s="25">
        <f t="array" aca="1" ref="R626" ca="1">INDEX('Lorri 401b'!L:L,MATCH('Retirement Calculator'!A626,'Lorri 401b'!N:N,0),0)</f>
        <v>-3389747.5405150265</v>
      </c>
      <c r="S626" s="25">
        <f t="shared" ca="1" si="527"/>
        <v>-5280012.9135883506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-1906572.0903148241</v>
      </c>
      <c r="R627" s="25">
        <f t="array" aca="1" ref="R627" ca="1">INDEX('Lorri 401b'!L:L,MATCH('Retirement Calculator'!A627,'Lorri 401b'!N:N,0),0)</f>
        <v>-3425617.0225463952</v>
      </c>
      <c r="S627" s="25">
        <f t="shared" ca="1" si="527"/>
        <v>-5332189.1128612198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-1922946.7522114969</v>
      </c>
      <c r="R628" s="25">
        <f t="array" aca="1" ref="R628" ca="1">INDEX('Lorri 401b'!L:L,MATCH('Retirement Calculator'!A628,'Lorri 401b'!N:N,0),0)</f>
        <v>-3461635.9607528946</v>
      </c>
      <c r="S628" s="25">
        <f t="shared" ca="1" si="527"/>
        <v>-5384582.7129643913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-1939389.6418660725</v>
      </c>
      <c r="R629" s="25">
        <f t="array" aca="1" ref="R629" ca="1">INDEX('Lorri 401b'!L:L,MATCH('Retirement Calculator'!A629,'Lorri 401b'!N:N,0),0)</f>
        <v>-3497804.9778685882</v>
      </c>
      <c r="S629" s="25">
        <f t="shared" ca="1" si="527"/>
        <v>-5437194.6197346607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-1955901.0435608756</v>
      </c>
      <c r="R630" s="25">
        <f t="array" aca="1" ref="R630" ca="1">INDEX('Lorri 401b'!L:L,MATCH('Retirement Calculator'!A630,'Lorri 401b'!N:N,0),0)</f>
        <v>-3534124.6992222634</v>
      </c>
      <c r="S630" s="25">
        <f t="shared" ca="1" si="527"/>
        <v>-5490025.7427831385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-1972481.2427627402</v>
      </c>
      <c r="R631" s="25">
        <f t="array" aca="1" ref="R631" ca="1">INDEX('Lorri 401b'!L:L,MATCH('Retirement Calculator'!A631,'Lorri 401b'!N:N,0),0)</f>
        <v>-3570595.7527482458</v>
      </c>
      <c r="S631" s="25">
        <f t="shared" ca="1" si="527"/>
        <v>-5543076.9955109861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-1989130.5261279461</v>
      </c>
      <c r="R632" s="25">
        <f t="array" aca="1" ref="R632" ca="1">INDEX('Lorri 401b'!L:L,MATCH('Retirement Calculator'!A632,'Lorri 401b'!N:N,0),0)</f>
        <v>-3607218.7689972529</v>
      </c>
      <c r="S632" s="25">
        <f t="shared" ca="1" si="527"/>
        <v>-5596349.2951251995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-2005849.1815071737</v>
      </c>
      <c r="R633" s="25">
        <f t="array" aca="1" ref="R633" ca="1">INDEX('Lorri 401b'!L:L,MATCH('Retirement Calculator'!A633,'Lorri 401b'!N:N,0),0)</f>
        <v>-3643994.3811472976</v>
      </c>
      <c r="S633" s="25">
        <f t="shared" ca="1" si="527"/>
        <v>-5649843.562654471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-2022637.4979504813</v>
      </c>
      <c r="R634" s="25">
        <f t="array" aca="1" ref="R634" ca="1">INDEX('Lorri 401b'!L:L,MATCH('Retirement Calculator'!A634,'Lorri 401b'!N:N,0),0)</f>
        <v>-3680923.2250146344</v>
      </c>
      <c r="S634" s="25">
        <f t="shared" ca="1" si="527"/>
        <v>-5703560.7229651157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-2039495.7657123026</v>
      </c>
      <c r="R635" s="25">
        <f t="array" aca="1" ref="R635" ca="1">INDEX('Lorri 401b'!L:L,MATCH('Retirement Calculator'!A635,'Lorri 401b'!N:N,0),0)</f>
        <v>-3718005.9390647518</v>
      </c>
      <c r="S635" s="25">
        <f t="shared" ca="1" si="527"/>
        <v>-5757501.7047770545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-2056424.2762564651</v>
      </c>
      <c r="R636" s="25">
        <f t="array" aca="1" ref="R636" ca="1">INDEX('Lorri 401b'!L:L,MATCH('Retirement Calculator'!A636,'Lorri 401b'!N:N,0),0)</f>
        <v>-3755243.1644234112</v>
      </c>
      <c r="S636" s="25">
        <f t="shared" ca="1" si="527"/>
        <v>-5811667.4406798761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-2073423.3222612282</v>
      </c>
      <c r="R637" s="25">
        <f t="array" aca="1" ref="R637" ca="1">INDEX('Lorri 401b'!L:L,MATCH('Retirement Calculator'!A637,'Lorri 401b'!N:N,0),0)</f>
        <v>-3792635.5448877318</v>
      </c>
      <c r="S637" s="25">
        <f t="shared" ca="1" si="527"/>
        <v>-5866058.86714896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-2090493.1976243444</v>
      </c>
      <c r="R638" s="25">
        <f t="array" aca="1" ref="R638" ca="1">INDEX('Lorri 401b'!L:L,MATCH('Retirement Calculator'!A638,'Lorri 401b'!N:N,0),0)</f>
        <v>-3830183.7269373201</v>
      </c>
      <c r="S638" s="25">
        <f t="shared" ca="1" si="527"/>
        <v>-5920676.9245616645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-2107634.1974681406</v>
      </c>
      <c r="R639" s="25">
        <f t="array" aca="1" ref="R639" ca="1">INDEX('Lorri 401b'!L:L,MATCH('Retirement Calculator'!A639,'Lorri 401b'!N:N,0),0)</f>
        <v>-3867888.3597454485</v>
      </c>
      <c r="S639" s="25">
        <f t="shared" ca="1" si="527"/>
        <v>-5975522.5572135895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-2124846.6181446193</v>
      </c>
      <c r="R640" s="25">
        <f t="array" aca="1" ref="R640" ca="1">INDEX('Lorri 401b'!L:L,MATCH('Retirement Calculator'!A640,'Lorri 401b'!N:N,0),0)</f>
        <v>-3905750.0951902773</v>
      </c>
      <c r="S640" s="25">
        <f t="shared" ca="1" si="527"/>
        <v>-6030596.7133348966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-2142130.7572405832</v>
      </c>
      <c r="R641" s="25">
        <f t="array" aca="1" ref="R641" ca="1">INDEX('Lorri 401b'!L:L,MATCH('Retirement Calculator'!A641,'Lorri 401b'!N:N,0),0)</f>
        <v>-3943769.5878661266</v>
      </c>
      <c r="S641" s="25">
        <f t="shared" ca="1" si="527"/>
        <v>-6085900.3451067097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-2159486.9135827804</v>
      </c>
      <c r="R642" s="25">
        <f t="array" aca="1" ref="R642" ca="1">INDEX('Lorri 401b'!L:L,MATCH('Retirement Calculator'!A642,'Lorri 401b'!N:N,0),0)</f>
        <v>-3981947.4950947915</v>
      </c>
      <c r="S642" s="25">
        <f t="shared" ca="1" si="527"/>
        <v>-6141434.4086775724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-2176915.3872430702</v>
      </c>
      <c r="R643" s="25">
        <f t="array" aca="1" ref="R643" ca="1">INDEX('Lorri 401b'!L:L,MATCH('Retirement Calculator'!A643,'Lorri 401b'!N:N,0),0)</f>
        <v>-4020284.4769369094</v>
      </c>
      <c r="S643" s="25">
        <f t="shared" ca="1" si="527"/>
        <v>-6197199.86417998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-2194416.4795436109</v>
      </c>
      <c r="R644" s="25">
        <f t="array" aca="1" ref="R644" ca="1">INDEX('Lorri 401b'!L:L,MATCH('Retirement Calculator'!A644,'Lorri 401b'!N:N,0),0)</f>
        <v>-4058781.1962033696</v>
      </c>
      <c r="S644" s="25">
        <f t="shared" ca="1" si="527"/>
        <v>-6253197.6757469811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-2211990.4930620706</v>
      </c>
      <c r="R645" s="25">
        <f t="array" aca="1" ref="R645" ca="1">INDEX('Lorri 401b'!L:L,MATCH('Retirement Calculator'!A645,'Lorri 401b'!N:N,0),0)</f>
        <v>-4097438.3184667733</v>
      </c>
      <c r="S645" s="25">
        <f t="shared" ca="1" si="527"/>
        <v>-6309428.8115288438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-2229637.7316368571</v>
      </c>
      <c r="R646" s="25">
        <f t="array" aca="1" ref="R646" ca="1">INDEX('Lorri 401b'!L:L,MATCH('Retirement Calculator'!A646,'Lorri 401b'!N:N,0),0)</f>
        <v>-4136256.5120729413</v>
      </c>
      <c r="S646" s="25">
        <f t="shared" ca="1" si="527"/>
        <v>-6365894.2437097989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-2247358.5003723721</v>
      </c>
      <c r="R647" s="25">
        <f t="array" aca="1" ref="R647" ca="1">INDEX('Lorri 401b'!L:L,MATCH('Retirement Calculator'!A647,'Lorri 401b'!N:N,0),0)</f>
        <v>-4175236.4481524681</v>
      </c>
      <c r="S647" s="25">
        <f t="shared" ca="1" si="527"/>
        <v>-6422594.9485248402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-2265153.1056442852</v>
      </c>
      <c r="R648" s="25">
        <f t="array" aca="1" ref="R648" ca="1">INDEX('Lorri 401b'!L:L,MATCH('Retirement Calculator'!A648,'Lorri 401b'!N:N,0),0)</f>
        <v>-4214378.8006323259</v>
      </c>
      <c r="S648" s="25">
        <f t="shared" ca="1" si="527"/>
        <v>-6479531.9062766116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-2283021.855104831</v>
      </c>
      <c r="R649" s="25">
        <f t="array" aca="1" ref="R649" ca="1">INDEX('Lorri 401b'!L:L,MATCH('Retirement Calculator'!A649,'Lorri 401b'!N:N,0),0)</f>
        <v>-4253684.246247516</v>
      </c>
      <c r="S649" s="25">
        <f t="shared" ca="1" si="527"/>
        <v>-6536706.1013523471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-2300965.0576881291</v>
      </c>
      <c r="R650" s="25">
        <f t="array" aca="1" ref="R650" ca="1">INDEX('Lorri 401b'!L:L,MATCH('Retirement Calculator'!A650,'Lorri 401b'!N:N,0),0)</f>
        <v>-4293153.4645527694</v>
      </c>
      <c r="S650" s="25">
        <f t="shared" ca="1" si="527"/>
        <v>-6594118.5222408986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-2318983.0236155242</v>
      </c>
      <c r="R651" s="25">
        <f t="array" aca="1" ref="R651" ca="1">INDEX('Lorri 401b'!L:L,MATCH('Retirement Calculator'!A651,'Lorri 401b'!N:N,0),0)</f>
        <v>-4332787.1379342955</v>
      </c>
      <c r="S651" s="25">
        <f t="shared" ca="1" si="527"/>
        <v>-6651770.1615498196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-2337076.06440095</v>
      </c>
      <c r="R652" s="25">
        <f t="array" aca="1" ref="R652" ca="1">INDEX('Lorri 401b'!L:L,MATCH('Retirement Calculator'!A652,'Lorri 401b'!N:N,0),0)</f>
        <v>-4372585.9516215771</v>
      </c>
      <c r="S652" s="25">
        <f t="shared" ca="1" si="527"/>
        <v>-6709662.0160225276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-2355244.4928563153</v>
      </c>
      <c r="R653" s="25">
        <f t="array" aca="1" ref="R653" ca="1">INDEX('Lorri 401b'!L:L,MATCH('Retirement Calculator'!A653,'Lorri 401b'!N:N,0),0)</f>
        <v>-4412550.5936992224</v>
      </c>
      <c r="S653" s="25">
        <f t="shared" ca="1" si="527"/>
        <v>-6767795.0865555378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-2373488.6230969112</v>
      </c>
      <c r="R654" s="25">
        <f t="array" aca="1" ref="R654" ca="1">INDEX('Lorri 401b'!L:L,MATCH('Retirement Calculator'!A654,'Lorri 401b'!N:N,0),0)</f>
        <v>-4452681.7551188581</v>
      </c>
      <c r="S654" s="25">
        <f t="shared" ca="1" si="527"/>
        <v>-6826170.3782157693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-2391808.7705468428</v>
      </c>
      <c r="R655" s="25">
        <f t="array" aca="1" ref="R655" ca="1">INDEX('Lorri 401b'!L:L,MATCH('Retirement Calculator'!A655,'Lorri 401b'!N:N,0),0)</f>
        <v>-4492980.1297110757</v>
      </c>
      <c r="S655" s="25">
        <f t="shared" ca="1" si="527"/>
        <v>-6884788.900257919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-2410205.2519444828</v>
      </c>
      <c r="R656" s="25">
        <f t="array" aca="1" ref="R656" ca="1">INDEX('Lorri 401b'!L:L,MATCH('Retirement Calculator'!A656,'Lorri 401b'!N:N,0),0)</f>
        <v>-4533446.4141974272</v>
      </c>
      <c r="S656" s="25">
        <f t="shared" ca="1" si="527"/>
        <v>-6943651.6661419105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-2428678.3853479461</v>
      </c>
      <c r="R657" s="25">
        <f t="array" aca="1" ref="R657" ca="1">INDEX('Lorri 401b'!L:L,MATCH('Retirement Calculator'!A657,'Lorri 401b'!N:N,0),0)</f>
        <v>-4574081.3082024725</v>
      </c>
      <c r="S657" s="25">
        <f t="shared" ca="1" si="527"/>
        <v>-7002759.6935504191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-2447228.4901405904</v>
      </c>
      <c r="R658" s="25">
        <f t="array" aca="1" ref="R658" ca="1">INDEX('Lorri 401b'!L:L,MATCH('Retirement Calculator'!A658,'Lorri 401b'!N:N,0),0)</f>
        <v>-4614885.5142658716</v>
      </c>
      <c r="S658" s="25">
        <f t="shared" ca="1" si="527"/>
        <v>-7062114.0044064615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-2465855.8870365373</v>
      </c>
      <c r="R659" s="25">
        <f t="array" aca="1" ref="R659" ca="1">INDEX('Lorri 401b'!L:L,MATCH('Retirement Calculator'!A659,'Lorri 401b'!N:N,0),0)</f>
        <v>-4655859.7378545348</v>
      </c>
      <c r="S659" s="25">
        <f t="shared" ca="1" si="527"/>
        <v>-7121715.6248910725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-2484560.8980862177</v>
      </c>
      <c r="R660" s="25">
        <f t="array" aca="1" ref="R660" ca="1">INDEX('Lorri 401b'!L:L,MATCH('Retirement Calculator'!A660,'Lorri 401b'!N:N,0),0)</f>
        <v>-4697004.6873748181</v>
      </c>
      <c r="S660" s="25">
        <f t="shared" ca="1" si="527"/>
        <v>-7181565.5854610354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-2503343.846681938</v>
      </c>
      <c r="R661" s="25">
        <f t="array" aca="1" ref="R661" ca="1">INDEX('Lorri 401b'!L:L,MATCH('Retirement Calculator'!A661,'Lorri 401b'!N:N,0),0)</f>
        <v>-4738321.0741847688</v>
      </c>
      <c r="S661" s="25">
        <f t="shared" ca="1" si="527"/>
        <v>-7241664.9208667073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-2522205.0575634739</v>
      </c>
      <c r="R662" s="25">
        <f t="array" aca="1" ref="R662" ca="1">INDEX('Lorri 401b'!L:L,MATCH('Retirement Calculator'!A662,'Lorri 401b'!N:N,0),0)</f>
        <v>-4779809.6126064276</v>
      </c>
      <c r="S662" s="25">
        <f t="shared" ca="1" si="527"/>
        <v>-7302014.6701699011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-2541144.8568236833</v>
      </c>
      <c r="R663" s="25">
        <f t="array" aca="1" ref="R663" ca="1">INDEX('Lorri 401b'!L:L,MATCH('Retirement Calculator'!A663,'Lorri 401b'!N:N,0),0)</f>
        <v>-4821471.0199381765</v>
      </c>
      <c r="S663" s="25">
        <f t="shared" ca="1" si="527"/>
        <v>-7362615.8767618593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-2560163.5719141434</v>
      </c>
      <c r="R664" s="25">
        <f t="array" aca="1" ref="R664" ca="1">INDEX('Lorri 401b'!L:L,MATCH('Retirement Calculator'!A664,'Lorri 401b'!N:N,0),0)</f>
        <v>-4863306.016467141</v>
      </c>
      <c r="S664" s="25">
        <f t="shared" ca="1" si="527"/>
        <v>-7423469.5883812848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-2579261.5316508138</v>
      </c>
      <c r="R665" s="25">
        <f t="array" aca="1" ref="R665" ca="1">INDEX('Lorri 401b'!L:L,MATCH('Retirement Calculator'!A665,'Lorri 401b'!N:N,0),0)</f>
        <v>-4905315.325481643</v>
      </c>
      <c r="S665" s="25">
        <f t="shared" ca="1" si="527"/>
        <v>-7484576.8571324572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-2598439.0662197201</v>
      </c>
      <c r="R666" s="25">
        <f t="array" aca="1" ref="R666" ca="1">INDEX('Lorri 401b'!L:L,MATCH('Retirement Calculator'!A666,'Lorri 401b'!N:N,0),0)</f>
        <v>-4947499.6732837055</v>
      </c>
      <c r="S666" s="25">
        <f t="shared" ca="1" si="527"/>
        <v>-7545938.7395034255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-2617696.5071826638</v>
      </c>
      <c r="R667" s="25">
        <f t="array" aca="1" ref="R667" ca="1">INDEX('Lorri 401b'!L:L,MATCH('Retirement Calculator'!A667,'Lorri 401b'!N:N,0),0)</f>
        <v>-4989859.7892016098</v>
      </c>
      <c r="S667" s="25">
        <f t="shared" ca="1" si="527"/>
        <v>-7607556.2963842731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-2637034.1874829531</v>
      </c>
      <c r="R668" s="25">
        <f t="array" aca="1" ref="R668" ca="1">INDEX('Lorri 401b'!L:L,MATCH('Retirement Calculator'!A668,'Lorri 401b'!N:N,0),0)</f>
        <v>-5032396.4056025054</v>
      </c>
      <c r="S668" s="25">
        <f t="shared" ca="1" si="527"/>
        <v>-7669430.5930854585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-2656452.4414511602</v>
      </c>
      <c r="R669" s="25">
        <f t="array" aca="1" ref="R669" ca="1">INDEX('Lorri 401b'!L:L,MATCH('Retirement Calculator'!A669,'Lorri 401b'!N:N,0),0)</f>
        <v>-5075110.2579050716</v>
      </c>
      <c r="S669" s="25">
        <f t="shared" ca="1" si="527"/>
        <v>-7731562.6993562318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-2675951.6048109015</v>
      </c>
      <c r="R670" s="25">
        <f t="array" aca="1" ref="R670" ca="1">INDEX('Lorri 401b'!L:L,MATCH('Retirement Calculator'!A670,'Lorri 401b'!N:N,0),0)</f>
        <v>-5118002.0845922315</v>
      </c>
      <c r="S670" s="25">
        <f t="shared" ca="1" si="527"/>
        <v>-7793953.6894031335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-2695532.0146846417</v>
      </c>
      <c r="R671" s="25">
        <f t="array" aca="1" ref="R671" ca="1">INDEX('Lorri 401b'!L:L,MATCH('Retirement Calculator'!A671,'Lorri 401b'!N:N,0),0)</f>
        <v>-5161072.6272239219</v>
      </c>
      <c r="S671" s="25">
        <f t="shared" ca="1" si="527"/>
        <v>-7856604.6419085637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-2715194.0095995222</v>
      </c>
      <c r="R672" s="25">
        <f t="array" aca="1" ref="R672" ca="1">INDEX('Lorri 401b'!L:L,MATCH('Retirement Calculator'!A672,'Lorri 401b'!N:N,0),0)</f>
        <v>-5204322.6304499106</v>
      </c>
      <c r="S672" s="25">
        <f t="shared" ca="1" si="527"/>
        <v>-7919516.6400494333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-2734937.9294932149</v>
      </c>
      <c r="R673" s="25">
        <f t="array" aca="1" ref="R673" ca="1">INDEX('Lorri 401b'!L:L,MATCH('Retirement Calculator'!A673,'Lorri 401b'!N:N,0),0)</f>
        <v>-5247752.8420226742</v>
      </c>
      <c r="S673" s="25">
        <f t="shared" ca="1" si="527"/>
        <v>-7982690.7715158891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-2754764.115719798</v>
      </c>
      <c r="R674" s="25">
        <f t="array" aca="1" ref="R674" ca="1">INDEX('Lorri 401b'!L:L,MATCH('Retirement Calculator'!A674,'Lorri 401b'!N:N,0),0)</f>
        <v>-5291364.0128103243</v>
      </c>
      <c r="S674" s="25">
        <f t="shared" ca="1" si="527"/>
        <v>-8046128.1285301223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-2774672.9110556585</v>
      </c>
      <c r="R675" s="25">
        <f t="array" aca="1" ref="R675" ca="1">INDEX('Lorri 401b'!L:L,MATCH('Retirement Calculator'!A675,'Lorri 401b'!N:N,0),0)</f>
        <v>-5335156.89680959</v>
      </c>
      <c r="S675" s="25">
        <f t="shared" ca="1" si="527"/>
        <v>-8109829.807865249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-2794664.6597054182</v>
      </c>
      <c r="R676" s="25">
        <f t="array" aca="1" ref="R676" ca="1">INDEX('Lorri 401b'!L:L,MATCH('Retirement Calculator'!A676,'Lorri 401b'!N:N,0),0)</f>
        <v>-5379132.2511588521</v>
      </c>
      <c r="S676" s="25">
        <f t="shared" ca="1" si="527"/>
        <v>-8173796.9108642703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-2814739.7073078854</v>
      </c>
      <c r="R677" s="25">
        <f t="array" aca="1" ref="R677" ca="1">INDEX('Lorri 401b'!L:L,MATCH('Retirement Calculator'!A677,'Lorri 401b'!N:N,0),0)</f>
        <v>-5423290.8361512367</v>
      </c>
      <c r="S677" s="25">
        <f t="shared" ca="1" si="527"/>
        <v>-8238030.5434591221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-2834898.4009420294</v>
      </c>
      <c r="R678" s="25">
        <f t="array" aca="1" ref="R678" ca="1">INDEX('Lorri 401b'!L:L,MATCH('Retirement Calculator'!A678,'Lorri 401b'!N:N,0),0)</f>
        <v>-5467633.4152477561</v>
      </c>
      <c r="S678" s="25">
        <f t="shared" ca="1" si="527"/>
        <v>-8302531.8161897855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-2855141.0891329828</v>
      </c>
      <c r="R679" s="25">
        <f t="array" aca="1" ref="R679" ca="1">INDEX('Lorri 401b'!L:L,MATCH('Retirement Calculator'!A679,'Lorri 401b'!N:N,0),0)</f>
        <v>-5512160.7550905105</v>
      </c>
      <c r="S679" s="25">
        <f t="shared" ca="1" si="527"/>
        <v>-8367301.8442234937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-2875468.121858065</v>
      </c>
      <c r="R680" s="25">
        <f t="array" aca="1" ref="R680" ca="1">INDEX('Lorri 401b'!L:L,MATCH('Retirement Calculator'!A680,'Lorri 401b'!N:N,0),0)</f>
        <v>-5556873.6255159434</v>
      </c>
      <c r="S680" s="25">
        <f t="shared" ca="1" si="527"/>
        <v>-8432341.7473740093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-2895879.850552835</v>
      </c>
      <c r="R681" s="25">
        <f t="array" aca="1" ref="R681" ca="1">INDEX('Lorri 401b'!L:L,MATCH('Retirement Calculator'!A681,'Lorri 401b'!N:N,0),0)</f>
        <v>-5601772.7995681493</v>
      </c>
      <c r="S681" s="25">
        <f t="shared" ca="1" si="527"/>
        <v>-8497652.6501209848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-2916376.6281171665</v>
      </c>
      <c r="R682" s="25">
        <f t="array" aca="1" ref="R682" ca="1">INDEX('Lorri 401b'!L:L,MATCH('Retirement Calculator'!A682,'Lorri 401b'!N:N,0),0)</f>
        <v>-5646859.0535122389</v>
      </c>
      <c r="S682" s="25">
        <f t="shared" ca="1" si="527"/>
        <v>-8563235.6816294044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-2936958.8089213492</v>
      </c>
      <c r="R683" s="25">
        <f t="array" aca="1" ref="R683" ca="1">INDEX('Lorri 401b'!L:L,MATCH('Retirement Calculator'!A683,'Lorri 401b'!N:N,0),0)</f>
        <v>-5692133.1668477627</v>
      </c>
      <c r="S683" s="25">
        <f t="shared" ca="1" si="527"/>
        <v>-8629091.9757691119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-2957626.7488122163</v>
      </c>
      <c r="R684" s="25">
        <f t="array" aca="1" ref="R684" ca="1">INDEX('Lorri 401b'!L:L,MATCH('Retirement Calculator'!A684,'Lorri 401b'!N:N,0),0)</f>
        <v>-5737595.9223221838</v>
      </c>
      <c r="S684" s="25">
        <f t="shared" ca="1" si="527"/>
        <v>-8695222.6711344011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-2978380.8051192951</v>
      </c>
      <c r="R685" s="25">
        <f t="array" aca="1" ref="R685" ca="1">INDEX('Lorri 401b'!L:L,MATCH('Retirement Calculator'!A685,'Lorri 401b'!N:N,0),0)</f>
        <v>-5783248.1059444156</v>
      </c>
      <c r="S685" s="25">
        <f t="shared" ca="1" si="527"/>
        <v>-8761628.9110637102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-2999221.3366609868</v>
      </c>
      <c r="R686" s="25">
        <f t="array" aca="1" ref="R686" ca="1">INDEX('Lorri 401b'!L:L,MATCH('Retirement Calculator'!A686,'Lorri 401b'!N:N,0),0)</f>
        <v>-5829090.5069984067</v>
      </c>
      <c r="S686" s="25">
        <f t="shared" ca="1" si="527"/>
        <v>-8828311.8436593935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-3020148.7037507687</v>
      </c>
      <c r="R687" s="25">
        <f t="array" aca="1" ref="R687" ca="1">INDEX('Lorri 401b'!L:L,MATCH('Retirement Calculator'!A687,'Lorri 401b'!N:N,0),0)</f>
        <v>-5875123.9180567889</v>
      </c>
      <c r="S687" s="25">
        <f t="shared" ca="1" si="527"/>
        <v>-8895272.6218075566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-3041163.2682034248</v>
      </c>
      <c r="R688" s="25">
        <f t="array" aca="1" ref="R688" ca="1">INDEX('Lorri 401b'!L:L,MATCH('Retirement Calculator'!A688,'Lorri 401b'!N:N,0),0)</f>
        <v>-5921349.1349945813</v>
      </c>
      <c r="S688" s="25">
        <f t="shared" ca="1" si="527"/>
        <v>-8962512.4031980056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-3062265.3933413005</v>
      </c>
      <c r="R689" s="25">
        <f t="array" aca="1" ref="R689" ca="1">INDEX('Lorri 401b'!L:L,MATCH('Retirement Calculator'!A689,'Lorri 401b'!N:N,0),0)</f>
        <v>-5967766.957002948</v>
      </c>
      <c r="S689" s="25">
        <f t="shared" ca="1" si="527"/>
        <v>-9030032.3503442481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-3083455.4440005841</v>
      </c>
      <c r="R690" s="25">
        <f t="array" aca="1" ref="R690" ca="1">INDEX('Lorri 401b'!L:L,MATCH('Retirement Calculator'!A690,'Lorri 401b'!N:N,0),0)</f>
        <v>-6014378.1866030162</v>
      </c>
      <c r="S690" s="25">
        <f t="shared" ca="1" si="527"/>
        <v>-9097833.6306036003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-3104733.7865376147</v>
      </c>
      <c r="R691" s="25">
        <f t="array" aca="1" ref="R691" ca="1">INDEX('Lorri 401b'!L:L,MATCH('Retirement Calculator'!A691,'Lorri 401b'!N:N,0),0)</f>
        <v>-6061183.6296597514</v>
      </c>
      <c r="S691" s="25">
        <f t="shared" ca="1" si="527"/>
        <v>-9165917.416197367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-3126100.7888352158</v>
      </c>
      <c r="R692" s="25">
        <f t="array" aca="1" ref="R692" ca="1">INDEX('Lorri 401b'!L:L,MATCH('Retirement Calculator'!A692,'Lorri 401b'!N:N,0),0)</f>
        <v>-6108184.0953958891</v>
      </c>
      <c r="S692" s="25">
        <f t="shared" ca="1" si="527"/>
        <v>-9234284.8842311054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-3147556.8203090574</v>
      </c>
      <c r="R693" s="25">
        <f t="array" aca="1" ref="R693" ca="1">INDEX('Lorri 401b'!L:L,MATCH('Retirement Calculator'!A693,'Lorri 401b'!N:N,0),0)</f>
        <v>-6155380.3964059278</v>
      </c>
      <c r="S693" s="25">
        <f t="shared" ca="1" si="527"/>
        <v>-9302937.2167149857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-3169102.2519140397</v>
      </c>
      <c r="R694" s="25">
        <f t="array" aca="1" ref="R694" ca="1">INDEX('Lorri 401b'!L:L,MATCH('Retirement Calculator'!A694,'Lorri 401b'!N:N,0),0)</f>
        <v>-6202773.3486701753</v>
      </c>
      <c r="S694" s="25">
        <f t="shared" ca="1" si="527"/>
        <v>-9371875.6005842146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-3190737.4561507097</v>
      </c>
      <c r="R695" s="25">
        <f t="array" aca="1" ref="R695" ca="1">INDEX('Lorri 401b'!L:L,MATCH('Retirement Calculator'!A695,'Lorri 401b'!N:N,0),0)</f>
        <v>-6250363.7715688571</v>
      </c>
      <c r="S695" s="25">
        <f t="shared" ca="1" si="527"/>
        <v>-9441101.2277195677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-3212462.8070716988</v>
      </c>
      <c r="R696" s="25">
        <f t="array" aca="1" ref="R696" ca="1">INDEX('Lorri 401b'!L:L,MATCH('Retirement Calculator'!A696,'Lorri 401b'!N:N,0),0)</f>
        <v>-6298152.4878962832</v>
      </c>
      <c r="S696" s="25">
        <f t="shared" ca="1" si="527"/>
        <v>-9510615.2949679829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-3234278.6802881924</v>
      </c>
      <c r="R697" s="25">
        <f t="array" aca="1" ref="R697" ca="1">INDEX('Lorri 401b'!L:L,MATCH('Retirement Calculator'!A697,'Lorri 401b'!N:N,0),0)</f>
        <v>-6346140.3238750733</v>
      </c>
      <c r="S697" s="25">
        <f t="shared" ca="1" si="527"/>
        <v>-9580419.0041632652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-3256185.452976421</v>
      </c>
      <c r="R698" s="25">
        <f t="array" aca="1" ref="R698" ca="1">INDEX('Lorri 401b'!L:L,MATCH('Retirement Calculator'!A698,'Lorri 401b'!N:N,0),0)</f>
        <v>-6394328.1091704415</v>
      </c>
      <c r="S698" s="25">
        <f t="shared" ca="1" si="527"/>
        <v>-9650513.562146863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-3278183.5038841842</v>
      </c>
      <c r="R699" s="25">
        <f t="array" aca="1" ref="R699" ca="1">INDEX('Lorri 401b'!L:L,MATCH('Retirement Calculator'!A699,'Lorri 401b'!N:N,0),0)</f>
        <v>-6442716.6769045405</v>
      </c>
      <c r="S699" s="25">
        <f t="shared" ca="1" si="527"/>
        <v>-9720900.1807887256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-3300273.2133373963</v>
      </c>
      <c r="R700" s="25">
        <f t="array" aca="1" ref="R700" ca="1">INDEX('Lorri 401b'!L:L,MATCH('Retirement Calculator'!A700,'Lorri 401b'!N:N,0),0)</f>
        <v>-6491306.8636708651</v>
      </c>
      <c r="S700" s="25">
        <f t="shared" ca="1" si="527"/>
        <v>-9791580.0770082623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-3322454.9632466636</v>
      </c>
      <c r="R701" s="25">
        <f t="array" aca="1" ref="R701" ca="1">INDEX('Lorri 401b'!L:L,MATCH('Retirement Calculator'!A701,'Lorri 401b'!N:N,0),0)</f>
        <v>-6540099.5095487162</v>
      </c>
      <c r="S701" s="25">
        <f t="shared" ca="1" si="527"/>
        <v>-9862554.4727953803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-3344729.137113886</v>
      </c>
      <c r="R702" s="25">
        <f t="array" aca="1" ref="R702" ca="1">INDEX('Lorri 401b'!L:L,MATCH('Retirement Calculator'!A702,'Lorri 401b'!N:N,0),0)</f>
        <v>-6589095.4581177253</v>
      </c>
      <c r="S702" s="25">
        <f t="shared" ca="1" si="527"/>
        <v>-9933824.5952316113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-3367096.1200388884</v>
      </c>
      <c r="R703" s="25">
        <f t="array" aca="1" ref="R703" ca="1">INDEX('Lorri 401b'!L:L,MATCH('Retirement Calculator'!A703,'Lorri 401b'!N:N,0),0)</f>
        <v>-6638295.5564724384</v>
      </c>
      <c r="S703" s="25">
        <f t="shared" ca="1" si="527"/>
        <v>-10005391.676511327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-3389556.2987260786</v>
      </c>
      <c r="R704" s="25">
        <f t="array" aca="1" ref="R704" ca="1">INDEX('Lorri 401b'!L:L,MATCH('Retirement Calculator'!A704,'Lorri 401b'!N:N,0),0)</f>
        <v>-6687700.6552369623</v>
      </c>
      <c r="S704" s="25">
        <f t="shared" ca="1" si="527"/>
        <v>-10077256.953963041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-3412110.0614911318</v>
      </c>
      <c r="R705" s="25">
        <f t="array" aca="1" ref="R705" ca="1">INDEX('Lorri 401b'!L:L,MATCH('Retirement Calculator'!A705,'Lorri 401b'!N:N,0),0)</f>
        <v>-6737311.6085796719</v>
      </c>
      <c r="S705" s="25">
        <f t="shared" ca="1" si="527"/>
        <v>-10149421.670070805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-3434757.7982677063</v>
      </c>
      <c r="R706" s="25">
        <f t="array" aca="1" ref="R706" ca="1">INDEX('Lorri 401b'!L:L,MATCH('Retirement Calculator'!A706,'Lorri 401b'!N:N,0),0)</f>
        <v>-6787129.2742279768</v>
      </c>
      <c r="S706" s="25">
        <f t="shared" ca="1" si="527"/>
        <v>-10221887.072495684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-3457499.9006141829</v>
      </c>
      <c r="R707" s="25">
        <f t="array" aca="1" ref="R707" ca="1">INDEX('Lorri 401b'!L:L,MATCH('Retirement Calculator'!A707,'Lorri 401b'!N:N,0),0)</f>
        <v>-6837154.513483149</v>
      </c>
      <c r="S707" s="25">
        <f t="shared" ca="1" si="527"/>
        <v>-10294654.414097331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-3480336.7617204366</v>
      </c>
      <c r="R708" s="25">
        <f t="array" aca="1" ref="R708" ca="1">INDEX('Lorri 401b'!L:L,MATCH('Retirement Calculator'!A708,'Lorri 401b'!N:N,0),0)</f>
        <v>-6887388.1912352182</v>
      </c>
      <c r="S708" s="25">
        <f t="shared" ca="1" si="527"/>
        <v>-10367724.952955656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-3503268.7764146333</v>
      </c>
      <c r="R709" s="25">
        <f t="array" aca="1" ref="R709" ca="1">INDEX('Lorri 401b'!L:L,MATCH('Retirement Calculator'!A709,'Lorri 401b'!N:N,0),0)</f>
        <v>-6937831.1759779211</v>
      </c>
      <c r="S709" s="25">
        <f t="shared" ca="1" si="527"/>
        <v>-10441099.952392554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-3526296.3411700558</v>
      </c>
      <c r="R710" s="25">
        <f t="array" aca="1" ref="R710" ca="1">INDEX('Lorri 401b'!L:L,MATCH('Retirement Calculator'!A710,'Lorri 401b'!N:N,0),0)</f>
        <v>-6988484.3398237182</v>
      </c>
      <c r="S710" s="25">
        <f t="shared" ca="1" si="527"/>
        <v>-10514780.680993773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-3549419.8541119592</v>
      </c>
      <c r="R711" s="25">
        <f t="array" aca="1" ref="R711" ca="1">INDEX('Lorri 401b'!L:L,MATCH('Retirement Calculator'!A711,'Lorri 401b'!N:N,0),0)</f>
        <v>-7039348.5585188726</v>
      </c>
      <c r="S711" s="25">
        <f t="shared" ca="1" si="527"/>
        <v>-10588768.412630832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-3572639.7150244536</v>
      </c>
      <c r="R712" s="25">
        <f t="array" aca="1" ref="R712" ca="1">INDEX('Lorri 401b'!L:L,MATCH('Retirement Calculator'!A712,'Lorri 401b'!N:N,0),0)</f>
        <v>-7090424.7114585908</v>
      </c>
      <c r="S712" s="25">
        <f t="shared" ca="1" si="527"/>
        <v>-10663064.426483044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-3595956.3253574166</v>
      </c>
      <c r="R713" s="25">
        <f t="array" aca="1" ref="R713" ca="1">INDEX('Lorri 401b'!L:L,MATCH('Retirement Calculator'!A713,'Lorri 401b'!N:N,0),0)</f>
        <v>-7141713.6817022236</v>
      </c>
      <c r="S713" s="25">
        <f t="shared" ca="1" si="527"/>
        <v>-10737670.007059641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-3619370.0882334337</v>
      </c>
      <c r="R714" s="25">
        <f t="array" aca="1" ref="R714" ca="1">INDEX('Lorri 401b'!L:L,MATCH('Retirement Calculator'!A714,'Lorri 401b'!N:N,0),0)</f>
        <v>-7193216.3559885388</v>
      </c>
      <c r="S714" s="25">
        <f t="shared" ca="1" si="527"/>
        <v>-10812586.444221973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-3642881.4084547674</v>
      </c>
      <c r="R715" s="25">
        <f t="array" aca="1" ref="R715" ca="1">INDEX('Lorri 401b'!L:L,MATCH('Retirement Calculator'!A715,'Lorri 401b'!N:N,0),0)</f>
        <v>-7244933.6247510472</v>
      </c>
      <c r="S715" s="25">
        <f t="shared" ca="1" si="527"/>
        <v>-10887815.033205815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-3666490.6925103571</v>
      </c>
      <c r="R716" s="25">
        <f t="array" aca="1" ref="R716" ca="1">INDEX('Lorri 401b'!L:L,MATCH('Retirement Calculator'!A716,'Lorri 401b'!N:N,0),0)</f>
        <v>-7296866.3821333991</v>
      </c>
      <c r="S716" s="25">
        <f t="shared" ca="1" si="527"/>
        <v>-10963357.074643757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-3690198.3485828452</v>
      </c>
      <c r="R717" s="25">
        <f t="array" aca="1" ref="R717" ca="1">INDEX('Lorri 401b'!L:L,MATCH('Retirement Calculator'!A717,'Lorri 401b'!N:N,0),0)</f>
        <v>-7349015.5260048443</v>
      </c>
      <c r="S717" s="25">
        <f t="shared" ca="1" si="527"/>
        <v>-11039213.874587689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-3714004.7865556348</v>
      </c>
      <c r="R718" s="25">
        <f t="array" aca="1" ref="R718" ca="1">INDEX('Lorri 401b'!L:L,MATCH('Retirement Calculator'!A718,'Lorri 401b'!N:N,0),0)</f>
        <v>-7401381.9579757536</v>
      </c>
      <c r="S718" s="25">
        <f t="shared" ca="1" si="527"/>
        <v>-11115386.744531389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-3737910.4180199779</v>
      </c>
      <c r="R719" s="25">
        <f t="array" aca="1" ref="R719" ca="1">INDEX('Lorri 401b'!L:L,MATCH('Retirement Calculator'!A719,'Lorri 401b'!N:N,0),0)</f>
        <v>-7453966.5834132079</v>
      </c>
      <c r="S719" s="25">
        <f t="shared" ca="1" si="527"/>
        <v>-11191877.001433186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-3761915.6562820892</v>
      </c>
      <c r="R720" s="25">
        <f t="array" aca="1" ref="R720" ca="1">INDEX('Lorri 401b'!L:L,MATCH('Retirement Calculator'!A720,'Lorri 401b'!N:N,0),0)</f>
        <v>-7506770.3114566524</v>
      </c>
      <c r="S720" s="25">
        <f t="shared" ca="1" si="527"/>
        <v>-11268685.967738742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-3786020.9163702927</v>
      </c>
      <c r="R721" s="25">
        <f t="array" aca="1" ref="R721" ca="1">INDEX('Lorri 401b'!L:L,MATCH('Retirement Calculator'!A721,'Lorri 401b'!N:N,0),0)</f>
        <v>-7559794.0550336111</v>
      </c>
      <c r="S721" s="25">
        <f t="shared" ca="1" si="527"/>
        <v>-11345814.971403904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-3810226.6150421971</v>
      </c>
      <c r="R722" s="25">
        <f t="array" aca="1" ref="R722" ca="1">INDEX('Lorri 401b'!L:L,MATCH('Retirement Calculator'!A722,'Lorri 401b'!N:N,0),0)</f>
        <v>-7613038.7308754735</v>
      </c>
      <c r="S722" s="25">
        <f t="shared" ca="1" si="527"/>
        <v>-11423265.34591767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-3834533.1707919007</v>
      </c>
      <c r="R723" s="25">
        <f t="array" aca="1" ref="R723" ca="1">INDEX('Lorri 401b'!L:L,MATCH('Retirement Calculator'!A723,'Lorri 401b'!N:N,0),0)</f>
        <v>-7666505.2595333438</v>
      </c>
      <c r="S723" s="25">
        <f t="shared" ca="1" si="527"/>
        <v>-11501038.430325244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-3858941.0038572284</v>
      </c>
      <c r="R724" s="25">
        <f t="array" aca="1" ref="R724" ca="1">INDEX('Lorri 401b'!L:L,MATCH('Retirement Calculator'!A724,'Lorri 401b'!N:N,0),0)</f>
        <v>-7720194.5653939554</v>
      </c>
      <c r="S724" s="25">
        <f t="shared" ca="1" si="527"/>
        <v>-11579135.569251183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-3883450.5362269948</v>
      </c>
      <c r="R725" s="25">
        <f t="array" aca="1" ref="R725" ca="1">INDEX('Lorri 401b'!L:L,MATCH('Retirement Calculator'!A725,'Lorri 401b'!N:N,0),0)</f>
        <v>-7774107.5766956527</v>
      </c>
      <c r="S725" s="25">
        <f t="shared" ca="1" si="527"/>
        <v>-11657558.112922648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-3908062.1916483021</v>
      </c>
      <c r="R726" s="25">
        <f t="array" aca="1" ref="R726" ca="1">INDEX('Lorri 401b'!L:L,MATCH('Retirement Calculator'!A726,'Lorri 401b'!N:N,0),0)</f>
        <v>-7828245.2255444406</v>
      </c>
      <c r="S726" s="25">
        <f t="shared" ca="1" si="527"/>
        <v>-11736307.417192742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-3932776.3956338647</v>
      </c>
      <c r="R727" s="25">
        <f t="array" aca="1" ref="R727" ca="1">INDEX('Lorri 401b'!L:L,MATCH('Retirement Calculator'!A727,'Lorri 401b'!N:N,0),0)</f>
        <v>-7882608.4479300985</v>
      </c>
      <c r="S727" s="25">
        <f t="shared" ca="1" si="527"/>
        <v>-11815384.843563963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-3957593.5754693672</v>
      </c>
      <c r="R728" s="25">
        <f t="array" aca="1" ref="R728" ca="1">INDEX('Lorri 401b'!L:L,MATCH('Retirement Calculator'!A728,'Lorri 401b'!N:N,0),0)</f>
        <v>-7937198.183742363</v>
      </c>
      <c r="S728" s="25">
        <f t="shared" ca="1" si="527"/>
        <v>-11894791.75921173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-3982514.1602208507</v>
      </c>
      <c r="R729" s="25">
        <f t="array" aca="1" ref="R729" ca="1">INDEX('Lorri 401b'!L:L,MATCH('Retirement Calculator'!A729,'Lorri 401b'!N:N,0),0)</f>
        <v>-7992015.3767871782</v>
      </c>
      <c r="S729" s="25">
        <f t="shared" ca="1" si="527"/>
        <v>-11974529.537008028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-4007538.5807421324</v>
      </c>
      <c r="R730" s="25">
        <f t="array" aca="1" ref="R730" ca="1">INDEX('Lorri 401b'!L:L,MATCH('Retirement Calculator'!A730,'Lorri 401b'!N:N,0),0)</f>
        <v>-8047060.9748030137</v>
      </c>
      <c r="S730" s="25">
        <f t="shared" ca="1" si="527"/>
        <v>-12054599.555545146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-4032667.2696822528</v>
      </c>
      <c r="R731" s="25">
        <f t="array" aca="1" ref="R731" ca="1">INDEX('Lorri 401b'!L:L,MATCH('Retirement Calculator'!A731,'Lorri 401b'!N:N,0),0)</f>
        <v>-8102335.9294772483</v>
      </c>
      <c r="S731" s="25">
        <f t="shared" ca="1" si="527"/>
        <v>-12135003.199159501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-4057900.6614929568</v>
      </c>
      <c r="R732" s="25">
        <f t="array" aca="1" ref="R732" ca="1">INDEX('Lorri 401b'!L:L,MATCH('Retirement Calculator'!A732,'Lorri 401b'!N:N,0),0)</f>
        <v>-8157841.1964626256</v>
      </c>
      <c r="S732" s="25">
        <f t="shared" ca="1" si="527"/>
        <v>-12215741.857955582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-4083239.1924362052</v>
      </c>
      <c r="R733" s="25">
        <f t="array" aca="1" ref="R733" ca="1">INDEX('Lorri 401b'!L:L,MATCH('Retirement Calculator'!A733,'Lorri 401b'!N:N,0),0)</f>
        <v>-8213577.7353937756</v>
      </c>
      <c r="S733" s="25">
        <f t="shared" ca="1" si="527"/>
        <v>-12296816.927829981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-4108683.3005917175</v>
      </c>
      <c r="R734" s="25">
        <f t="array" aca="1" ref="R734" ca="1">INDEX('Lorri 401b'!L:L,MATCH('Retirement Calculator'!A734,'Lorri 401b'!N:N,0),0)</f>
        <v>-8269546.5099038053</v>
      </c>
      <c r="S734" s="25">
        <f t="shared" ca="1" si="527"/>
        <v>-12378229.810495522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-4134233.4258645442</v>
      </c>
      <c r="R735" s="25">
        <f t="array" aca="1" ref="R735" ca="1">INDEX('Lorri 401b'!L:L,MATCH('Retirement Calculator'!A735,'Lorri 401b'!N:N,0),0)</f>
        <v>-8325748.4876409601</v>
      </c>
      <c r="S735" s="25">
        <f t="shared" ca="1" si="527"/>
        <v>-12459981.913505504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-4159890.0099926745</v>
      </c>
      <c r="R736" s="25">
        <f t="array" aca="1" ref="R736" ca="1">INDEX('Lorri 401b'!L:L,MATCH('Retirement Calculator'!A736,'Lorri 401b'!N:N,0),0)</f>
        <v>-8382184.6402853532</v>
      </c>
      <c r="S736" s="25">
        <f t="shared" ca="1" si="527"/>
        <v>-12542074.650278028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-4185653.4965546718</v>
      </c>
      <c r="R737" s="25">
        <f t="array" aca="1" ref="R737" ca="1">INDEX('Lorri 401b'!L:L,MATCH('Retirement Calculator'!A737,'Lorri 401b'!N:N,0),0)</f>
        <v>-8438855.9435657654</v>
      </c>
      <c r="S737" s="25">
        <f t="shared" ca="1" si="527"/>
        <v>-12624509.440120436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-4211524.330977344</v>
      </c>
      <c r="R738" s="25">
        <f t="array" aca="1" ref="R738" ca="1">INDEX('Lorri 401b'!L:L,MATCH('Retirement Calculator'!A738,'Lorri 401b'!N:N,0),0)</f>
        <v>-8495763.3772765137</v>
      </c>
      <c r="S738" s="25">
        <f t="shared" ca="1" si="527"/>
        <v>-12707287.708253857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-4237502.9605434444</v>
      </c>
      <c r="R739" s="25">
        <f t="array" aca="1" ref="R739" ca="1">INDEX('Lorri 401b'!L:L,MATCH('Retirement Calculator'!A739,'Lorri 401b'!N:N,0),0)</f>
        <v>-8552907.9252943899</v>
      </c>
      <c r="S739" s="25">
        <f t="shared" ca="1" si="527"/>
        <v>-12790410.885837834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-4263589.8343994031</v>
      </c>
      <c r="R740" s="25">
        <f t="array" aca="1" ref="R740" ca="1">INDEX('Lorri 401b'!L:L,MATCH('Retirement Calculator'!A740,'Lorri 401b'!N:N,0),0)</f>
        <v>-8610290.5755956732</v>
      </c>
      <c r="S740" s="25">
        <f t="shared" ca="1" si="527"/>
        <v>-12873880.409995075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-4289785.4035630953</v>
      </c>
      <c r="R741" s="25">
        <f t="array" aca="1" ref="R741" ca="1">INDEX('Lorri 401b'!L:L,MATCH('Retirement Calculator'!A741,'Lorri 401b'!N:N,0),0)</f>
        <v>-8667912.3202732112</v>
      </c>
      <c r="S741" s="25">
        <f t="shared" ca="1" si="527"/>
        <v>-12957697.723836306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-4316090.1209316365</v>
      </c>
      <c r="R742" s="25">
        <f t="array" aca="1" ref="R742" ca="1">INDEX('Lorri 401b'!L:L,MATCH('Retirement Calculator'!A742,'Lorri 401b'!N:N,0),0)</f>
        <v>-8725774.1555535737</v>
      </c>
      <c r="S742" s="25">
        <f t="shared" ca="1" si="527"/>
        <v>-13041864.27648521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-4342504.4412892135</v>
      </c>
      <c r="R743" s="25">
        <f t="array" aca="1" ref="R743" ca="1">INDEX('Lorri 401b'!L:L,MATCH('Retirement Calculator'!A743,'Lorri 401b'!N:N,0),0)</f>
        <v>-8783877.0818142705</v>
      </c>
      <c r="S743" s="25">
        <f t="shared" ca="1" si="527"/>
        <v>-13126381.523103483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-4369028.8213149467</v>
      </c>
      <c r="R744" s="25">
        <f t="array" aca="1" ref="R744" ca="1">INDEX('Lorri 401b'!L:L,MATCH('Retirement Calculator'!A744,'Lorri 401b'!N:N,0),0)</f>
        <v>-8842222.1036010534</v>
      </c>
      <c r="S744" s="25">
        <f t="shared" ca="1" si="527"/>
        <v>-13211250.924915999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-4395663.7195907868</v>
      </c>
      <c r="R745" s="25">
        <f t="array" aca="1" ref="R745" ca="1">INDEX('Lorri 401b'!L:L,MATCH('Retirement Calculator'!A745,'Lorri 401b'!N:N,0),0)</f>
        <v>-8900810.229645282</v>
      </c>
      <c r="S745" s="25">
        <f t="shared" ca="1" si="527"/>
        <v>-13296473.949236069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-4422409.5966094434</v>
      </c>
      <c r="R746" s="25">
        <f t="array" aca="1" ref="R746" ca="1">INDEX('Lorri 401b'!L:L,MATCH('Retirement Calculator'!A746,'Lorri 401b'!N:N,0),0)</f>
        <v>-8959642.47288136</v>
      </c>
      <c r="S746" s="25">
        <f t="shared" ca="1" si="527"/>
        <v>-13382052.069490803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-4449266.9147823444</v>
      </c>
      <c r="R747" s="25">
        <f t="array" aca="1" ref="R747" ca="1">INDEX('Lorri 401b'!L:L,MATCH('Retirement Calculator'!A747,'Lorri 401b'!N:N,0),0)</f>
        <v>-9018719.8504642565</v>
      </c>
      <c r="S747" s="25">
        <f t="shared" ca="1" si="527"/>
        <v>-13467986.7652466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-4476236.1384476321</v>
      </c>
      <c r="R748" s="25">
        <f t="array" aca="1" ref="R748" ca="1">INDEX('Lorri 401b'!L:L,MATCH('Retirement Calculator'!A748,'Lorri 401b'!N:N,0),0)</f>
        <v>-9078043.3837870806</v>
      </c>
      <c r="S748" s="25">
        <f t="shared" ca="1" si="527"/>
        <v>-13554279.522234712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-4503317.7338781916</v>
      </c>
      <c r="R749" s="25">
        <f t="array" aca="1" ref="R749" ca="1">INDEX('Lorri 401b'!L:L,MATCH('Retirement Calculator'!A749,'Lorri 401b'!N:N,0),0)</f>
        <v>-9137614.0984987505</v>
      </c>
      <c r="S749" s="25">
        <f t="shared" ca="1" si="527"/>
        <v>-13640931.832376942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-4530512.1692897119</v>
      </c>
      <c r="R750" s="25">
        <f t="array" aca="1" ref="R750" ca="1">INDEX('Lorri 401b'!L:L,MATCH('Retirement Calculator'!A750,'Lorri 401b'!N:N,0),0)</f>
        <v>-9197433.0245217178</v>
      </c>
      <c r="S750" s="25">
        <f t="shared" ca="1" si="527"/>
        <v>-13727945.19381143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-4557819.9148487803</v>
      </c>
      <c r="R751" s="25">
        <f t="array" aca="1" ref="R751" ca="1">INDEX('Lorri 401b'!L:L,MATCH('Retirement Calculator'!A751,'Lorri 401b'!N:N,0),0)</f>
        <v>-9257501.1960697826</v>
      </c>
      <c r="S751" s="25">
        <f t="shared" ca="1" si="527"/>
        <v>-13815321.110918563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-4585241.4426810117</v>
      </c>
      <c r="R752" s="25">
        <f t="array" aca="1" ref="R752" ca="1">INDEX('Lorri 401b'!L:L,MATCH('Retirement Calculator'!A752,'Lorri 401b'!N:N,0),0)</f>
        <v>-9317819.6516659632</v>
      </c>
      <c r="S752" s="25">
        <f t="shared" ca="1" si="527"/>
        <v>-13903061.094346974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-4612777.2268792102</v>
      </c>
      <c r="R753" s="25">
        <f t="array" aca="1" ref="R753" ca="1">INDEX('Lorri 401b'!L:L,MATCH('Retirement Calculator'!A753,'Lorri 401b'!N:N,0),0)</f>
        <v>-9378389.4341604616</v>
      </c>
      <c r="S753" s="25">
        <f t="shared" ca="1" si="527"/>
        <v>-13991166.661039673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-4640427.7435115678</v>
      </c>
      <c r="R754" s="25">
        <f t="array" aca="1" ref="R754" ca="1">INDEX('Lorri 401b'!L:L,MATCH('Retirement Calculator'!A754,'Lorri 401b'!N:N,0),0)</f>
        <v>-9439211.5907486863</v>
      </c>
      <c r="S754" s="25">
        <f t="shared" ca="1" si="527"/>
        <v>-14079639.334260255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-4668193.4706298942</v>
      </c>
      <c r="R755" s="25">
        <f t="array" aca="1" ref="R755" ca="1">INDEX('Lorri 401b'!L:L,MATCH('Retirement Calculator'!A755,'Lorri 401b'!N:N,0),0)</f>
        <v>-9500287.1729893629</v>
      </c>
      <c r="S755" s="25">
        <f t="shared" ca="1" si="527"/>
        <v>-14168480.643619258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-4696074.8882778799</v>
      </c>
      <c r="R756" s="25">
        <f t="array" aca="1" ref="R756" ca="1">INDEX('Lorri 401b'!L:L,MATCH('Retirement Calculator'!A756,'Lorri 401b'!N:N,0),0)</f>
        <v>-9561617.2368227094</v>
      </c>
      <c r="S756" s="25">
        <f t="shared" ca="1" si="527"/>
        <v>-14257692.12510059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-4724072.4784993995</v>
      </c>
      <c r="R757" s="25">
        <f t="array" aca="1" ref="R757" ca="1">INDEX('Lorri 401b'!L:L,MATCH('Retirement Calculator'!A757,'Lorri 401b'!N:N,0),0)</f>
        <v>-9623202.8425886948</v>
      </c>
      <c r="S757" s="25">
        <f t="shared" ca="1" si="527"/>
        <v>-14347275.321088094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-4752186.7253468418</v>
      </c>
      <c r="R758" s="25">
        <f t="array" aca="1" ref="R758" ca="1">INDEX('Lorri 401b'!L:L,MATCH('Retirement Calculator'!A758,'Lorri 401b'!N:N,0),0)</f>
        <v>-9685045.0550453719</v>
      </c>
      <c r="S758" s="25">
        <f t="shared" ca="1" si="527"/>
        <v>-14437231.780392215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-4780418.114889482</v>
      </c>
      <c r="R759" s="25">
        <f t="array" aca="1" ref="R759" ca="1">INDEX('Lorri 401b'!L:L,MATCH('Retirement Calculator'!A759,'Lorri 401b'!N:N,0),0)</f>
        <v>-9747144.9433872849</v>
      </c>
      <c r="S759" s="25">
        <f t="shared" ca="1" si="527"/>
        <v>-14527563.058276767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-4808767.1352218827</v>
      </c>
      <c r="R760" s="25">
        <f t="array" aca="1" ref="R760" ca="1">INDEX('Lorri 401b'!L:L,MATCH('Retirement Calculator'!A760,'Lorri 401b'!N:N,0),0)</f>
        <v>-9809503.5812639557</v>
      </c>
      <c r="S760" s="25">
        <f t="shared" ca="1" si="527"/>
        <v>-14618270.716485839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-4837234.2764723357</v>
      </c>
      <c r="R761" s="25">
        <f t="array" aca="1" ref="R761" ca="1">INDEX('Lorri 401b'!L:L,MATCH('Retirement Calculator'!A761,'Lorri 401b'!N:N,0),0)</f>
        <v>-9872122.0467984453</v>
      </c>
      <c r="S761" s="25">
        <f t="shared" ca="1" si="527"/>
        <v>-14709356.323270781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-4865820.0308113322</v>
      </c>
      <c r="R762" s="25">
        <f t="array" aca="1" ref="R762" ca="1">INDEX('Lorri 401b'!L:L,MATCH('Retirement Calculator'!A762,'Lorri 401b'!N:N,0),0)</f>
        <v>-9935001.4226059951</v>
      </c>
      <c r="S762" s="25">
        <f t="shared" ca="1" si="527"/>
        <v>-14800821.453417327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-4894524.8924600743</v>
      </c>
      <c r="R763" s="25">
        <f t="array" aca="1" ref="R763" ca="1">INDEX('Lorri 401b'!L:L,MATCH('Retirement Calculator'!A763,'Lorri 401b'!N:N,0),0)</f>
        <v>-9998142.7958127428</v>
      </c>
      <c r="S763" s="25">
        <f t="shared" ca="1" si="527"/>
        <v>-14892667.688272817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-4923349.3576990189</v>
      </c>
      <c r="R764" s="25">
        <f t="array" aca="1" ref="R764" ca="1">INDEX('Lorri 401b'!L:L,MATCH('Retirement Calculator'!A764,'Lorri 401b'!N:N,0),0)</f>
        <v>-10061547.25807452</v>
      </c>
      <c r="S764" s="25">
        <f t="shared" ca="1" si="527"/>
        <v>-14984896.61577354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-4952293.9248764599</v>
      </c>
      <c r="R765" s="25">
        <f t="array" aca="1" ref="R765" ca="1">INDEX('Lorri 401b'!L:L,MATCH('Retirement Calculator'!A765,'Lorri 401b'!N:N,0),0)</f>
        <v>-10125215.90559572</v>
      </c>
      <c r="S765" s="25">
        <f t="shared" ca="1" si="527"/>
        <v>-15077509.830472179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-4981359.0944171399</v>
      </c>
      <c r="R766" s="25">
        <f t="array" aca="1" ref="R766" ca="1">INDEX('Lorri 401b'!L:L,MATCH('Retirement Calculator'!A766,'Lorri 401b'!N:N,0),0)</f>
        <v>-10189149.839148259</v>
      </c>
      <c r="S766" s="25">
        <f t="shared" ca="1" si="527"/>
        <v>-15170508.933565399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-5010545.3688309062</v>
      </c>
      <c r="R767" s="25">
        <f t="array" aca="1" ref="R767" ca="1">INDEX('Lorri 401b'!L:L,MATCH('Retirement Calculator'!A767,'Lorri 401b'!N:N,0),0)</f>
        <v>-10253350.1640906</v>
      </c>
      <c r="S767" s="25">
        <f t="shared" ca="1" si="527"/>
        <v>-15263895.532921506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-5039853.2527213963</v>
      </c>
      <c r="R768" s="25">
        <f t="array" aca="1" ref="R768" ca="1">INDEX('Lorri 401b'!L:L,MATCH('Retirement Calculator'!A768,'Lorri 401b'!N:N,0),0)</f>
        <v>-10317817.990386868</v>
      </c>
      <c r="S768" s="25">
        <f t="shared" ca="1" si="527"/>
        <v>-15357671.243108265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-5069283.2527947631</v>
      </c>
      <c r="R769" s="25">
        <f t="array" aca="1" ref="R769" ca="1">INDEX('Lorri 401b'!L:L,MATCH('Retirement Calculator'!A769,'Lorri 401b'!N:N,0),0)</f>
        <v>-10382554.432626037</v>
      </c>
      <c r="S769" s="25">
        <f t="shared" ca="1" si="527"/>
        <v>-15451837.6854208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-5098835.8778684363</v>
      </c>
      <c r="R770" s="25">
        <f t="array" aca="1" ref="R770" ca="1">INDEX('Lorri 401b'!L:L,MATCH('Retirement Calculator'!A770,'Lorri 401b'!N:N,0),0)</f>
        <v>-10447560.610041203</v>
      </c>
      <c r="S770" s="25">
        <f t="shared" ca="1" si="527"/>
        <v>-15546396.487909639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-5128511.6388799157</v>
      </c>
      <c r="R771" s="25">
        <f t="array" aca="1" ref="R771" ca="1">INDEX('Lorri 401b'!L:L,MATCH('Retirement Calculator'!A771,'Lorri 401b'!N:N,0),0)</f>
        <v>-10512837.646528931</v>
      </c>
      <c r="S771" s="25">
        <f t="shared" ca="1" si="527"/>
        <v>-15641349.285408847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-5158311.0488956096</v>
      </c>
      <c r="R772" s="25">
        <f t="array" aca="1" ref="R772" ca="1">INDEX('Lorri 401b'!L:L,MATCH('Retirement Calculator'!A772,'Lorri 401b'!N:N,0),0)</f>
        <v>-10578386.670668691</v>
      </c>
      <c r="S772" s="25">
        <f t="shared" ca="1" si="527"/>
        <v>-15736697.7195643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-5188234.6231197026</v>
      </c>
      <c r="R773" s="25">
        <f t="array" aca="1" ref="R773" ca="1">INDEX('Lorri 401b'!L:L,MATCH('Retirement Calculator'!A773,'Lorri 401b'!N:N,0),0)</f>
        <v>-10644208.815742368</v>
      </c>
      <c r="S773" s="25">
        <f t="shared" ca="1" si="527"/>
        <v>-15832443.43886207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-5218282.878903063</v>
      </c>
      <c r="R774" s="25">
        <f t="array" aca="1" ref="R774" ca="1">INDEX('Lorri 401b'!L:L,MATCH('Retirement Calculator'!A774,'Lorri 401b'!N:N,0),0)</f>
        <v>-10710305.21975385</v>
      </c>
      <c r="S774" s="25">
        <f t="shared" ca="1" si="527"/>
        <v>-15928588.098656913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-5248456.3357521873</v>
      </c>
      <c r="R775" s="25">
        <f t="array" aca="1" ref="R775" ca="1">INDEX('Lorri 401b'!L:L,MATCH('Retirement Calculator'!A775,'Lorri 401b'!N:N,0),0)</f>
        <v>-10776677.025448715</v>
      </c>
      <c r="S775" s="25">
        <f t="shared" ca="1" si="527"/>
        <v>-16025133.361200903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-5278755.5153381824</v>
      </c>
      <c r="R776" s="25">
        <f t="array" aca="1" ref="R776" ca="1">INDEX('Lorri 401b'!L:L,MATCH('Retirement Calculator'!A776,'Lorri 401b'!N:N,0),0)</f>
        <v>-10843325.380333975</v>
      </c>
      <c r="S776" s="25">
        <f t="shared" ref="S776:S1030" ca="1" si="787">SUM(Q776:R776)</f>
        <v>-16122080.895672157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-5309180.941505786</v>
      </c>
      <c r="R777" s="25">
        <f t="array" aca="1" ref="R777" ca="1">INDEX('Lorri 401b'!L:L,MATCH('Retirement Calculator'!A777,'Lorri 401b'!N:N,0),0)</f>
        <v>-10910251.436697923</v>
      </c>
      <c r="S777" s="25">
        <f t="shared" ca="1" si="787"/>
        <v>-16219432.378203709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-5339733.1402824214</v>
      </c>
      <c r="R778" s="25">
        <f t="array" aca="1" ref="R778" ca="1">INDEX('Lorri 401b'!L:L,MATCH('Retirement Calculator'!A778,'Lorri 401b'!N:N,0),0)</f>
        <v>-10977456.351630054</v>
      </c>
      <c r="S778" s="25">
        <f t="shared" ca="1" si="787"/>
        <v>-16317189.491912477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-5370412.6398872929</v>
      </c>
      <c r="R779" s="25">
        <f t="array" aca="1" ref="R779" ca="1">INDEX('Lorri 401b'!L:L,MATCH('Retirement Calculator'!A779,'Lorri 401b'!N:N,0),0)</f>
        <v>-11044941.28704107</v>
      </c>
      <c r="S779" s="25">
        <f t="shared" ca="1" si="787"/>
        <v>-16415353.926928364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-5401219.9707405176</v>
      </c>
      <c r="R780" s="25">
        <f t="array" aca="1" ref="R780" ca="1">INDEX('Lorri 401b'!L:L,MATCH('Retirement Calculator'!A780,'Lorri 401b'!N:N,0),0)</f>
        <v>-11112707.409682965</v>
      </c>
      <c r="S780" s="25">
        <f t="shared" ca="1" si="787"/>
        <v>-16513927.380423483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-5432155.6654722979</v>
      </c>
      <c r="R781" s="25">
        <f t="array" aca="1" ref="R781" ca="1">INDEX('Lorri 401b'!L:L,MATCH('Retirement Calculator'!A781,'Lorri 401b'!N:N,0),0)</f>
        <v>-11180755.891169202</v>
      </c>
      <c r="S781" s="25">
        <f t="shared" ca="1" si="787"/>
        <v>-16612911.5566415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-5463220.2589321276</v>
      </c>
      <c r="R782" s="25">
        <f t="array" aca="1" ref="R782" ca="1">INDEX('Lorri 401b'!L:L,MATCH('Retirement Calculator'!A782,'Lorri 401b'!N:N,0),0)</f>
        <v>-11249087.907994963</v>
      </c>
      <c r="S782" s="25">
        <f t="shared" ca="1" si="787"/>
        <v>-16712308.166927092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-5494414.2881980399</v>
      </c>
      <c r="R783" s="25">
        <f t="array" aca="1" ref="R783" ca="1">INDEX('Lorri 401b'!L:L,MATCH('Retirement Calculator'!A783,'Lorri 401b'!N:N,0),0)</f>
        <v>-11317704.6415575</v>
      </c>
      <c r="S783" s="25">
        <f t="shared" ca="1" si="787"/>
        <v>-16812118.929755539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-5525738.2925858926</v>
      </c>
      <c r="R784" s="25">
        <f t="array" aca="1" ref="R784" ca="1">INDEX('Lorri 401b'!L:L,MATCH('Retirement Calculator'!A784,'Lorri 401b'!N:N,0),0)</f>
        <v>-11386607.278176546</v>
      </c>
      <c r="S784" s="25">
        <f t="shared" ca="1" si="787"/>
        <v>-16912345.570762441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-5557192.8136586947</v>
      </c>
      <c r="R785" s="25">
        <f t="array" aca="1" ref="R785" ca="1">INDEX('Lorri 401b'!L:L,MATCH('Retirement Calculator'!A785,'Lorri 401b'!N:N,0),0)</f>
        <v>-11455797.009114839</v>
      </c>
      <c r="S785" s="25">
        <f t="shared" ca="1" si="787"/>
        <v>-17012989.822773535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-5588778.3952359669</v>
      </c>
      <c r="R786" s="25">
        <f t="array" aca="1" ref="R786" ca="1">INDEX('Lorri 401b'!L:L,MATCH('Retirement Calculator'!A786,'Lorri 401b'!N:N,0),0)</f>
        <v>-11525275.030598707</v>
      </c>
      <c r="S786" s="25">
        <f t="shared" ca="1" si="787"/>
        <v>-17114053.425834674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-5620495.583403145</v>
      </c>
      <c r="R787" s="25">
        <f t="array" aca="1" ref="R787" ca="1">INDEX('Lorri 401b'!L:L,MATCH('Retirement Calculator'!A787,'Lorri 401b'!N:N,0),0)</f>
        <v>-11595042.543838758</v>
      </c>
      <c r="S787" s="25">
        <f t="shared" ca="1" si="787"/>
        <v>-17215538.127241902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-5652344.9265210191</v>
      </c>
      <c r="R788" s="25">
        <f t="array" aca="1" ref="R788" ca="1">INDEX('Lorri 401b'!L:L,MATCH('Retirement Calculator'!A788,'Lorri 401b'!N:N,0),0)</f>
        <v>-11665100.755050642</v>
      </c>
      <c r="S788" s="25">
        <f t="shared" ca="1" si="787"/>
        <v>-17317445.681571662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-5684326.9752352182</v>
      </c>
      <c r="R789" s="25">
        <f t="array" aca="1" ref="R789" ca="1">INDEX('Lorri 401b'!L:L,MATCH('Retirement Calculator'!A789,'Lorri 401b'!N:N,0),0)</f>
        <v>-11735450.87547591</v>
      </c>
      <c r="S789" s="25">
        <f t="shared" ca="1" si="787"/>
        <v>-17419777.85071113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-5716442.2824857263</v>
      </c>
      <c r="R790" s="25">
        <f t="array" aca="1" ref="R790" ca="1">INDEX('Lorri 401b'!L:L,MATCH('Retirement Calculator'!A790,'Lorri 401b'!N:N,0),0)</f>
        <v>-11806094.121402949</v>
      </c>
      <c r="S790" s="25">
        <f t="shared" ca="1" si="787"/>
        <v>-17522536.403888676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-5748691.4035164444</v>
      </c>
      <c r="R791" s="25">
        <f t="array" aca="1" ref="R791" ca="1">INDEX('Lorri 401b'!L:L,MATCH('Retirement Calculator'!A791,'Lorri 401b'!N:N,0),0)</f>
        <v>-11877031.714188019</v>
      </c>
      <c r="S791" s="25">
        <f t="shared" ca="1" si="787"/>
        <v>-17625723.117704462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-5781074.8958847905</v>
      </c>
      <c r="R792" s="25">
        <f t="array" aca="1" ref="R792" ca="1">INDEX('Lorri 401b'!L:L,MATCH('Retirement Calculator'!A792,'Lorri 401b'!N:N,0),0)</f>
        <v>-11948264.88027636</v>
      </c>
      <c r="S792" s="25">
        <f t="shared" ca="1" si="787"/>
        <v>-17729339.776161149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-5813593.3194713388</v>
      </c>
      <c r="R793" s="25">
        <f t="array" aca="1" ref="R793" ca="1">INDEX('Lorri 401b'!L:L,MATCH('Retirement Calculator'!A793,'Lorri 401b'!N:N,0),0)</f>
        <v>-12019794.851223402</v>
      </c>
      <c r="S793" s="25">
        <f t="shared" ca="1" si="787"/>
        <v>-17833388.170694739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-5846247.2364894971</v>
      </c>
      <c r="R794" s="25">
        <f t="array" aca="1" ref="R794" ca="1">INDEX('Lorri 401b'!L:L,MATCH('Retirement Calculator'!A794,'Lorri 401b'!N:N,0),0)</f>
        <v>-12091622.863716057</v>
      </c>
      <c r="S794" s="25">
        <f t="shared" ca="1" si="787"/>
        <v>-17937870.100205556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-5879037.2114952309</v>
      </c>
      <c r="R795" s="25">
        <f t="array" aca="1" ref="R795" ca="1">INDEX('Lorri 401b'!L:L,MATCH('Retirement Calculator'!A795,'Lorri 401b'!N:N,0),0)</f>
        <v>-12163750.159594096</v>
      </c>
      <c r="S795" s="25">
        <f t="shared" ca="1" si="787"/>
        <v>-18042787.371089328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-5911963.8113968223</v>
      </c>
      <c r="R796" s="25">
        <f t="array" aca="1" ref="R796" ca="1">INDEX('Lorri 401b'!L:L,MATCH('Retirement Calculator'!A796,'Lorri 401b'!N:N,0),0)</f>
        <v>-12236177.985871628</v>
      </c>
      <c r="S796" s="25">
        <f t="shared" ca="1" si="787"/>
        <v>-18148141.79726845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-5945027.6054646708</v>
      </c>
      <c r="R797" s="25">
        <f t="array" aca="1" ref="R797" ca="1">INDEX('Lorri 401b'!L:L,MATCH('Retirement Calculator'!A797,'Lorri 401b'!N:N,0),0)</f>
        <v>-12308907.59475865</v>
      </c>
      <c r="S797" s="25">
        <f t="shared" ca="1" si="787"/>
        <v>-18253935.200223319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-5978229.1653411351</v>
      </c>
      <c r="R798" s="25">
        <f t="array" aca="1" ref="R798" ca="1">INDEX('Lorri 401b'!L:L,MATCH('Retirement Calculator'!A798,'Lorri 401b'!N:N,0),0)</f>
        <v>-12381940.243682701</v>
      </c>
      <c r="S798" s="25">
        <f t="shared" ca="1" si="787"/>
        <v>-18360169.409023836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-6011569.0650504176</v>
      </c>
      <c r="R799" s="25">
        <f t="array" aca="1" ref="R799" ca="1">INDEX('Lorri 401b'!L:L,MATCH('Retirement Calculator'!A799,'Lorri 401b'!N:N,0),0)</f>
        <v>-12455277.195310602</v>
      </c>
      <c r="S799" s="25">
        <f t="shared" ca="1" si="787"/>
        <v>-18466846.26036102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-6045047.8810084891</v>
      </c>
      <c r="R800" s="25">
        <f t="array" aca="1" ref="R800" ca="1">INDEX('Lorri 401b'!L:L,MATCH('Retirement Calculator'!A800,'Lorri 401b'!N:N,0),0)</f>
        <v>-12528919.717570286</v>
      </c>
      <c r="S800" s="25">
        <f t="shared" ca="1" si="787"/>
        <v>-18573967.598578773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-6078666.1920330524</v>
      </c>
      <c r="R801" s="25">
        <f t="array" aca="1" ref="R801" ca="1">INDEX('Lorri 401b'!L:L,MATCH('Retirement Calculator'!A801,'Lorri 401b'!N:N,0),0)</f>
        <v>-12602869.083672719</v>
      </c>
      <c r="S801" s="25">
        <f t="shared" ca="1" si="787"/>
        <v>-18681535.27570577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-6112424.5793535514</v>
      </c>
      <c r="R802" s="25">
        <f t="array" aca="1" ref="R802" ca="1">INDEX('Lorri 401b'!L:L,MATCH('Retirement Calculator'!A802,'Lorri 401b'!N:N,0),0)</f>
        <v>-12677126.572133912</v>
      </c>
      <c r="S802" s="25">
        <f t="shared" ca="1" si="787"/>
        <v>-18789551.151487462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-6146323.6266212193</v>
      </c>
      <c r="R803" s="25">
        <f t="array" aca="1" ref="R803" ca="1">INDEX('Lorri 401b'!L:L,MATCH('Retirement Calculator'!A803,'Lorri 401b'!N:N,0),0)</f>
        <v>-12751693.466797026</v>
      </c>
      <c r="S803" s="25">
        <f t="shared" ca="1" si="787"/>
        <v>-18898017.093418244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-6180363.9199191695</v>
      </c>
      <c r="R804" s="25">
        <f t="array" aca="1" ref="R804" ca="1">INDEX('Lorri 401b'!L:L,MATCH('Retirement Calculator'!A804,'Lorri 401b'!N:N,0),0)</f>
        <v>-12826571.05685457</v>
      </c>
      <c r="S804" s="25">
        <f t="shared" ca="1" si="787"/>
        <v>-19006934.976773739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-6214546.0477725277</v>
      </c>
      <c r="R805" s="25">
        <f t="array" aca="1" ref="R805" ca="1">INDEX('Lorri 401b'!L:L,MATCH('Retirement Calculator'!A805,'Lorri 401b'!N:N,0),0)</f>
        <v>-12901760.636870688</v>
      </c>
      <c r="S805" s="25">
        <f t="shared" ca="1" si="787"/>
        <v>-19116306.684643216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-6248870.6011586078</v>
      </c>
      <c r="R806" s="25">
        <f t="array" aca="1" ref="R806" ca="1">INDEX('Lorri 401b'!L:L,MATCH('Retirement Calculator'!A806,'Lorri 401b'!N:N,0),0)</f>
        <v>-12977263.506803539</v>
      </c>
      <c r="S806" s="25">
        <f t="shared" ca="1" si="787"/>
        <v>-19226134.107962146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-6283338.1735171303</v>
      </c>
      <c r="R807" s="25">
        <f t="array" aca="1" ref="R807" ca="1">INDEX('Lorri 401b'!L:L,MATCH('Retirement Calculator'!A807,'Lorri 401b'!N:N,0),0)</f>
        <v>-13053080.972027777</v>
      </c>
      <c r="S807" s="25">
        <f t="shared" ca="1" si="787"/>
        <v>-19336419.145544909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-6317949.3607604792</v>
      </c>
      <c r="R808" s="25">
        <f t="array" aca="1" ref="R808" ca="1">INDEX('Lorri 401b'!L:L,MATCH('Retirement Calculator'!A808,'Lorri 401b'!N:N,0),0)</f>
        <v>-13129214.343357116</v>
      </c>
      <c r="S808" s="25">
        <f t="shared" ca="1" si="787"/>
        <v>-19447163.704117596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-6352704.7612840096</v>
      </c>
      <c r="R809" s="25">
        <f t="array" aca="1" ref="R809" ca="1">INDEX('Lorri 401b'!L:L,MATCH('Retirement Calculator'!A809,'Lorri 401b'!N:N,0),0)</f>
        <v>-13205664.937066995</v>
      </c>
      <c r="S809" s="25">
        <f t="shared" ca="1" si="787"/>
        <v>-19558369.698351003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-6387604.975976388</v>
      </c>
      <c r="R810" s="25">
        <f t="array" aca="1" ref="R810" ca="1">INDEX('Lorri 401b'!L:L,MATCH('Retirement Calculator'!A810,'Lorri 401b'!N:N,0),0)</f>
        <v>-13282434.074917331</v>
      </c>
      <c r="S810" s="25">
        <f t="shared" ca="1" si="787"/>
        <v>-19670039.05089372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-6422650.6082299845</v>
      </c>
      <c r="R811" s="25">
        <f t="array" aca="1" ref="R811" ca="1">INDEX('Lorri 401b'!L:L,MATCH('Retirement Calculator'!A811,'Lorri 401b'!N:N,0),0)</f>
        <v>-13359523.084175376</v>
      </c>
      <c r="S811" s="25">
        <f t="shared" ca="1" si="787"/>
        <v>-19782173.692405362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-6457842.2639513044</v>
      </c>
      <c r="R812" s="25">
        <f t="array" aca="1" ref="R812" ca="1">INDEX('Lorri 401b'!L:L,MATCH('Retirement Calculator'!A812,'Lorri 401b'!N:N,0),0)</f>
        <v>-13436933.297638664</v>
      </c>
      <c r="S812" s="25">
        <f t="shared" ca="1" si="787"/>
        <v>-19894775.561589967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-6493180.5515714632</v>
      </c>
      <c r="R813" s="25">
        <f t="array" aca="1" ref="R813" ca="1">INDEX('Lorri 401b'!L:L,MATCH('Retirement Calculator'!A813,'Lorri 401b'!N:N,0),0)</f>
        <v>-13514666.053658048</v>
      </c>
      <c r="S813" s="25">
        <f t="shared" ca="1" si="787"/>
        <v>-20007846.605229512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-6528666.0820567058</v>
      </c>
      <c r="R814" s="25">
        <f t="array" aca="1" ref="R814" ca="1">INDEX('Lorri 401b'!L:L,MATCH('Retirement Calculator'!A814,'Lorri 401b'!N:N,0),0)</f>
        <v>-13592722.696160845</v>
      </c>
      <c r="S814" s="25">
        <f t="shared" ca="1" si="787"/>
        <v>-20121388.77821755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-6564299.4689189699</v>
      </c>
      <c r="R815" s="25">
        <f t="array" aca="1" ref="R815" ca="1">INDEX('Lorri 401b'!L:L,MATCH('Retirement Calculator'!A815,'Lorri 401b'!N:N,0),0)</f>
        <v>-13671104.574674072</v>
      </c>
      <c r="S815" s="25">
        <f t="shared" ca="1" si="787"/>
        <v>-20235404.043593042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-6600081.3282264937</v>
      </c>
      <c r="R816" s="25">
        <f t="array" aca="1" ref="R816" ca="1">INDEX('Lorri 401b'!L:L,MATCH('Retirement Calculator'!A816,'Lorri 401b'!N:N,0),0)</f>
        <v>-13749813.044347771</v>
      </c>
      <c r="S816" s="25">
        <f t="shared" ca="1" si="787"/>
        <v>-20349894.372574262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-6636012.2786144651</v>
      </c>
      <c r="R817" s="25">
        <f t="array" aca="1" ref="R817" ca="1">INDEX('Lorri 401b'!L:L,MATCH('Retirement Calculator'!A817,'Lorri 401b'!N:N,0),0)</f>
        <v>-13828849.465978444</v>
      </c>
      <c r="S817" s="25">
        <f t="shared" ca="1" si="787"/>
        <v>-20464861.744592909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-6672092.9412957197</v>
      </c>
      <c r="R818" s="25">
        <f t="array" aca="1" ref="R818" ca="1">INDEX('Lorri 401b'!L:L,MATCH('Retirement Calculator'!A818,'Lorri 401b'!N:N,0),0)</f>
        <v>-13908215.206032578</v>
      </c>
      <c r="S818" s="25">
        <f t="shared" ca="1" si="787"/>
        <v>-20580308.147328299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-6708323.9400714794</v>
      </c>
      <c r="R819" s="25">
        <f t="array" aca="1" ref="R819" ca="1">INDEX('Lorri 401b'!L:L,MATCH('Retirement Calculator'!A819,'Lorri 401b'!N:N,0),0)</f>
        <v>-13987911.636670271</v>
      </c>
      <c r="S819" s="25">
        <f t="shared" ca="1" si="787"/>
        <v>-20696235.576741751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-6744705.9013421386</v>
      </c>
      <c r="R820" s="25">
        <f t="array" aca="1" ref="R820" ca="1">INDEX('Lorri 401b'!L:L,MATCH('Retirement Calculator'!A820,'Lorri 401b'!N:N,0),0)</f>
        <v>-14067940.135768954</v>
      </c>
      <c r="S820" s="25">
        <f t="shared" ca="1" si="787"/>
        <v>-20812646.037111092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-6781239.4541180925</v>
      </c>
      <c r="R821" s="25">
        <f t="array" aca="1" ref="R821" ca="1">INDEX('Lorri 401b'!L:L,MATCH('Retirement Calculator'!A821,'Lorri 401b'!N:N,0),0)</f>
        <v>-14148302.086947214</v>
      </c>
      <c r="S821" s="25">
        <f t="shared" ca="1" si="787"/>
        <v>-20929541.541065305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-6817925.230030613</v>
      </c>
      <c r="R822" s="25">
        <f t="array" aca="1" ref="R822" ca="1">INDEX('Lorri 401b'!L:L,MATCH('Retirement Calculator'!A822,'Lorri 401b'!N:N,0),0)</f>
        <v>-14228998.879588718</v>
      </c>
      <c r="S822" s="25">
        <f t="shared" ca="1" si="787"/>
        <v>-21046924.109619331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-6854763.8633427685</v>
      </c>
      <c r="R823" s="25">
        <f t="array" aca="1" ref="R823" ca="1">INDEX('Lorri 401b'!L:L,MATCH('Retirement Calculator'!A823,'Lorri 401b'!N:N,0),0)</f>
        <v>-14310031.908866227</v>
      </c>
      <c r="S823" s="25">
        <f t="shared" ca="1" si="787"/>
        <v>-21164795.772208996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-6891755.9909603912</v>
      </c>
      <c r="R824" s="25">
        <f t="array" aca="1" ref="R824" ca="1">INDEX('Lorri 401b'!L:L,MATCH('Retirement Calculator'!A824,'Lorri 401b'!N:N,0),0)</f>
        <v>-14391402.575765725</v>
      </c>
      <c r="S824" s="25">
        <f t="shared" ca="1" si="787"/>
        <v>-21283158.566726118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-6928902.2524430873</v>
      </c>
      <c r="R825" s="25">
        <f t="array" aca="1" ref="R825" ca="1">INDEX('Lorri 401b'!L:L,MATCH('Retirement Calculator'!A825,'Lorri 401b'!N:N,0),0)</f>
        <v>-14473112.28711064</v>
      </c>
      <c r="S825" s="25">
        <f t="shared" ca="1" si="787"/>
        <v>-21402014.539553728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-6966203.2900152951</v>
      </c>
      <c r="R826" s="25">
        <f t="array" aca="1" ref="R826" ca="1">INDEX('Lorri 401b'!L:L,MATCH('Retirement Calculator'!A826,'Lorri 401b'!N:N,0),0)</f>
        <v>-14555162.455586158</v>
      </c>
      <c r="S826" s="25">
        <f t="shared" ca="1" si="787"/>
        <v>-21521365.745601453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-7003659.7485773871</v>
      </c>
      <c r="R827" s="25">
        <f t="array" aca="1" ref="R827" ca="1">INDEX('Lorri 401b'!L:L,MATCH('Retirement Calculator'!A827,'Lorri 401b'!N:N,0),0)</f>
        <v>-14637554.499763656</v>
      </c>
      <c r="S827" s="25">
        <f t="shared" ca="1" si="787"/>
        <v>-21641214.248341043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-7041272.2757168207</v>
      </c>
      <c r="R828" s="25">
        <f t="array" aca="1" ref="R828" ca="1">INDEX('Lorri 401b'!L:L,MATCH('Retirement Calculator'!A828,'Lorri 401b'!N:N,0),0)</f>
        <v>-14720289.844125228</v>
      </c>
      <c r="S828" s="25">
        <f t="shared" ca="1" si="787"/>
        <v>-21761562.119842049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-7079041.5217193356</v>
      </c>
      <c r="R829" s="25">
        <f t="array" aca="1" ref="R829" ca="1">INDEX('Lorri 401b'!L:L,MATCH('Retirement Calculator'!A829,'Lorri 401b'!N:N,0),0)</f>
        <v>-14803369.919088306</v>
      </c>
      <c r="S829" s="25">
        <f t="shared" ca="1" si="787"/>
        <v>-21882411.440807641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-7116968.1395801939</v>
      </c>
      <c r="R830" s="25">
        <f t="array" aca="1" ref="R830" ca="1">INDEX('Lorri 401b'!L:L,MATCH('Retirement Calculator'!A830,'Lorri 401b'!N:N,0),0)</f>
        <v>-14886796.161030397</v>
      </c>
      <c r="S830" s="25">
        <f t="shared" ca="1" si="787"/>
        <v>-22003764.300610591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-7155052.7850154731</v>
      </c>
      <c r="R831" s="25">
        <f t="array" aca="1" ref="R831" ca="1">INDEX('Lorri 401b'!L:L,MATCH('Retirement Calculator'!A831,'Lorri 401b'!N:N,0),0)</f>
        <v>-14970570.012313914</v>
      </c>
      <c r="S831" s="25">
        <f t="shared" ca="1" si="787"/>
        <v>-22125622.797329389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-7193296.1164733991</v>
      </c>
      <c r="R832" s="25">
        <f t="array" aca="1" ref="R832" ca="1">INDEX('Lorri 401b'!L:L,MATCH('Retirement Calculator'!A832,'Lorri 401b'!N:N,0),0)</f>
        <v>-15054692.921311112</v>
      </c>
      <c r="S832" s="25">
        <f t="shared" ca="1" si="787"/>
        <v>-22247989.037784509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-7231698.7951457333</v>
      </c>
      <c r="R833" s="25">
        <f t="array" aca="1" ref="R833" ca="1">INDEX('Lorri 401b'!L:L,MATCH('Retirement Calculator'!A833,'Lorri 401b'!N:N,0),0)</f>
        <v>-15139166.342429131</v>
      </c>
      <c r="S833" s="25">
        <f t="shared" ca="1" si="787"/>
        <v>-22370865.137574866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-7270261.484979202</v>
      </c>
      <c r="R834" s="25">
        <f t="array" aca="1" ref="R834" ca="1">INDEX('Lorri 401b'!L:L,MATCH('Retirement Calculator'!A834,'Lorri 401b'!N:N,0),0)</f>
        <v>-15223991.736135142</v>
      </c>
      <c r="S834" s="25">
        <f t="shared" ca="1" si="787"/>
        <v>-22494253.221114345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-7308984.852686977</v>
      </c>
      <c r="R835" s="25">
        <f t="array" aca="1" ref="R835" ca="1">INDEX('Lorri 401b'!L:L,MATCH('Retirement Calculator'!A835,'Lorri 401b'!N:N,0),0)</f>
        <v>-15309170.568981595</v>
      </c>
      <c r="S835" s="25">
        <f t="shared" ca="1" si="787"/>
        <v>-22618155.421668574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-7347869.5677602012</v>
      </c>
      <c r="R836" s="25">
        <f t="array" aca="1" ref="R836" ca="1">INDEX('Lorri 401b'!L:L,MATCH('Retirement Calculator'!A836,'Lorri 401b'!N:N,0),0)</f>
        <v>-15394704.313631576</v>
      </c>
      <c r="S836" s="25">
        <f t="shared" ca="1" si="787"/>
        <v>-22742573.881391779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-7386916.3024795633</v>
      </c>
      <c r="R837" s="25">
        <f t="array" aca="1" ref="R837" ca="1">INDEX('Lorri 401b'!L:L,MATCH('Retirement Calculator'!A837,'Lorri 401b'!N:N,0),0)</f>
        <v>-15480594.448884264</v>
      </c>
      <c r="S837" s="25">
        <f t="shared" ca="1" si="787"/>
        <v>-22867510.751363829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-7426125.7319269227</v>
      </c>
      <c r="R838" s="25">
        <f t="array" aca="1" ref="R838" ca="1">INDEX('Lorri 401b'!L:L,MATCH('Retirement Calculator'!A838,'Lorri 401b'!N:N,0),0)</f>
        <v>-15566842.459700504</v>
      </c>
      <c r="S838" s="25">
        <f t="shared" ca="1" si="787"/>
        <v>-22992968.191627428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-7465498.5339969797</v>
      </c>
      <c r="R839" s="25">
        <f t="array" aca="1" ref="R839" ca="1">INDEX('Lorri 401b'!L:L,MATCH('Retirement Calculator'!A839,'Lorri 401b'!N:N,0),0)</f>
        <v>-15653449.837228481</v>
      </c>
      <c r="S839" s="25">
        <f t="shared" ca="1" si="787"/>
        <v>-23118948.371225461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-7505035.3894089954</v>
      </c>
      <c r="R840" s="25">
        <f t="array" aca="1" ref="R840" ca="1">INDEX('Lorri 401b'!L:L,MATCH('Retirement Calculator'!A840,'Lorri 401b'!N:N,0),0)</f>
        <v>-15740418.07882949</v>
      </c>
      <c r="S840" s="25">
        <f t="shared" ca="1" si="787"/>
        <v>-23245453.468238484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-7544736.9817185607</v>
      </c>
      <c r="R841" s="25">
        <f t="array" aca="1" ref="R841" ca="1">INDEX('Lorri 401b'!L:L,MATCH('Retirement Calculator'!A841,'Lorri 401b'!N:N,0),0)</f>
        <v>-15827748.688103836</v>
      </c>
      <c r="S841" s="25">
        <f t="shared" ca="1" si="787"/>
        <v>-23372485.669822395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-7584603.9973294158</v>
      </c>
      <c r="R842" s="25">
        <f t="array" aca="1" ref="R842" ca="1">INDEX('Lorri 401b'!L:L,MATCH('Retirement Calculator'!A842,'Lorri 401b'!N:N,0),0)</f>
        <v>-15915443.174916826</v>
      </c>
      <c r="S842" s="25">
        <f t="shared" ca="1" si="787"/>
        <v>-23500047.17224624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-7624637.1255053161</v>
      </c>
      <c r="R843" s="25">
        <f t="array" aca="1" ref="R843" ca="1">INDEX('Lorri 401b'!L:L,MATCH('Retirement Calculator'!A843,'Lorri 401b'!N:N,0),0)</f>
        <v>-16003503.055424869</v>
      </c>
      <c r="S843" s="25">
        <f t="shared" ca="1" si="787"/>
        <v>-23628140.180930186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-7664837.0583819496</v>
      </c>
      <c r="R844" s="25">
        <f t="array" aca="1" ref="R844" ca="1">INDEX('Lorri 401b'!L:L,MATCH('Retirement Calculator'!A844,'Lorri 401b'!N:N,0),0)</f>
        <v>-16091929.852101697</v>
      </c>
      <c r="S844" s="25">
        <f t="shared" ca="1" si="787"/>
        <v>-23756766.910483647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-7705204.4909789022</v>
      </c>
      <c r="R845" s="25">
        <f t="array" aca="1" ref="R845" ca="1">INDEX('Lorri 401b'!L:L,MATCH('Retirement Calculator'!A845,'Lorri 401b'!N:N,0),0)</f>
        <v>-16180725.093764678</v>
      </c>
      <c r="S845" s="25">
        <f t="shared" ca="1" si="787"/>
        <v>-23885929.584743582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-7745740.1212116759</v>
      </c>
      <c r="R846" s="25">
        <f t="array" aca="1" ref="R846" ca="1">INDEX('Lorri 401b'!L:L,MATCH('Retirement Calculator'!A846,'Lorri 401b'!N:N,0),0)</f>
        <v>-16269890.315601254</v>
      </c>
      <c r="S846" s="25">
        <f t="shared" ca="1" si="787"/>
        <v>-24015630.43681293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-7786444.6499037528</v>
      </c>
      <c r="R847" s="25">
        <f t="array" aca="1" ref="R847" ca="1">INDEX('Lorri 401b'!L:L,MATCH('Retirement Calculator'!A847,'Lorri 401b'!N:N,0),0)</f>
        <v>-16359427.059195483</v>
      </c>
      <c r="S847" s="25">
        <f t="shared" ca="1" si="787"/>
        <v>-24145871.709099237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-7827318.7807987127</v>
      </c>
      <c r="R848" s="25">
        <f t="array" aca="1" ref="R848" ca="1">INDEX('Lorri 401b'!L:L,MATCH('Retirement Calculator'!A848,'Lorri 401b'!N:N,0),0)</f>
        <v>-16449336.872554688</v>
      </c>
      <c r="S848" s="25">
        <f t="shared" ca="1" si="787"/>
        <v>-24276655.653353401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-7868363.2205724018</v>
      </c>
      <c r="R849" s="25">
        <f t="array" aca="1" ref="R849" ca="1">INDEX('Lorri 401b'!L:L,MATCH('Retirement Calculator'!A849,'Lorri 401b'!N:N,0),0)</f>
        <v>-16539621.310136223</v>
      </c>
      <c r="S849" s="25">
        <f t="shared" ca="1" si="787"/>
        <v>-24407984.530708626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-7909578.6788451485</v>
      </c>
      <c r="R850" s="25">
        <f t="array" aca="1" ref="R850" ca="1">INDEX('Lorri 401b'!L:L,MATCH('Retirement Calculator'!A850,'Lorri 401b'!N:N,0),0)</f>
        <v>-16630281.932874348</v>
      </c>
      <c r="S850" s="25">
        <f t="shared" ca="1" si="787"/>
        <v>-24539860.611719497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-7950965.8681940315</v>
      </c>
      <c r="R851" s="25">
        <f t="array" aca="1" ref="R851" ca="1">INDEX('Lorri 401b'!L:L,MATCH('Retirement Calculator'!A851,'Lorri 401b'!N:N,0),0)</f>
        <v>-16721320.308207214</v>
      </c>
      <c r="S851" s="25">
        <f t="shared" ca="1" si="787"/>
        <v>-24672286.176401246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-7992525.5041652014</v>
      </c>
      <c r="R852" s="25">
        <f t="array" aca="1" ref="R852" ca="1">INDEX('Lorri 401b'!L:L,MATCH('Retirement Calculator'!A852,'Lorri 401b'!N:N,0),0)</f>
        <v>-16812738.010103967</v>
      </c>
      <c r="S852" s="25">
        <f t="shared" ca="1" si="787"/>
        <v>-24805263.514269169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-8034258.305286251</v>
      </c>
      <c r="R853" s="25">
        <f t="array" aca="1" ref="R853" ca="1">INDEX('Lorri 401b'!L:L,MATCH('Retirement Calculator'!A853,'Lorri 401b'!N:N,0),0)</f>
        <v>-16904536.619091954</v>
      </c>
      <c r="S853" s="25">
        <f t="shared" ca="1" si="787"/>
        <v>-24938794.924378205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-8076164.9930786388</v>
      </c>
      <c r="R854" s="25">
        <f t="array" aca="1" ref="R854" ca="1">INDEX('Lorri 401b'!L:L,MATCH('Retirement Calculator'!A854,'Lorri 401b'!N:N,0),0)</f>
        <v>-16996717.72228406</v>
      </c>
      <c r="S854" s="25">
        <f t="shared" ca="1" si="787"/>
        <v>-25072882.715362698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-8118246.2920701616</v>
      </c>
      <c r="R855" s="25">
        <f t="array" aca="1" ref="R855" ca="1">INDEX('Lorri 401b'!L:L,MATCH('Retirement Calculator'!A855,'Lorri 401b'!N:N,0),0)</f>
        <v>-17089282.91340613</v>
      </c>
      <c r="S855" s="25">
        <f t="shared" ca="1" si="787"/>
        <v>-25207529.205476291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-8160502.9298074823</v>
      </c>
      <c r="R856" s="25">
        <f t="array" aca="1" ref="R856" ca="1">INDEX('Lorri 401b'!L:L,MATCH('Retirement Calculator'!A856,'Lorri 401b'!N:N,0),0)</f>
        <v>-17182233.792824544</v>
      </c>
      <c r="S856" s="25">
        <f t="shared" ca="1" si="787"/>
        <v>-25342736.722632028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-8202935.6368687078</v>
      </c>
      <c r="R857" s="25">
        <f t="array" aca="1" ref="R857" ca="1">INDEX('Lorri 401b'!L:L,MATCH('Retirement Calculator'!A857,'Lorri 401b'!N:N,0),0)</f>
        <v>-17275571.967573866</v>
      </c>
      <c r="S857" s="25">
        <f t="shared" ca="1" si="787"/>
        <v>-25478507.604442574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-8245545.1468760222</v>
      </c>
      <c r="R858" s="25">
        <f t="array" aca="1" ref="R858" ca="1">INDEX('Lorri 401b'!L:L,MATCH('Retirement Calculator'!A858,'Lorri 401b'!N:N,0),0)</f>
        <v>-17369299.051384646</v>
      </c>
      <c r="S858" s="25">
        <f t="shared" ca="1" si="787"/>
        <v>-25614844.198260669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-8288332.1965083666</v>
      </c>
      <c r="R859" s="25">
        <f t="array" aca="1" ref="R859" ca="1">INDEX('Lorri 401b'!L:L,MATCH('Retirement Calculator'!A859,'Lorri 401b'!N:N,0),0)</f>
        <v>-17463416.664711304</v>
      </c>
      <c r="S859" s="25">
        <f t="shared" ca="1" si="787"/>
        <v>-25751748.861219671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-8331297.5255141798</v>
      </c>
      <c r="R860" s="25">
        <f t="array" aca="1" ref="R860" ca="1">INDEX('Lorri 401b'!L:L,MATCH('Retirement Calculator'!A860,'Lorri 401b'!N:N,0),0)</f>
        <v>-17557926.434760157</v>
      </c>
      <c r="S860" s="25">
        <f t="shared" ca="1" si="787"/>
        <v>-25889223.960274339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-8374441.8767241836</v>
      </c>
      <c r="R861" s="25">
        <f t="array" aca="1" ref="R861" ca="1">INDEX('Lorri 401b'!L:L,MATCH('Retirement Calculator'!A861,'Lorri 401b'!N:N,0),0)</f>
        <v>-17652829.995517544</v>
      </c>
      <c r="S861" s="25">
        <f t="shared" ca="1" si="787"/>
        <v>-26027271.872241728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-8417765.9960642289</v>
      </c>
      <c r="R862" s="25">
        <f t="array" aca="1" ref="R862" ca="1">INDEX('Lorri 401b'!L:L,MATCH('Retirement Calculator'!A862,'Lorri 401b'!N:N,0),0)</f>
        <v>-17748128.98777809</v>
      </c>
      <c r="S862" s="25">
        <f t="shared" ca="1" si="787"/>
        <v>-26165894.983842321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-8461270.6325681917</v>
      </c>
      <c r="R863" s="25">
        <f t="array" aca="1" ref="R863" ca="1">INDEX('Lorri 401b'!L:L,MATCH('Retirement Calculator'!A863,'Lorri 401b'!N:N,0),0)</f>
        <v>-17843825.059173055</v>
      </c>
      <c r="S863" s="25">
        <f t="shared" ca="1" si="787"/>
        <v>-26305095.691741247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-8504956.5383909214</v>
      </c>
      <c r="R864" s="25">
        <f t="array" aca="1" ref="R864" ca="1">INDEX('Lorri 401b'!L:L,MATCH('Retirement Calculator'!A864,'Lorri 401b'!N:N,0),0)</f>
        <v>-17939919.86419883</v>
      </c>
      <c r="S864" s="25">
        <f t="shared" ca="1" si="787"/>
        <v>-26444876.402589753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-8548824.4688212443</v>
      </c>
      <c r="R865" s="25">
        <f t="array" aca="1" ref="R865" ca="1">INDEX('Lorri 401b'!L:L,MATCH('Retirement Calculator'!A865,'Lorri 401b'!N:N,0),0)</f>
        <v>-18036415.064245548</v>
      </c>
      <c r="S865" s="25">
        <f t="shared" ca="1" si="787"/>
        <v>-26585239.533066794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-8592875.1822950281</v>
      </c>
      <c r="R866" s="25">
        <f t="array" aca="1" ref="R866" ca="1">INDEX('Lorri 401b'!L:L,MATCH('Retirement Calculator'!A866,'Lorri 401b'!N:N,0),0)</f>
        <v>-18133312.327625792</v>
      </c>
      <c r="S866" s="25">
        <f t="shared" ca="1" si="787"/>
        <v>-26726187.509920821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-8637109.4404082857</v>
      </c>
      <c r="R867" s="25">
        <f t="array" aca="1" ref="R867" ca="1">INDEX('Lorri 401b'!L:L,MATCH('Retirement Calculator'!A867,'Lorri 401b'!N:N,0),0)</f>
        <v>-18230613.329603456</v>
      </c>
      <c r="S867" s="25">
        <f t="shared" ca="1" si="787"/>
        <v>-26867722.770011742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-8681528.0079303477</v>
      </c>
      <c r="R868" s="25">
        <f t="array" aca="1" ref="R868" ca="1">INDEX('Lorri 401b'!L:L,MATCH('Retirement Calculator'!A868,'Lorri 401b'!N:N,0),0)</f>
        <v>-18328319.75242269</v>
      </c>
      <c r="S868" s="25">
        <f t="shared" ca="1" si="787"/>
        <v>-27009847.760353036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-8726131.6528170854</v>
      </c>
      <c r="R869" s="25">
        <f t="array" aca="1" ref="R869" ca="1">INDEX('Lorri 401b'!L:L,MATCH('Retirement Calculator'!A869,'Lorri 401b'!N:N,0),0)</f>
        <v>-18426433.285337005</v>
      </c>
      <c r="S869" s="25">
        <f t="shared" ca="1" si="787"/>
        <v>-27152564.93815409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-8770921.146224184</v>
      </c>
      <c r="R870" s="25">
        <f t="array" aca="1" ref="R870" ca="1">INDEX('Lorri 401b'!L:L,MATCH('Retirement Calculator'!A870,'Lorri 401b'!N:N,0),0)</f>
        <v>-18524955.624638464</v>
      </c>
      <c r="S870" s="25">
        <f t="shared" ca="1" si="787"/>
        <v>-27295876.770862646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-8815897.262520479</v>
      </c>
      <c r="R871" s="25">
        <f t="array" aca="1" ref="R871" ca="1">INDEX('Lorri 401b'!L:L,MATCH('Retirement Calculator'!A871,'Lorri 401b'!N:N,0),0)</f>
        <v>-18623888.473687012</v>
      </c>
      <c r="S871" s="25">
        <f t="shared" ca="1" si="787"/>
        <v>-27439785.736207493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-8861060.7793013416</v>
      </c>
      <c r="R872" s="25">
        <f t="array" aca="1" ref="R872" ca="1">INDEX('Lorri 401b'!L:L,MATCH('Retirement Calculator'!A872,'Lorri 401b'!N:N,0),0)</f>
        <v>-18723233.542939927</v>
      </c>
      <c r="S872" s="25">
        <f t="shared" ca="1" si="787"/>
        <v>-27584294.322241269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-8906412.4774021246</v>
      </c>
      <c r="R873" s="25">
        <f t="array" aca="1" ref="R873" ca="1">INDEX('Lorri 401b'!L:L,MATCH('Retirement Calculator'!A873,'Lorri 401b'!N:N,0),0)</f>
        <v>-18822992.5499814</v>
      </c>
      <c r="S873" s="25">
        <f t="shared" ca="1" si="787"/>
        <v>-27729405.027383525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-8951953.1409116611</v>
      </c>
      <c r="R874" s="25">
        <f t="array" aca="1" ref="R874" ca="1">INDEX('Lorri 401b'!L:L,MATCH('Retirement Calculator'!A874,'Lorri 401b'!N:N,0),0)</f>
        <v>-18923167.219552211</v>
      </c>
      <c r="S874" s="25">
        <f t="shared" ca="1" si="787"/>
        <v>-27875120.360463873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-8997683.5571858212</v>
      </c>
      <c r="R875" s="25">
        <f t="array" aca="1" ref="R875" ca="1">INDEX('Lorri 401b'!L:L,MATCH('Retirement Calculator'!A875,'Lorri 401b'!N:N,0),0)</f>
        <v>-19023759.283579566</v>
      </c>
      <c r="S875" s="25">
        <f t="shared" ca="1" si="787"/>
        <v>-28021442.840765387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-9043604.516861124</v>
      </c>
      <c r="R876" s="25">
        <f t="array" aca="1" ref="R876" ca="1">INDEX('Lorri 401b'!L:L,MATCH('Retirement Calculator'!A876,'Lorri 401b'!N:N,0),0)</f>
        <v>-19124770.481207035</v>
      </c>
      <c r="S876" s="25">
        <f t="shared" ca="1" si="787"/>
        <v>-28168374.998068161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-9089716.8138684072</v>
      </c>
      <c r="R877" s="25">
        <f t="array" aca="1" ref="R877" ca="1">INDEX('Lorri 401b'!L:L,MATCH('Retirement Calculator'!A877,'Lorri 401b'!N:N,0),0)</f>
        <v>-19226202.558824621</v>
      </c>
      <c r="S877" s="25">
        <f t="shared" ca="1" si="787"/>
        <v>-28315919.372693028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-9136021.2454465535</v>
      </c>
      <c r="R878" s="25">
        <f t="array" aca="1" ref="R878" ca="1">INDEX('Lorri 401b'!L:L,MATCH('Retirement Calculator'!A878,'Lorri 401b'!N:N,0),0)</f>
        <v>-19328057.270098947</v>
      </c>
      <c r="S878" s="25">
        <f t="shared" ca="1" si="787"/>
        <v>-28464078.515545502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-9182518.6121562757</v>
      </c>
      <c r="R879" s="25">
        <f t="array" aca="1" ref="R879" ca="1">INDEX('Lorri 401b'!L:L,MATCH('Retirement Calculator'!A879,'Lorri 401b'!N:N,0),0)</f>
        <v>-19430336.376003582</v>
      </c>
      <c r="S879" s="25">
        <f t="shared" ca="1" si="787"/>
        <v>-28612854.988159858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-9229209.7178939544</v>
      </c>
      <c r="R880" s="25">
        <f t="array" aca="1" ref="R880" ca="1">INDEX('Lorri 401b'!L:L,MATCH('Retirement Calculator'!A880,'Lorri 401b'!N:N,0),0)</f>
        <v>-19533041.644849487</v>
      </c>
      <c r="S880" s="25">
        <f t="shared" ca="1" si="787"/>
        <v>-28762251.362743441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-9276095.3699055407</v>
      </c>
      <c r="R881" s="25">
        <f t="array" aca="1" ref="R881" ca="1">INDEX('Lorri 401b'!L:L,MATCH('Retirement Calculator'!A881,'Lorri 401b'!N:N,0),0)</f>
        <v>-19636174.852315582</v>
      </c>
      <c r="S881" s="25">
        <f t="shared" ca="1" si="787"/>
        <v>-28912270.222221121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-9323176.3788005076</v>
      </c>
      <c r="R882" s="25">
        <f t="array" aca="1" ref="R882" ca="1">INDEX('Lorri 401b'!L:L,MATCH('Retirement Calculator'!A882,'Lorri 401b'!N:N,0),0)</f>
        <v>-19739737.781479452</v>
      </c>
      <c r="S882" s="25">
        <f t="shared" ca="1" si="787"/>
        <v>-29062914.160279959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-9370453.5585658718</v>
      </c>
      <c r="R883" s="25">
        <f t="array" aca="1" ref="R883" ca="1">INDEX('Lorri 401b'!L:L,MATCH('Retirement Calculator'!A883,'Lorri 401b'!N:N,0),0)</f>
        <v>-19843732.22284817</v>
      </c>
      <c r="S883" s="25">
        <f t="shared" ca="1" si="787"/>
        <v>-29214185.781414039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-9417927.7265802585</v>
      </c>
      <c r="R884" s="25">
        <f t="array" aca="1" ref="R884" ca="1">INDEX('Lorri 401b'!L:L,MATCH('Retirement Calculator'!A884,'Lorri 401b'!N:N,0),0)</f>
        <v>-19948159.974389259</v>
      </c>
      <c r="S884" s="25">
        <f t="shared" ca="1" si="787"/>
        <v>-29366087.700969517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-9465599.7036280371</v>
      </c>
      <c r="R885" s="25">
        <f t="array" aca="1" ref="R885" ca="1">INDEX('Lorri 401b'!L:L,MATCH('Retirement Calculator'!A885,'Lorri 401b'!N:N,0),0)</f>
        <v>-20053022.841561768</v>
      </c>
      <c r="S885" s="25">
        <f t="shared" ca="1" si="787"/>
        <v>-29518622.545189805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-9513470.3139135148</v>
      </c>
      <c r="R886" s="25">
        <f t="array" aca="1" ref="R886" ca="1">INDEX('Lorri 401b'!L:L,MATCH('Retirement Calculator'!A886,'Lorri 401b'!N:N,0),0)</f>
        <v>-20158322.637347497</v>
      </c>
      <c r="S886" s="25">
        <f t="shared" ca="1" si="787"/>
        <v>-29671792.951261014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-9561540.3850751817</v>
      </c>
      <c r="R887" s="25">
        <f t="array" aca="1" ref="R887" ca="1">INDEX('Lorri 401b'!L:L,MATCH('Retirement Calculator'!A887,'Lorri 401b'!N:N,0),0)</f>
        <v>-20264061.182282332</v>
      </c>
      <c r="S887" s="25">
        <f t="shared" ca="1" si="787"/>
        <v>-29825601.567357514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-9609810.7482000235</v>
      </c>
      <c r="R888" s="25">
        <f t="array" aca="1" ref="R888" ca="1">INDEX('Lorri 401b'!L:L,MATCH('Retirement Calculator'!A888,'Lorri 401b'!N:N,0),0)</f>
        <v>-20370240.304487731</v>
      </c>
      <c r="S888" s="25">
        <f t="shared" ca="1" si="787"/>
        <v>-29980051.052687757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-9658282.2378378846</v>
      </c>
      <c r="R889" s="25">
        <f t="array" aca="1" ref="R889" ca="1">INDEX('Lorri 401b'!L:L,MATCH('Retirement Calculator'!A889,'Lorri 401b'!N:N,0),0)</f>
        <v>-20476861.839702319</v>
      </c>
      <c r="S889" s="25">
        <f t="shared" ca="1" si="787"/>
        <v>-30135144.077540204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-9706955.6920159031</v>
      </c>
      <c r="R890" s="25">
        <f t="array" aca="1" ref="R890" ca="1">INDEX('Lorri 401b'!L:L,MATCH('Retirement Calculator'!A890,'Lorri 401b'!N:N,0),0)</f>
        <v>-20583927.631313633</v>
      </c>
      <c r="S890" s="25">
        <f t="shared" ca="1" si="787"/>
        <v>-30290883.323329538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-9755831.9522529971</v>
      </c>
      <c r="R891" s="25">
        <f t="array" aca="1" ref="R891" ca="1">INDEX('Lorri 401b'!L:L,MATCH('Retirement Calculator'!A891,'Lorri 401b'!N:N,0),0)</f>
        <v>-20691439.530389994</v>
      </c>
      <c r="S891" s="25">
        <f t="shared" ca="1" si="787"/>
        <v>-30447271.482642993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-9804911.8635744117</v>
      </c>
      <c r="R892" s="25">
        <f t="array" aca="1" ref="R892" ca="1">INDEX('Lorri 401b'!L:L,MATCH('Retirement Calculator'!A892,'Lorri 401b'!N:N,0),0)</f>
        <v>-20799399.395712506</v>
      </c>
      <c r="S892" s="25">
        <f t="shared" ca="1" si="787"/>
        <v>-30604311.259286918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-9854196.2745263334</v>
      </c>
      <c r="R893" s="25">
        <f t="array" aca="1" ref="R893" ca="1">INDEX('Lorri 401b'!L:L,MATCH('Retirement Calculator'!A893,'Lorri 401b'!N:N,0),0)</f>
        <v>-20907809.093807198</v>
      </c>
      <c r="S893" s="25">
        <f t="shared" ca="1" si="787"/>
        <v>-30762005.368333533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-9903686.0371905547</v>
      </c>
      <c r="R894" s="25">
        <f t="array" aca="1" ref="R894" ca="1">INDEX('Lorri 401b'!L:L,MATCH('Retirement Calculator'!A894,'Lorri 401b'!N:N,0),0)</f>
        <v>-21016670.498977281</v>
      </c>
      <c r="S894" s="25">
        <f t="shared" ca="1" si="787"/>
        <v>-30920356.536167838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-9953382.0071992092</v>
      </c>
      <c r="R895" s="25">
        <f t="array" aca="1" ref="R895" ca="1">INDEX('Lorri 401b'!L:L,MATCH('Retirement Calculator'!A895,'Lorri 401b'!N:N,0),0)</f>
        <v>-21125985.493335575</v>
      </c>
      <c r="S895" s="25">
        <f t="shared" ca="1" si="787"/>
        <v>-31079367.500534784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-10003285.043749567</v>
      </c>
      <c r="R896" s="25">
        <f t="array" aca="1" ref="R896" ca="1">INDEX('Lorri 401b'!L:L,MATCH('Retirement Calculator'!A896,'Lorri 401b'!N:N,0),0)</f>
        <v>-21235755.966837026</v>
      </c>
      <c r="S896" s="25">
        <f t="shared" ca="1" si="787"/>
        <v>-31239041.010586593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-10053396.009618886</v>
      </c>
      <c r="R897" s="25">
        <f t="array" aca="1" ref="R897" ca="1">INDEX('Lorri 401b'!L:L,MATCH('Retirement Calculator'!A897,'Lorri 401b'!N:N,0),0)</f>
        <v>-21345983.817311402</v>
      </c>
      <c r="S897" s="25">
        <f t="shared" ca="1" si="787"/>
        <v>-31399379.826930288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-10103715.771179326</v>
      </c>
      <c r="R898" s="25">
        <f t="array" aca="1" ref="R898" ca="1">INDEX('Lorri 401b'!L:L,MATCH('Retirement Calculator'!A898,'Lorri 401b'!N:N,0),0)</f>
        <v>-21456670.950496089</v>
      </c>
      <c r="S898" s="25">
        <f t="shared" ca="1" si="787"/>
        <v>-31560386.721675415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-10154245.198412934</v>
      </c>
      <c r="R899" s="25">
        <f t="array" aca="1" ref="R899" ca="1">INDEX('Lorri 401b'!L:L,MATCH('Retirement Calculator'!A899,'Lorri 401b'!N:N,0),0)</f>
        <v>-21567819.280069046</v>
      </c>
      <c r="S899" s="25">
        <f t="shared" ca="1" si="787"/>
        <v>-31722064.478481978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-10204985.164926684</v>
      </c>
      <c r="R900" s="25">
        <f t="array" aca="1" ref="R900" ca="1">INDEX('Lorri 401b'!L:L,MATCH('Retirement Calculator'!A900,'Lorri 401b'!N:N,0),0)</f>
        <v>-21679430.72768189</v>
      </c>
      <c r="S900" s="25">
        <f t="shared" ca="1" si="787"/>
        <v>-31884415.892608576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-10255936.547967574</v>
      </c>
      <c r="R901" s="25">
        <f t="array" aca="1" ref="R901" ca="1">INDEX('Lorri 401b'!L:L,MATCH('Retirement Calculator'!A901,'Lorri 401b'!N:N,0),0)</f>
        <v>-21791507.222993121</v>
      </c>
      <c r="S901" s="25">
        <f t="shared" ca="1" si="787"/>
        <v>-32047443.770960696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-10307100.2284378</v>
      </c>
      <c r="R902" s="25">
        <f t="array" aca="1" ref="R902" ca="1">INDEX('Lorri 401b'!L:L,MATCH('Retirement Calculator'!A902,'Lorri 401b'!N:N,0),0)</f>
        <v>-21904050.703701481</v>
      </c>
      <c r="S902" s="25">
        <f t="shared" ca="1" si="787"/>
        <v>-32211150.932139281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-10358477.090909986</v>
      </c>
      <c r="R903" s="25">
        <f t="array" aca="1" ref="R903" ca="1">INDEX('Lorri 401b'!L:L,MATCH('Retirement Calculator'!A903,'Lorri 401b'!N:N,0),0)</f>
        <v>-22017063.11557946</v>
      </c>
      <c r="S903" s="25">
        <f t="shared" ca="1" si="787"/>
        <v>-32375540.206489444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-10410068.023642473</v>
      </c>
      <c r="R904" s="25">
        <f t="array" aca="1" ref="R904" ca="1">INDEX('Lorri 401b'!L:L,MATCH('Retirement Calculator'!A904,'Lorri 401b'!N:N,0),0)</f>
        <v>-22130546.412506931</v>
      </c>
      <c r="S904" s="25">
        <f t="shared" ca="1" si="787"/>
        <v>-32540614.436149403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-10461873.918594677</v>
      </c>
      <c r="R905" s="25">
        <f t="array" aca="1" ref="R905" ca="1">INDEX('Lorri 401b'!L:L,MATCH('Retirement Calculator'!A905,'Lorri 401b'!N:N,0),0)</f>
        <v>-22244502.556504931</v>
      </c>
      <c r="S905" s="25">
        <f t="shared" ca="1" si="787"/>
        <v>-32706376.475099608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-10513895.671442516</v>
      </c>
      <c r="R906" s="25">
        <f t="array" aca="1" ref="R906" ca="1">INDEX('Lorri 401b'!L:L,MATCH('Retirement Calculator'!A906,'Lorri 401b'!N:N,0),0)</f>
        <v>-22358933.51776959</v>
      </c>
      <c r="S906" s="25">
        <f t="shared" ca="1" si="787"/>
        <v>-32872829.189212106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-10566134.181593888</v>
      </c>
      <c r="R907" s="25">
        <f t="array" aca="1" ref="R907" ca="1">INDEX('Lorri 401b'!L:L,MATCH('Retirement Calculator'!A907,'Lorri 401b'!N:N,0),0)</f>
        <v>-22473841.274706185</v>
      </c>
      <c r="S907" s="25">
        <f t="shared" ca="1" si="787"/>
        <v>-33039975.456300072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-10618590.352204224</v>
      </c>
      <c r="R908" s="25">
        <f t="array" aca="1" ref="R908" ca="1">INDEX('Lorri 401b'!L:L,MATCH('Retirement Calculator'!A908,'Lorri 401b'!N:N,0),0)</f>
        <v>-22589227.81396335</v>
      </c>
      <c r="S908" s="25">
        <f t="shared" ca="1" si="787"/>
        <v>-33207818.166167572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-10671265.090192104</v>
      </c>
      <c r="R909" s="25">
        <f t="array" aca="1" ref="R909" ca="1">INDEX('Lorri 401b'!L:L,MATCH('Retirement Calculator'!A909,'Lorri 401b'!N:N,0),0)</f>
        <v>-22705095.130467419</v>
      </c>
      <c r="S909" s="25">
        <f t="shared" ca="1" si="787"/>
        <v>-33376360.220659524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-10724159.306254933</v>
      </c>
      <c r="R910" s="25">
        <f t="array" aca="1" ref="R910" ca="1">INDEX('Lorri 401b'!L:L,MATCH('Retirement Calculator'!A910,'Lorri 401b'!N:N,0),0)</f>
        <v>-22821445.22745692</v>
      </c>
      <c r="S910" s="25">
        <f t="shared" ca="1" si="787"/>
        <v>-33545604.533711851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-10777273.91488469</v>
      </c>
      <c r="R911" s="25">
        <f t="array" aca="1" ref="R911" ca="1">INDEX('Lorri 401b'!L:L,MATCH('Retirement Calculator'!A911,'Lorri 401b'!N:N,0),0)</f>
        <v>-22938280.116517212</v>
      </c>
      <c r="S911" s="25">
        <f t="shared" ca="1" si="787"/>
        <v>-33715554.031401902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-10830609.834383737</v>
      </c>
      <c r="R912" s="25">
        <f t="array" aca="1" ref="R912" ca="1">INDEX('Lorri 401b'!L:L,MATCH('Retirement Calculator'!A912,'Lorri 401b'!N:N,0),0)</f>
        <v>-23055601.817615256</v>
      </c>
      <c r="S912" s="25">
        <f t="shared" ca="1" si="787"/>
        <v>-33886211.651998997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-10884167.986880697</v>
      </c>
      <c r="R913" s="25">
        <f t="array" aca="1" ref="R913" ca="1">INDEX('Lorri 401b'!L:L,MATCH('Retirement Calculator'!A913,'Lorri 401b'!N:N,0),0)</f>
        <v>-23173412.35913454</v>
      </c>
      <c r="S913" s="25">
        <f t="shared" ca="1" si="787"/>
        <v>-34057580.346015237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-10937949.298346395</v>
      </c>
      <c r="R914" s="25">
        <f t="array" aca="1" ref="R914" ca="1">INDEX('Lorri 401b'!L:L,MATCH('Retirement Calculator'!A914,'Lorri 401b'!N:N,0),0)</f>
        <v>-23291713.777910154</v>
      </c>
      <c r="S914" s="25">
        <f t="shared" ca="1" si="787"/>
        <v>-34229663.076256551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-10991954.698609866</v>
      </c>
      <c r="R915" s="25">
        <f t="array" aca="1" ref="R915" ca="1">INDEX('Lorri 401b'!L:L,MATCH('Retirement Calculator'!A915,'Lorri 401b'!N:N,0),0)</f>
        <v>-23410508.119264003</v>
      </c>
      <c r="S915" s="25">
        <f t="shared" ca="1" si="787"/>
        <v>-34402462.817873865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-11046185.121374436</v>
      </c>
      <c r="R916" s="25">
        <f t="array" aca="1" ref="R916" ca="1">INDEX('Lorri 401b'!L:L,MATCH('Retirement Calculator'!A916,'Lorri 401b'!N:N,0),0)</f>
        <v>-23529797.437040158</v>
      </c>
      <c r="S916" s="25">
        <f t="shared" ca="1" si="787"/>
        <v>-34575982.558414593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-11100641.504233858</v>
      </c>
      <c r="R917" s="25">
        <f t="array" aca="1" ref="R917" ca="1">INDEX('Lorri 401b'!L:L,MATCH('Retirement Calculator'!A917,'Lorri 401b'!N:N,0),0)</f>
        <v>-23649583.793640379</v>
      </c>
      <c r="S917" s="25">
        <f t="shared" ca="1" si="787"/>
        <v>-34750225.297874235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-11155324.788688527</v>
      </c>
      <c r="R918" s="25">
        <f t="array" aca="1" ref="R918" ca="1">INDEX('Lorri 401b'!L:L,MATCH('Retirement Calculator'!A918,'Lorri 401b'!N:N,0),0)</f>
        <v>-23769869.26005977</v>
      </c>
      <c r="S918" s="25">
        <f t="shared" ca="1" si="787"/>
        <v>-34925194.048748299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-11210235.920161758</v>
      </c>
      <c r="R919" s="25">
        <f t="array" aca="1" ref="R919" ca="1">INDEX('Lorri 401b'!L:L,MATCH('Retirement Calculator'!A919,'Lorri 401b'!N:N,0),0)</f>
        <v>-23890655.915922575</v>
      </c>
      <c r="S919" s="25">
        <f t="shared" ca="1" si="787"/>
        <v>-35100891.836084336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-11265375.848016126</v>
      </c>
      <c r="R920" s="25">
        <f t="array" aca="1" ref="R920" ca="1">INDEX('Lorri 401b'!L:L,MATCH('Retirement Calculator'!A920,'Lorri 401b'!N:N,0),0)</f>
        <v>-24011945.849518139</v>
      </c>
      <c r="S920" s="25">
        <f t="shared" ca="1" si="787"/>
        <v>-35277321.697534263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-11320745.525569888</v>
      </c>
      <c r="R921" s="25">
        <f t="array" aca="1" ref="R921" ca="1">INDEX('Lorri 401b'!L:L,MATCH('Retirement Calculator'!A921,'Lorri 401b'!N:N,0),0)</f>
        <v>-24133741.157837018</v>
      </c>
      <c r="S921" s="25">
        <f t="shared" ca="1" si="787"/>
        <v>-35454486.683406904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-11376345.910113458</v>
      </c>
      <c r="R922" s="25">
        <f t="array" aca="1" ref="R922" ca="1">INDEX('Lorri 401b'!L:L,MATCH('Retirement Calculator'!A922,'Lorri 401b'!N:N,0),0)</f>
        <v>-24256043.946607228</v>
      </c>
      <c r="S922" s="25">
        <f t="shared" ca="1" si="787"/>
        <v>-35632389.856720686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-11432177.962925958</v>
      </c>
      <c r="R923" s="25">
        <f t="array" aca="1" ref="R923" ca="1">INDEX('Lorri 401b'!L:L,MATCH('Retirement Calculator'!A923,'Lorri 401b'!N:N,0),0)</f>
        <v>-24378856.330330648</v>
      </c>
      <c r="S923" s="25">
        <f t="shared" ca="1" si="787"/>
        <v>-35811034.293256603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-11488242.649291843</v>
      </c>
      <c r="R924" s="25">
        <f t="array" aca="1" ref="R924" ca="1">INDEX('Lorri 401b'!L:L,MATCH('Retirement Calculator'!A924,'Lorri 401b'!N:N,0),0)</f>
        <v>-24502180.432319582</v>
      </c>
      <c r="S924" s="25">
        <f t="shared" ca="1" si="787"/>
        <v>-35990423.081611425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-11544540.938517587</v>
      </c>
      <c r="R925" s="25">
        <f t="array" aca="1" ref="R925" ca="1">INDEX('Lorri 401b'!L:L,MATCH('Retirement Calculator'!A925,'Lorri 401b'!N:N,0),0)</f>
        <v>-24626018.384733468</v>
      </c>
      <c r="S925" s="25">
        <f t="shared" ca="1" si="787"/>
        <v>-36170559.323251054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-11601073.803948438</v>
      </c>
      <c r="R926" s="25">
        <f t="array" aca="1" ref="R926" ca="1">INDEX('Lorri 401b'!L:L,MATCH('Retirement Calculator'!A926,'Lorri 401b'!N:N,0),0)</f>
        <v>-24750372.328615747</v>
      </c>
      <c r="S926" s="25">
        <f t="shared" ca="1" si="787"/>
        <v>-36351446.132564187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-11657842.222985251</v>
      </c>
      <c r="R927" s="25">
        <f t="array" aca="1" ref="R927" ca="1">INDEX('Lorri 401b'!L:L,MATCH('Retirement Calculator'!A927,'Lorri 401b'!N:N,0),0)</f>
        <v>-24875244.413930867</v>
      </c>
      <c r="S927" s="25">
        <f t="shared" ca="1" si="787"/>
        <v>-36533086.636916116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-11714847.177101385</v>
      </c>
      <c r="R928" s="25">
        <f t="array" aca="1" ref="R928" ca="1">INDEX('Lorri 401b'!L:L,MATCH('Retirement Calculator'!A928,'Lorri 401b'!N:N,0),0)</f>
        <v>-25000636.799601465</v>
      </c>
      <c r="S928" s="25">
        <f t="shared" ca="1" si="787"/>
        <v>-36715483.976702854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-11772089.651859669</v>
      </c>
      <c r="R929" s="25">
        <f t="array" aca="1" ref="R929" ca="1">INDEX('Lorri 401b'!L:L,MATCH('Retirement Calculator'!A929,'Lorri 401b'!N:N,0),0)</f>
        <v>-25126551.653545693</v>
      </c>
      <c r="S929" s="25">
        <f t="shared" ca="1" si="787"/>
        <v>-36898641.305405363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-11829570.636929445</v>
      </c>
      <c r="R930" s="25">
        <f t="array" aca="1" ref="R930" ca="1">INDEX('Lorri 401b'!L:L,MATCH('Retirement Calculator'!A930,'Lorri 401b'!N:N,0),0)</f>
        <v>-25252991.152714688</v>
      </c>
      <c r="S930" s="25">
        <f t="shared" ca="1" si="787"/>
        <v>-37082561.789644137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-11887291.126103679</v>
      </c>
      <c r="R931" s="25">
        <f t="array" aca="1" ref="R931" ca="1">INDEX('Lorri 401b'!L:L,MATCH('Retirement Calculator'!A931,'Lorri 401b'!N:N,0),0)</f>
        <v>-25379957.48313022</v>
      </c>
      <c r="S931" s="25">
        <f t="shared" ca="1" si="787"/>
        <v>-37267248.609233901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-11945252.117316138</v>
      </c>
      <c r="R932" s="25">
        <f t="array" aca="1" ref="R932" ca="1">INDEX('Lorri 401b'!L:L,MATCH('Retirement Calculator'!A932,'Lorri 401b'!N:N,0),0)</f>
        <v>-25507452.839922484</v>
      </c>
      <c r="S932" s="25">
        <f t="shared" ca="1" si="787"/>
        <v>-37452704.957238622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-12003454.61265865</v>
      </c>
      <c r="R933" s="25">
        <f t="array" aca="1" ref="R933" ca="1">INDEX('Lorri 401b'!L:L,MATCH('Retirement Calculator'!A933,'Lorri 401b'!N:N,0),0)</f>
        <v>-25635479.427368049</v>
      </c>
      <c r="S933" s="25">
        <f t="shared" ca="1" si="787"/>
        <v>-37638934.040026695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-12061899.618398422</v>
      </c>
      <c r="R934" s="25">
        <f t="array" aca="1" ref="R934" ca="1">INDEX('Lorri 401b'!L:L,MATCH('Retirement Calculator'!A934,'Lorri 401b'!N:N,0),0)</f>
        <v>-25764039.45892797</v>
      </c>
      <c r="S934" s="25">
        <f t="shared" ca="1" si="787"/>
        <v>-37825939.077326395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-12120588.144995444</v>
      </c>
      <c r="R935" s="25">
        <f t="array" aca="1" ref="R935" ca="1">INDEX('Lorri 401b'!L:L,MATCH('Retirement Calculator'!A935,'Lorri 401b'!N:N,0),0)</f>
        <v>-25893135.157286059</v>
      </c>
      <c r="S935" s="25">
        <f t="shared" ca="1" si="787"/>
        <v>-38013723.302281499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-12179521.207119953</v>
      </c>
      <c r="R936" s="25">
        <f t="array" aca="1" ref="R936" ca="1">INDEX('Lorri 401b'!L:L,MATCH('Retirement Calculator'!A936,'Lorri 401b'!N:N,0),0)</f>
        <v>-26022768.754387304</v>
      </c>
      <c r="S936" s="25">
        <f t="shared" ca="1" si="787"/>
        <v>-38202289.961507261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-12238699.823669981</v>
      </c>
      <c r="R937" s="25">
        <f t="array" aca="1" ref="R937" ca="1">INDEX('Lorri 401b'!L:L,MATCH('Retirement Calculator'!A937,'Lorri 401b'!N:N,0),0)</f>
        <v>-26152942.491476472</v>
      </c>
      <c r="S937" s="25">
        <f t="shared" ca="1" si="787"/>
        <v>-38391642.315146454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-12298125.017788967</v>
      </c>
      <c r="R938" s="25">
        <f t="array" aca="1" ref="R938" ca="1">INDEX('Lorri 401b'!L:L,MATCH('Retirement Calculator'!A938,'Lorri 401b'!N:N,0),0)</f>
        <v>-26283658.619136848</v>
      </c>
      <c r="S938" s="25">
        <f t="shared" ca="1" si="787"/>
        <v>-38581783.636925817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-12357797.816883449</v>
      </c>
      <c r="R939" s="25">
        <f t="array" aca="1" ref="R939" ca="1">INDEX('Lorri 401b'!L:L,MATCH('Retirement Calculator'!A939,'Lorri 401b'!N:N,0),0)</f>
        <v>-26414919.39732914</v>
      </c>
      <c r="S939" s="25">
        <f t="shared" ca="1" si="787"/>
        <v>-38772717.214212589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-12417719.252640825</v>
      </c>
      <c r="R940" s="25">
        <f t="array" aca="1" ref="R940" ca="1">INDEX('Lorri 401b'!L:L,MATCH('Retirement Calculator'!A940,'Lorri 401b'!N:N,0),0)</f>
        <v>-26546727.095430568</v>
      </c>
      <c r="S940" s="25">
        <f t="shared" ca="1" si="787"/>
        <v>-38964446.348071396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-12477890.36104719</v>
      </c>
      <c r="R941" s="25">
        <f t="array" aca="1" ref="R941" ca="1">INDEX('Lorri 401b'!L:L,MATCH('Retirement Calculator'!A941,'Lorri 401b'!N:N,0),0)</f>
        <v>-26679083.992274083</v>
      </c>
      <c r="S941" s="25">
        <f t="shared" ca="1" si="787"/>
        <v>-39156974.353321269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-12538312.182405248</v>
      </c>
      <c r="R942" s="25">
        <f t="array" aca="1" ref="R942" ca="1">INDEX('Lorri 401b'!L:L,MATCH('Retirement Calculator'!A942,'Lorri 401b'!N:N,0),0)</f>
        <v>-26811992.376187779</v>
      </c>
      <c r="S942" s="25">
        <f t="shared" ca="1" si="787"/>
        <v>-39350304.558593027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-12598985.761352299</v>
      </c>
      <c r="R943" s="25">
        <f t="array" aca="1" ref="R943" ca="1">INDEX('Lorri 401b'!L:L,MATCH('Retirement Calculator'!A943,'Lorri 401b'!N:N,0),0)</f>
        <v>-26945454.54503445</v>
      </c>
      <c r="S943" s="25">
        <f t="shared" ca="1" si="787"/>
        <v>-39544440.306386746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-12659912.146878295</v>
      </c>
      <c r="R944" s="25">
        <f t="array" aca="1" ref="R944" ca="1">INDEX('Lorri 401b'!L:L,MATCH('Retirement Calculator'!A944,'Lorri 401b'!N:N,0),0)</f>
        <v>-27079472.806251314</v>
      </c>
      <c r="S944" s="25">
        <f t="shared" ca="1" si="787"/>
        <v>-39739384.953129604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-12721092.392343983</v>
      </c>
      <c r="R945" s="25">
        <f t="array" aca="1" ref="R945" ca="1">INDEX('Lorri 401b'!L:L,MATCH('Retirement Calculator'!A945,'Lorri 401b'!N:N,0),0)</f>
        <v>-27214049.476889916</v>
      </c>
      <c r="S945" s="25">
        <f t="shared" ca="1" si="787"/>
        <v>-39935141.869233899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-12782527.55549911</v>
      </c>
      <c r="R946" s="25">
        <f t="array" aca="1" ref="R946" ca="1">INDEX('Lorri 401b'!L:L,MATCH('Retirement Calculator'!A946,'Lorri 401b'!N:N,0),0)</f>
        <v>-27349186.883656178</v>
      </c>
      <c r="S946" s="25">
        <f t="shared" ca="1" si="787"/>
        <v>-40131714.439155288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-12844218.698500719</v>
      </c>
      <c r="R947" s="25">
        <f t="array" aca="1" ref="R947" ca="1">INDEX('Lorri 401b'!L:L,MATCH('Retirement Calculator'!A947,'Lorri 401b'!N:N,0),0)</f>
        <v>-27484887.362950634</v>
      </c>
      <c r="S947" s="25">
        <f t="shared" ca="1" si="787"/>
        <v>-40329106.061451353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-12906166.8879315</v>
      </c>
      <c r="R948" s="25">
        <f t="array" aca="1" ref="R948" ca="1">INDEX('Lorri 401b'!L:L,MATCH('Retirement Calculator'!A948,'Lorri 401b'!N:N,0),0)</f>
        <v>-27621153.260908816</v>
      </c>
      <c r="S948" s="25">
        <f t="shared" ca="1" si="787"/>
        <v>-40527320.148840316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-12968373.194818242</v>
      </c>
      <c r="R949" s="25">
        <f t="array" aca="1" ref="R949" ca="1">INDEX('Lorri 401b'!L:L,MATCH('Retirement Calculator'!A949,'Lorri 401b'!N:N,0),0)</f>
        <v>-27757986.933441825</v>
      </c>
      <c r="S949" s="25">
        <f t="shared" ca="1" si="787"/>
        <v>-40726360.128260069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-13030838.694650346</v>
      </c>
      <c r="R950" s="25">
        <f t="array" aca="1" ref="R950" ca="1">INDEX('Lorri 401b'!L:L,MATCH('Retirement Calculator'!A950,'Lorri 401b'!N:N,0),0)</f>
        <v>-27895390.746277053</v>
      </c>
      <c r="S950" s="25">
        <f t="shared" ca="1" si="787"/>
        <v>-40926229.440927401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-13093564.467398418</v>
      </c>
      <c r="R951" s="25">
        <f t="array" aca="1" ref="R951" ca="1">INDEX('Lorri 401b'!L:L,MATCH('Retirement Calculator'!A951,'Lorri 401b'!N:N,0),0)</f>
        <v>-28033367.074999094</v>
      </c>
      <c r="S951" s="25">
        <f t="shared" ca="1" si="787"/>
        <v>-41126931.542397514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-13156551.597532939</v>
      </c>
      <c r="R952" s="25">
        <f t="array" aca="1" ref="R952" ca="1">INDEX('Lorri 401b'!L:L,MATCH('Retirement Calculator'!A952,'Lorri 401b'!N:N,0),0)</f>
        <v>-28171918.305090811</v>
      </c>
      <c r="S952" s="25">
        <f t="shared" ca="1" si="787"/>
        <v>-41328469.90262375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-13219801.17404302</v>
      </c>
      <c r="R953" s="25">
        <f t="array" aca="1" ref="R953" ca="1">INDEX('Lorri 401b'!L:L,MATCH('Retirement Calculator'!A953,'Lorri 401b'!N:N,0),0)</f>
        <v>-28311046.831974577</v>
      </c>
      <c r="S953" s="25">
        <f t="shared" ca="1" si="787"/>
        <v>-41530848.006017596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-13283314.290455228</v>
      </c>
      <c r="R954" s="25">
        <f t="array" aca="1" ref="R954" ca="1">INDEX('Lorri 401b'!L:L,MATCH('Retirement Calculator'!A954,'Lorri 401b'!N:N,0),0)</f>
        <v>-28450755.061053693</v>
      </c>
      <c r="S954" s="25">
        <f t="shared" ca="1" si="787"/>
        <v>-41734069.351508923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-13347092.044852486</v>
      </c>
      <c r="R955" s="25">
        <f t="array" aca="1" ref="R955" ca="1">INDEX('Lorri 401b'!L:L,MATCH('Retirement Calculator'!A955,'Lorri 401b'!N:N,0),0)</f>
        <v>-28591045.40775397</v>
      </c>
      <c r="S955" s="25">
        <f t="shared" ca="1" si="787"/>
        <v>-41938137.452606454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-13411135.539893067</v>
      </c>
      <c r="R956" s="25">
        <f t="array" aca="1" ref="R956" ca="1">INDEX('Lorri 401b'!L:L,MATCH('Retirement Calculator'!A956,'Lorri 401b'!N:N,0),0)</f>
        <v>-28731920.297565501</v>
      </c>
      <c r="S956" s="25">
        <f t="shared" ca="1" si="787"/>
        <v>-42143055.837458566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-13475445.882829649</v>
      </c>
      <c r="R957" s="25">
        <f t="array" aca="1" ref="R957" ca="1">INDEX('Lorri 401b'!L:L,MATCH('Retirement Calculator'!A957,'Lorri 401b'!N:N,0),0)</f>
        <v>-28873382.16608458</v>
      </c>
      <c r="S957" s="25">
        <f t="shared" ca="1" si="787"/>
        <v>-42348828.048914231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-13540024.185528468</v>
      </c>
      <c r="R958" s="25">
        <f t="array" aca="1" ref="R958" ca="1">INDEX('Lorri 401b'!L:L,MATCH('Retirement Calculator'!A958,'Lorri 401b'!N:N,0),0)</f>
        <v>-29015433.459055822</v>
      </c>
      <c r="S958" s="25">
        <f t="shared" ca="1" si="787"/>
        <v>-42555457.644584291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-13604871.564488532</v>
      </c>
      <c r="R959" s="25">
        <f t="array" aca="1" ref="R959" ca="1">INDEX('Lorri 401b'!L:L,MATCH('Retirement Calculator'!A959,'Lorri 401b'!N:N,0),0)</f>
        <v>-29158076.632414442</v>
      </c>
      <c r="S959" s="25">
        <f t="shared" ca="1" si="787"/>
        <v>-42762948.196902975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-13669989.140860928</v>
      </c>
      <c r="R960" s="25">
        <f t="array" aca="1" ref="R960" ca="1">INDEX('Lorri 401b'!L:L,MATCH('Retirement Calculator'!A960,'Lorri 401b'!N:N,0),0)</f>
        <v>-29301314.152328722</v>
      </c>
      <c r="S960" s="25">
        <f t="shared" ca="1" si="787"/>
        <v>-42971303.293189652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-13735378.04046821</v>
      </c>
      <c r="R961" s="25">
        <f t="array" aca="1" ref="R961" ca="1">INDEX('Lorri 401b'!L:L,MATCH('Retirement Calculator'!A961,'Lorri 401b'!N:N,0),0)</f>
        <v>-29445148.495242648</v>
      </c>
      <c r="S961" s="25">
        <f t="shared" ca="1" si="787"/>
        <v>-43180526.535710856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-13801039.393823856</v>
      </c>
      <c r="R962" s="25">
        <f t="array" aca="1" ref="R962" ca="1">INDEX('Lorri 401b'!L:L,MATCH('Retirement Calculator'!A962,'Lorri 401b'!N:N,0),0)</f>
        <v>-29589582.147918712</v>
      </c>
      <c r="S962" s="25">
        <f t="shared" ca="1" si="787"/>
        <v>-43390621.541742571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-13866974.336151818</v>
      </c>
      <c r="R963" s="25">
        <f t="array" aca="1" ref="R963" ca="1">INDEX('Lorri 401b'!L:L,MATCH('Retirement Calculator'!A963,'Lorri 401b'!N:N,0),0)</f>
        <v>-29734617.607480928</v>
      </c>
      <c r="S963" s="25">
        <f t="shared" ca="1" si="787"/>
        <v>-43601591.943632744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-13933184.007406145</v>
      </c>
      <c r="R964" s="25">
        <f t="array" aca="1" ref="R964" ca="1">INDEX('Lorri 401b'!L:L,MATCH('Retirement Calculator'!A964,'Lorri 401b'!N:N,0),0)</f>
        <v>-29880257.381457988</v>
      </c>
      <c r="S964" s="25">
        <f t="shared" ca="1" si="787"/>
        <v>-43813441.38886413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-13999669.552290699</v>
      </c>
      <c r="R965" s="25">
        <f t="array" aca="1" ref="R965" ca="1">INDEX('Lorri 401b'!L:L,MATCH('Retirement Calculator'!A965,'Lorri 401b'!N:N,0),0)</f>
        <v>-30026503.987826619</v>
      </c>
      <c r="S965" s="25">
        <f t="shared" ca="1" si="787"/>
        <v>-44026173.540117316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-14066432.120278938</v>
      </c>
      <c r="R966" s="25">
        <f t="array" aca="1" ref="R966" ca="1">INDEX('Lorri 401b'!L:L,MATCH('Retirement Calculator'!A966,'Lorri 401b'!N:N,0),0)</f>
        <v>-30173359.955055118</v>
      </c>
      <c r="S966" s="25">
        <f t="shared" ca="1" si="787"/>
        <v>-44239792.075334057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-14133472.865633795</v>
      </c>
      <c r="R967" s="25">
        <f t="array" aca="1" ref="R967" ca="1">INDEX('Lorri 401b'!L:L,MATCH('Retirement Calculator'!A967,'Lorri 401b'!N:N,0),0)</f>
        <v>-30320827.822147068</v>
      </c>
      <c r="S967" s="25">
        <f t="shared" ca="1" si="787"/>
        <v>-44454300.687780865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-14200792.94742763</v>
      </c>
      <c r="R968" s="25">
        <f t="array" aca="1" ref="R968" ca="1">INDEX('Lorri 401b'!L:L,MATCH('Retirement Calculator'!A968,'Lorri 401b'!N:N,0),0)</f>
        <v>-30468910.138685234</v>
      </c>
      <c r="S968" s="25">
        <f t="shared" ca="1" si="787"/>
        <v>-44669703.086112864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-14268393.529562274</v>
      </c>
      <c r="R969" s="25">
        <f t="array" aca="1" ref="R969" ca="1">INDEX('Lorri 401b'!L:L,MATCH('Retirement Calculator'!A969,'Lorri 401b'!N:N,0),0)</f>
        <v>-30617609.464875642</v>
      </c>
      <c r="S969" s="25">
        <f t="shared" ca="1" si="787"/>
        <v>-44886002.994437918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-14336275.780789144</v>
      </c>
      <c r="R970" s="25">
        <f t="array" aca="1" ref="R970" ca="1">INDEX('Lorri 401b'!L:L,MATCH('Retirement Calculator'!A970,'Lorri 401b'!N:N,0),0)</f>
        <v>-30766928.371591847</v>
      </c>
      <c r="S970" s="25">
        <f t="shared" ca="1" si="787"/>
        <v>-45103204.152380988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-14404440.87472946</v>
      </c>
      <c r="R971" s="25">
        <f t="array" aca="1" ref="R971" ca="1">INDEX('Lorri 401b'!L:L,MATCH('Retirement Calculator'!A971,'Lorri 401b'!N:N,0),0)</f>
        <v>-30916869.440419368</v>
      </c>
      <c r="S971" s="25">
        <f t="shared" ca="1" si="787"/>
        <v>-45321310.31514883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-14472889.989894528</v>
      </c>
      <c r="R972" s="25">
        <f t="array" aca="1" ref="R972" ca="1">INDEX('Lorri 401b'!L:L,MATCH('Retirement Calculator'!A972,'Lorri 401b'!N:N,0),0)</f>
        <v>-31067435.263700336</v>
      </c>
      <c r="S972" s="25">
        <f t="shared" ca="1" si="787"/>
        <v>-45540325.25359486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-14541624.309706116</v>
      </c>
      <c r="R973" s="25">
        <f t="array" aca="1" ref="R973" ca="1">INDEX('Lorri 401b'!L:L,MATCH('Retirement Calculator'!A973,'Lorri 401b'!N:N,0),0)</f>
        <v>-31218628.444578309</v>
      </c>
      <c r="S973" s="25">
        <f t="shared" ca="1" si="787"/>
        <v>-45760252.754284427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-14610645.022516919</v>
      </c>
      <c r="R974" s="25">
        <f t="array" aca="1" ref="R974" ca="1">INDEX('Lorri 401b'!L:L,MATCH('Retirement Calculator'!A974,'Lorri 401b'!N:N,0),0)</f>
        <v>-31370451.597043272</v>
      </c>
      <c r="S974" s="25">
        <f t="shared" ca="1" si="787"/>
        <v>-45981096.61956019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-14679953.321631102</v>
      </c>
      <c r="R975" s="25">
        <f t="array" aca="1" ref="R975" ca="1">INDEX('Lorri 401b'!L:L,MATCH('Retirement Calculator'!A975,'Lorri 401b'!N:N,0),0)</f>
        <v>-31522907.345976841</v>
      </c>
      <c r="S975" s="25">
        <f t="shared" ca="1" si="787"/>
        <v>-46202860.667607941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-14749550.405324927</v>
      </c>
      <c r="R976" s="25">
        <f t="array" aca="1" ref="R976" ca="1">INDEX('Lorri 401b'!L:L,MATCH('Retirement Calculator'!A976,'Lorri 401b'!N:N,0),0)</f>
        <v>-31675998.327197634</v>
      </c>
      <c r="S976" s="25">
        <f t="shared" ca="1" si="787"/>
        <v>-46425548.732522562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-14819437.476867475</v>
      </c>
      <c r="R977" s="25">
        <f t="array" aca="1" ref="R977" ca="1">INDEX('Lorri 401b'!L:L,MATCH('Retirement Calculator'!A977,'Lorri 401b'!N:N,0),0)</f>
        <v>-31829727.187506847</v>
      </c>
      <c r="S977" s="25">
        <f t="shared" ca="1" si="787"/>
        <v>-46649164.664374322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-14889615.744541451</v>
      </c>
      <c r="R978" s="25">
        <f t="array" aca="1" ref="R978" ca="1">INDEX('Lorri 401b'!L:L,MATCH('Retirement Calculator'!A978,'Lorri 401b'!N:N,0),0)</f>
        <v>-31984096.584734015</v>
      </c>
      <c r="S978" s="25">
        <f t="shared" ca="1" si="787"/>
        <v>-46873712.329275467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-14960086.421664068</v>
      </c>
      <c r="R979" s="25">
        <f t="array" aca="1" ref="R979" ca="1">INDEX('Lorri 401b'!L:L,MATCH('Retirement Calculator'!A979,'Lorri 401b'!N:N,0),0)</f>
        <v>-32139109.187782962</v>
      </c>
      <c r="S979" s="25">
        <f t="shared" ca="1" si="787"/>
        <v>-47099195.609447032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-15030850.72660803</v>
      </c>
      <c r="R980" s="25">
        <f t="array" aca="1" ref="R980" ca="1">INDEX('Lorri 401b'!L:L,MATCH('Retirement Calculator'!A980,'Lorri 401b'!N:N,0),0)</f>
        <v>-32294767.676677946</v>
      </c>
      <c r="S980" s="25">
        <f t="shared" ca="1" si="787"/>
        <v>-47325618.40328598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-15101909.882822592</v>
      </c>
      <c r="R981" s="25">
        <f t="array" aca="1" ref="R981" ca="1">INDEX('Lorri 401b'!L:L,MATCH('Retirement Calculator'!A981,'Lorri 401b'!N:N,0),0)</f>
        <v>-32451074.742609993</v>
      </c>
      <c r="S981" s="25">
        <f t="shared" ca="1" si="787"/>
        <v>-47552984.625432581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-15173265.118854715</v>
      </c>
      <c r="R982" s="25">
        <f t="array" aca="1" ref="R982" ca="1">INDEX('Lorri 401b'!L:L,MATCH('Retirement Calculator'!A982,'Lorri 401b'!N:N,0),0)</f>
        <v>-32608033.087983422</v>
      </c>
      <c r="S982" s="25">
        <f t="shared" ca="1" si="787"/>
        <v>-47781298.206838138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-15244917.668370305</v>
      </c>
      <c r="R983" s="25">
        <f t="array" aca="1" ref="R983" ca="1">INDEX('Lorri 401b'!L:L,MATCH('Retirement Calculator'!A983,'Lorri 401b'!N:N,0),0)</f>
        <v>-32765645.426462576</v>
      </c>
      <c r="S983" s="25">
        <f t="shared" ca="1" si="787"/>
        <v>-48010563.094832882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-15316868.770175543</v>
      </c>
      <c r="R984" s="25">
        <f t="array" aca="1" ref="R984" ca="1">INDEX('Lorri 401b'!L:L,MATCH('Retirement Calculator'!A984,'Lorri 401b'!N:N,0),0)</f>
        <v>-32923914.483018726</v>
      </c>
      <c r="S984" s="25">
        <f t="shared" ca="1" si="787"/>
        <v>-48240783.253194273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-15389119.668238303</v>
      </c>
      <c r="R985" s="25">
        <f t="array" aca="1" ref="R985" ca="1">INDEX('Lorri 401b'!L:L,MATCH('Retirement Calculator'!A985,'Lorri 401b'!N:N,0),0)</f>
        <v>-33082842.993977193</v>
      </c>
      <c r="S985" s="25">
        <f t="shared" ca="1" si="787"/>
        <v>-48471962.662215494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-15461671.611709656</v>
      </c>
      <c r="R986" s="25">
        <f t="array" aca="1" ref="R986" ca="1">INDEX('Lorri 401b'!L:L,MATCH('Retirement Calculator'!A986,'Lorri 401b'!N:N,0),0)</f>
        <v>-33242433.707064651</v>
      </c>
      <c r="S986" s="25">
        <f t="shared" ca="1" si="787"/>
        <v>-48704105.318774305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-15534525.854945475</v>
      </c>
      <c r="R987" s="25">
        <f t="array" aca="1" ref="R987" ca="1">INDEX('Lorri 401b'!L:L,MATCH('Retirement Calculator'!A987,'Lorri 401b'!N:N,0),0)</f>
        <v>-33402689.381456643</v>
      </c>
      <c r="S987" s="25">
        <f t="shared" ca="1" si="787"/>
        <v>-48937215.236402117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-15607683.65752811</v>
      </c>
      <c r="R988" s="25">
        <f t="array" aca="1" ref="R988" ca="1">INDEX('Lorri 401b'!L:L,MATCH('Retirement Calculator'!A988,'Lorri 401b'!N:N,0),0)</f>
        <v>-33563612.787825264</v>
      </c>
      <c r="S988" s="25">
        <f t="shared" ca="1" si="787"/>
        <v>-49171296.445353374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-15681146.284288172</v>
      </c>
      <c r="R989" s="25">
        <f t="array" aca="1" ref="R989" ca="1">INDEX('Lorri 401b'!L:L,MATCH('Retirement Calculator'!A989,'Lorri 401b'!N:N,0),0)</f>
        <v>-33725206.708387092</v>
      </c>
      <c r="S989" s="25">
        <f t="shared" ca="1" si="787"/>
        <v>-49406352.99267526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-15754915.0053264</v>
      </c>
      <c r="R990" s="25">
        <f t="array" aca="1" ref="R990" ca="1">INDEX('Lorri 401b'!L:L,MATCH('Retirement Calculator'!A990,'Lorri 401b'!N:N,0),0)</f>
        <v>-33887473.936951257</v>
      </c>
      <c r="S990" s="25">
        <f t="shared" ca="1" si="787"/>
        <v>-49642388.942277655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-15828991.09603562</v>
      </c>
      <c r="R991" s="25">
        <f t="array" aca="1" ref="R991" ca="1">INDEX('Lorri 401b'!L:L,MATCH('Retirement Calculator'!A991,'Lorri 401b'!N:N,0),0)</f>
        <v>-34050417.278967775</v>
      </c>
      <c r="S991" s="25">
        <f t="shared" ca="1" si="787"/>
        <v>-49879408.375003397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-15903375.837122796</v>
      </c>
      <c r="R992" s="25">
        <f t="array" aca="1" ref="R992" ca="1">INDEX('Lorri 401b'!L:L,MATCH('Retirement Calculator'!A992,'Lorri 401b'!N:N,0),0)</f>
        <v>-34214039.551576026</v>
      </c>
      <c r="S992" s="25">
        <f t="shared" ca="1" si="787"/>
        <v>-50117415.388698824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-15978070.514631169</v>
      </c>
      <c r="R993" s="25">
        <f t="array" aca="1" ref="R993" ca="1">INDEX('Lorri 401b'!L:L,MATCH('Retirement Calculator'!A993,'Lorri 401b'!N:N,0),0)</f>
        <v>-34378343.58365348</v>
      </c>
      <c r="S993" s="25">
        <f t="shared" ca="1" si="787"/>
        <v>-50356414.098284647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-16053076.419962494</v>
      </c>
      <c r="R994" s="25">
        <f t="array" aca="1" ref="R994" ca="1">INDEX('Lorri 401b'!L:L,MATCH('Retirement Calculator'!A994,'Lorri 401b'!N:N,0),0)</f>
        <v>-34543332.215864591</v>
      </c>
      <c r="S994" s="25">
        <f t="shared" ca="1" si="787"/>
        <v>-50596408.635827087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-16128394.849899365</v>
      </c>
      <c r="R995" s="25">
        <f t="array" aca="1" ref="R995" ca="1">INDEX('Lorri 401b'!L:L,MATCH('Retirement Calculator'!A995,'Lorri 401b'!N:N,0),0)</f>
        <v>-34709008.300709918</v>
      </c>
      <c r="S995" s="25">
        <f t="shared" ca="1" si="787"/>
        <v>-50837403.150609285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-16204027.106627639</v>
      </c>
      <c r="R996" s="25">
        <f t="array" aca="1" ref="R996" ca="1">INDEX('Lorri 401b'!L:L,MATCH('Retirement Calculator'!A996,'Lorri 401b'!N:N,0),0)</f>
        <v>-34875374.70257543</v>
      </c>
      <c r="S996" s="25">
        <f t="shared" ca="1" si="787"/>
        <v>-51079401.809203073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-16279974.497758949</v>
      </c>
      <c r="R997" s="25">
        <f t="array" aca="1" ref="R997" ca="1">INDEX('Lorri 401b'!L:L,MATCH('Retirement Calculator'!A997,'Lorri 401b'!N:N,0),0)</f>
        <v>-35042434.297782049</v>
      </c>
      <c r="S997" s="25">
        <f t="shared" ca="1" si="787"/>
        <v>-51322408.795540996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-16356238.336353306</v>
      </c>
      <c r="R998" s="25">
        <f t="array" aca="1" ref="R998" ca="1">INDEX('Lorri 401b'!L:L,MATCH('Retirement Calculator'!A998,'Lorri 401b'!N:N,0),0)</f>
        <v>-35210189.974635363</v>
      </c>
      <c r="S998" s="25">
        <f t="shared" ca="1" si="787"/>
        <v>-51566428.310988665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-16432819.940941805</v>
      </c>
      <c r="R999" s="25">
        <f t="array" aca="1" ref="R999" ca="1">INDEX('Lorri 401b'!L:L,MATCH('Retirement Calculator'!A999,'Lorri 401b'!N:N,0),0)</f>
        <v>-35378644.633475564</v>
      </c>
      <c r="S999" s="25">
        <f t="shared" ca="1" si="787"/>
        <v>-51811464.574417368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-16509720.635549424</v>
      </c>
      <c r="R1000" s="25">
        <f t="array" aca="1" ref="R1000" ca="1">INDEX('Lorri 401b'!L:L,MATCH('Retirement Calculator'!A1000,'Lorri 401b'!N:N,0),0)</f>
        <v>-35547801.186727598</v>
      </c>
      <c r="S1000" s="25">
        <f t="shared" ca="1" si="787"/>
        <v>-52057521.822277024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-16586941.749717908</v>
      </c>
      <c r="R1001" s="25">
        <f t="array" aca="1" ref="R1001" ca="1">INDEX('Lorri 401b'!L:L,MATCH('Retirement Calculator'!A1001,'Lorri 401b'!N:N,0),0)</f>
        <v>-35717662.558951519</v>
      </c>
      <c r="S1001" s="25">
        <f t="shared" ca="1" si="787"/>
        <v>-52304604.308669426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-16664484.618528761</v>
      </c>
      <c r="R1002" s="25">
        <f t="array" aca="1" ref="R1002" ca="1">INDEX('Lorri 401b'!L:L,MATCH('Retirement Calculator'!A1002,'Lorri 401b'!N:N,0),0)</f>
        <v>-35888231.686893038</v>
      </c>
      <c r="S1002" s="25">
        <f t="shared" ca="1" si="787"/>
        <v>-52552716.305421799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-16742350.582626326</v>
      </c>
      <c r="R1003" s="25">
        <f t="array" aca="1" ref="R1003" ca="1">INDEX('Lorri 401b'!L:L,MATCH('Retirement Calculator'!A1003,'Lorri 401b'!N:N,0),0)</f>
        <v>-36059511.519534312</v>
      </c>
      <c r="S1003" s="25">
        <f t="shared" ca="1" si="787"/>
        <v>-52801862.10216064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-16820540.988240965</v>
      </c>
      <c r="R1004" s="25">
        <f t="array" aca="1" ref="R1004" ca="1">INDEX('Lorri 401b'!L:L,MATCH('Retirement Calculator'!A1004,'Lorri 401b'!N:N,0),0)</f>
        <v>-36231505.018144928</v>
      </c>
      <c r="S1004" s="25">
        <f t="shared" ca="1" si="787"/>
        <v>-53052046.006385893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-16899057.187212329</v>
      </c>
      <c r="R1005" s="25">
        <f t="array" aca="1" ref="R1005" ca="1">INDEX('Lorri 401b'!L:L,MATCH('Retirement Calculator'!A1005,'Lorri 401b'!N:N,0),0)</f>
        <v>-36404215.156333089</v>
      </c>
      <c r="S1005" s="25">
        <f t="shared" ca="1" si="787"/>
        <v>-53303272.343545422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-16977900.537012741</v>
      </c>
      <c r="R1006" s="25">
        <f t="array" aca="1" ref="R1006" ca="1">INDEX('Lorri 401b'!L:L,MATCH('Retirement Calculator'!A1006,'Lorri 401b'!N:N,0),0)</f>
        <v>-36577644.920097031</v>
      </c>
      <c r="S1006" s="25">
        <f t="shared" ca="1" si="787"/>
        <v>-53555545.457109772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-17057072.400770653</v>
      </c>
      <c r="R1007" s="25">
        <f t="array" aca="1" ref="R1007" ca="1">INDEX('Lorri 401b'!L:L,MATCH('Retirement Calculator'!A1007,'Lorri 401b'!N:N,0),0)</f>
        <v>-36751797.307876654</v>
      </c>
      <c r="S1007" s="25">
        <f t="shared" ca="1" si="787"/>
        <v>-53808869.708647311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-17136574.147294223</v>
      </c>
      <c r="R1008" s="25">
        <f t="array" aca="1" ref="R1008" ca="1">INDEX('Lorri 401b'!L:L,MATCH('Retirement Calculator'!A1008,'Lorri 401b'!N:N,0),0)</f>
        <v>-36926675.330605358</v>
      </c>
      <c r="S1008" s="25">
        <f t="shared" ca="1" si="787"/>
        <v>-54063249.477899581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-17216407.151094977</v>
      </c>
      <c r="R1009" s="25">
        <f t="array" aca="1" ref="R1009" ca="1">INDEX('Lorri 401b'!L:L,MATCH('Retirement Calculator'!A1009,'Lorri 401b'!N:N,0),0)</f>
        <v>-37102282.011762105</v>
      </c>
      <c r="S1009" s="25">
        <f t="shared" ca="1" si="787"/>
        <v>-54318689.162857085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-17296572.792411566</v>
      </c>
      <c r="R1010" s="25">
        <f t="array" aca="1" ref="R1010" ca="1">INDEX('Lorri 401b'!L:L,MATCH('Retirement Calculator'!A1010,'Lorri 401b'!N:N,0),0)</f>
        <v>-37278620.387423672</v>
      </c>
      <c r="S1010" s="25">
        <f t="shared" ca="1" si="787"/>
        <v>-54575193.179835238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-17377072.457233641</v>
      </c>
      <c r="R1011" s="25">
        <f t="array" aca="1" ref="R1011" ca="1">INDEX('Lorri 401b'!L:L,MATCH('Retirement Calculator'!A1011,'Lorri 401b'!N:N,0),0)</f>
        <v>-37455693.506317161</v>
      </c>
      <c r="S1011" s="25">
        <f t="shared" ca="1" si="787"/>
        <v>-54832765.963550806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-17457907.537325807</v>
      </c>
      <c r="R1012" s="25">
        <f t="array" aca="1" ref="R1012" ca="1">INDEX('Lorri 401b'!L:L,MATCH('Retirement Calculator'!A1012,'Lorri 401b'!N:N,0),0)</f>
        <v>-37633504.429872707</v>
      </c>
      <c r="S1012" s="25">
        <f t="shared" ca="1" si="787"/>
        <v>-55091411.967198513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-17539079.430251691</v>
      </c>
      <c r="R1013" s="25">
        <f t="array" aca="1" ref="R1013" ca="1">INDEX('Lorri 401b'!L:L,MATCH('Retirement Calculator'!A1013,'Lorri 401b'!N:N,0),0)</f>
        <v>-37812056.232276395</v>
      </c>
      <c r="S1013" s="25">
        <f t="shared" ca="1" si="787"/>
        <v>-55351135.662528083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-17620589.5393981</v>
      </c>
      <c r="R1014" s="25">
        <f t="array" aca="1" ref="R1014" ca="1">INDEX('Lorri 401b'!L:L,MATCH('Retirement Calculator'!A1014,'Lorri 401b'!N:N,0),0)</f>
        <v>-37991352.000523433</v>
      </c>
      <c r="S1014" s="25">
        <f t="shared" ca="1" si="787"/>
        <v>-55611941.539921537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-17702439.273999285</v>
      </c>
      <c r="R1015" s="25">
        <f t="array" aca="1" ref="R1015" ca="1">INDEX('Lorri 401b'!L:L,MATCH('Retirement Calculator'!A1015,'Lorri 401b'!N:N,0),0)</f>
        <v>-38171394.834471501</v>
      </c>
      <c r="S1015" s="25">
        <f t="shared" ca="1" si="787"/>
        <v>-55873834.108470783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-17784630.049161308</v>
      </c>
      <c r="R1016" s="25">
        <f t="array" aca="1" ref="R1016" ca="1">INDEX('Lorri 401b'!L:L,MATCH('Retirement Calculator'!A1016,'Lorri 401b'!N:N,0),0)</f>
        <v>-38352187.846894354</v>
      </c>
      <c r="S1016" s="25">
        <f t="shared" ca="1" si="787"/>
        <v>-56136817.896055661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-17867163.285886507</v>
      </c>
      <c r="R1017" s="25">
        <f t="array" aca="1" ref="R1017" ca="1">INDEX('Lorri 401b'!L:L,MATCH('Retirement Calculator'!A1017,'Lorri 401b'!N:N,0),0)</f>
        <v>-38533734.163535632</v>
      </c>
      <c r="S1017" s="25">
        <f t="shared" ca="1" si="787"/>
        <v>-56400897.449422136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-17950040.411098059</v>
      </c>
      <c r="R1018" s="25">
        <f t="array" aca="1" ref="R1018" ca="1">INDEX('Lorri 401b'!L:L,MATCH('Retirement Calculator'!A1018,'Lorri 401b'!N:N,0),0)</f>
        <v>-38716036.923162922</v>
      </c>
      <c r="S1018" s="25">
        <f t="shared" ca="1" si="787"/>
        <v>-56666077.334260985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-18033262.85766466</v>
      </c>
      <c r="R1019" s="25">
        <f t="array" aca="1" ref="R1019" ca="1">INDEX('Lorri 401b'!L:L,MATCH('Retirement Calculator'!A1019,'Lorri 401b'!N:N,0),0)</f>
        <v>-38899099.277621992</v>
      </c>
      <c r="S1019" s="25">
        <f t="shared" ca="1" si="787"/>
        <v>-56932362.135286652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-18116832.06442529</v>
      </c>
      <c r="R1020" s="25">
        <f t="array" aca="1" ref="R1020" ca="1">INDEX('Lorri 401b'!L:L,MATCH('Retirement Calculator'!A1020,'Lorri 401b'!N:N,0),0)</f>
        <v>-39082924.391891308</v>
      </c>
      <c r="S1020" s="25">
        <f t="shared" ca="1" si="787"/>
        <v>-57199756.456316598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-18200749.476214088</v>
      </c>
      <c r="R1021" s="25">
        <f t="array" aca="1" ref="R1021" ca="1">INDEX('Lorri 401b'!L:L,MATCH('Retirement Calculator'!A1021,'Lorri 401b'!N:N,0),0)</f>
        <v>-39267515.444136746</v>
      </c>
      <c r="S1021" s="25">
        <f t="shared" ca="1" si="787"/>
        <v>-57468264.920350835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-18285016.543885339</v>
      </c>
      <c r="R1022" s="25">
        <f t="array" aca="1" ref="R1022" ca="1">INDEX('Lorri 401b'!L:L,MATCH('Retirement Calculator'!A1022,'Lorri 401b'!N:N,0),0)</f>
        <v>-39452875.625766538</v>
      </c>
      <c r="S1022" s="25">
        <f t="shared" ca="1" si="787"/>
        <v>-57737892.169651881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-18369634.724338554</v>
      </c>
      <c r="R1023" s="25">
        <f t="array" aca="1" ref="R1023" ca="1">INDEX('Lorri 401b'!L:L,MATCH('Retirement Calculator'!A1023,'Lorri 401b'!N:N,0),0)</f>
        <v>-39639008.141486451</v>
      </c>
      <c r="S1023" s="25">
        <f t="shared" ca="1" si="787"/>
        <v>-58008642.865825005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-18454605.480543658</v>
      </c>
      <c r="R1024" s="25">
        <f t="array" aca="1" ref="R1024" ca="1">INDEX('Lorri 401b'!L:L,MATCH('Retirement Calculator'!A1024,'Lorri 401b'!N:N,0),0)</f>
        <v>-39825916.209355198</v>
      </c>
      <c r="S1024" s="25">
        <f t="shared" ca="1" si="787"/>
        <v>-58280521.689898856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-18539930.281566285</v>
      </c>
      <c r="R1025" s="25">
        <f t="array" aca="1" ref="R1025" ca="1">INDEX('Lorri 401b'!L:L,MATCH('Retirement Calculator'!A1025,'Lorri 401b'!N:N,0),0)</f>
        <v>-40013603.060840063</v>
      </c>
      <c r="S1025" s="25">
        <f t="shared" ca="1" si="787"/>
        <v>-58553533.342406347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-18625610.602593169</v>
      </c>
      <c r="R1026" s="25">
        <f t="array" aca="1" ref="R1026" ca="1">INDEX('Lorri 401b'!L:L,MATCH('Retirement Calculator'!A1026,'Lorri 401b'!N:N,0),0)</f>
        <v>-40202071.940872781</v>
      </c>
      <c r="S1026" s="25">
        <f t="shared" ca="1" si="787"/>
        <v>-58827682.54346595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-18711647.924957667</v>
      </c>
      <c r="R1027" s="25">
        <f t="array" aca="1" ref="R1027" ca="1">INDEX('Lorri 401b'!L:L,MATCH('Retirement Calculator'!A1027,'Lorri 401b'!N:N,0),0)</f>
        <v>-40391326.107905641</v>
      </c>
      <c r="S1027" s="25">
        <f t="shared" ca="1" si="787"/>
        <v>-59102974.032863304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-18798043.736165348</v>
      </c>
      <c r="R1028" s="25">
        <f t="array" aca="1" ref="R1028" ca="1">INDEX('Lorri 401b'!L:L,MATCH('Retirement Calculator'!A1028,'Lorri 401b'!N:N,0),0)</f>
        <v>-40581368.833967805</v>
      </c>
      <c r="S1028" s="25">
        <f t="shared" ca="1" si="787"/>
        <v>-59379412.57013315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-18884799.529919729</v>
      </c>
      <c r="R1029" s="25">
        <f t="array" aca="1" ref="R1029" ca="1">INDEX('Lorri 401b'!L:L,MATCH('Retirement Calculator'!A1029,'Lorri 401b'!N:N,0),0)</f>
        <v>-40772203.404721893</v>
      </c>
      <c r="S1029" s="25">
        <f t="shared" ca="1" si="787"/>
        <v>-59657002.934641622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-18971916.806148086</v>
      </c>
      <c r="R1030" s="25">
        <f t="array" aca="1" ref="R1030" ca="1">INDEX('Lorri 401b'!L:L,MATCH('Retirement Calculator'!A1030,'Lorri 401b'!N:N,0),0)</f>
        <v>-40963833.119520791</v>
      </c>
      <c r="S1030" s="25">
        <f t="shared" ca="1" si="787"/>
        <v>-59935749.92566888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-19059397.071027394</v>
      </c>
      <c r="R1031" s="25">
        <f t="array" aca="1" ref="R1031" ca="1">INDEX('Lorri 401b'!L:L,MATCH('Retirement Calculator'!A1031,'Lorri 401b'!N:N,0),0)</f>
        <v>-41156261.291464679</v>
      </c>
      <c r="S1031" s="25">
        <f t="shared" ref="S1031:S1171" ca="1" si="1047">SUM(Q1031:R1031)</f>
        <v>-60215658.36249207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-19147241.837010369</v>
      </c>
      <c r="R1032" s="25">
        <f t="array" aca="1" ref="R1032" ca="1">INDEX('Lorri 401b'!L:L,MATCH('Retirement Calculator'!A1032,'Lorri 401b'!N:N,0),0)</f>
        <v>-41349491.247458339</v>
      </c>
      <c r="S1032" s="25">
        <f t="shared" ca="1" si="1047"/>
        <v>-60496733.084468707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-19235452.622851606</v>
      </c>
      <c r="R1033" s="25">
        <f t="array" aca="1" ref="R1033" ca="1">INDEX('Lorri 401b'!L:L,MATCH('Retirement Calculator'!A1033,'Lorri 401b'!N:N,0),0)</f>
        <v>-41543526.32826864</v>
      </c>
      <c r="S1033" s="25">
        <f t="shared" ca="1" si="1047"/>
        <v>-60778978.951120242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-19324030.953633849</v>
      </c>
      <c r="R1034" s="25">
        <f t="array" aca="1" ref="R1034" ca="1">INDEX('Lorri 401b'!L:L,MATCH('Retirement Calculator'!A1034,'Lorri 401b'!N:N,0),0)</f>
        <v>-41738369.888582312</v>
      </c>
      <c r="S1034" s="25">
        <f t="shared" ca="1" si="1047"/>
        <v>-61062400.842216164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-19412978.360794351</v>
      </c>
      <c r="R1035" s="25">
        <f t="array" aca="1" ref="R1035" ca="1">INDEX('Lorri 401b'!L:L,MATCH('Retirement Calculator'!A1035,'Lorri 401b'!N:N,0),0)</f>
        <v>-41934025.297063962</v>
      </c>
      <c r="S1035" s="25">
        <f t="shared" ca="1" si="1047"/>
        <v>-61347003.657858312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-19502296.382151354</v>
      </c>
      <c r="R1036" s="25">
        <f t="array" aca="1" ref="R1036" ca="1">INDEX('Lorri 401b'!L:L,MATCH('Retirement Calculator'!A1036,'Lorri 401b'!N:N,0),0)</f>
        <v>-42130495.936414286</v>
      </c>
      <c r="S1036" s="25">
        <f t="shared" ca="1" si="1047"/>
        <v>-61632792.318565637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-19591986.561930679</v>
      </c>
      <c r="R1037" s="25">
        <f t="array" aca="1" ref="R1037" ca="1">INDEX('Lorri 401b'!L:L,MATCH('Retirement Calculator'!A1037,'Lorri 401b'!N:N,0),0)</f>
        <v>-42327785.203428566</v>
      </c>
      <c r="S1037" s="25">
        <f t="shared" ca="1" si="1047"/>
        <v>-61919771.765359245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-19682050.450792417</v>
      </c>
      <c r="R1038" s="25">
        <f t="array" aca="1" ref="R1038" ca="1">INDEX('Lorri 401b'!L:L,MATCH('Retirement Calculator'!A1038,'Lorri 401b'!N:N,0),0)</f>
        <v>-42525896.509055406</v>
      </c>
      <c r="S1038" s="25">
        <f t="shared" ca="1" si="1047"/>
        <v>-62207946.959847823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-19772489.605857745</v>
      </c>
      <c r="R1039" s="25">
        <f t="array" aca="1" ref="R1039" ca="1">INDEX('Lorri 401b'!L:L,MATCH('Retirement Calculator'!A1039,'Lorri 401b'!N:N,0),0)</f>
        <v>-42724833.27845569</v>
      </c>
      <c r="S1039" s="25">
        <f t="shared" ca="1" si="1047"/>
        <v>-62497322.884313434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-19863305.590735845</v>
      </c>
      <c r="R1040" s="25">
        <f t="array" aca="1" ref="R1040" ca="1">INDEX('Lorri 401b'!L:L,MATCH('Retirement Calculator'!A1040,'Lorri 401b'!N:N,0),0)</f>
        <v>-42924598.951061808</v>
      </c>
      <c r="S1040" s="25">
        <f t="shared" ca="1" si="1047"/>
        <v>-62787904.541797653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-19954499.975550938</v>
      </c>
      <c r="R1041" s="25">
        <f t="array" aca="1" ref="R1041" ca="1">INDEX('Lorri 401b'!L:L,MATCH('Retirement Calculator'!A1041,'Lorri 401b'!N:N,0),0)</f>
        <v>-43125196.980637118</v>
      </c>
      <c r="S1041" s="25">
        <f t="shared" ca="1" si="1047"/>
        <v>-63079696.956188053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-20046074.336969428</v>
      </c>
      <c r="R1042" s="25">
        <f t="array" aca="1" ref="R1042" ca="1">INDEX('Lorri 401b'!L:L,MATCH('Retirement Calculator'!A1042,'Lorri 401b'!N:N,0),0)</f>
        <v>-43326630.835335664</v>
      </c>
      <c r="S1042" s="25">
        <f t="shared" ca="1" si="1047"/>
        <v>-63372705.172305092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-20138030.258227158</v>
      </c>
      <c r="R1043" s="25">
        <f t="array" aca="1" ref="R1043" ca="1">INDEX('Lorri 401b'!L:L,MATCH('Retirement Calculator'!A1043,'Lorri 401b'!N:N,0),0)</f>
        <v>-43528903.997762121</v>
      </c>
      <c r="S1043" s="25">
        <f t="shared" ca="1" si="1047"/>
        <v>-63666934.255989283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-20230369.329156797</v>
      </c>
      <c r="R1044" s="25">
        <f t="array" aca="1" ref="R1044" ca="1">INDEX('Lorri 401b'!L:L,MATCH('Retirement Calculator'!A1044,'Lorri 401b'!N:N,0),0)</f>
        <v>-43732019.965032019</v>
      </c>
      <c r="S1044" s="25">
        <f t="shared" ca="1" si="1047"/>
        <v>-63962389.294188812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-20323093.146215308</v>
      </c>
      <c r="R1045" s="25">
        <f t="array" aca="1" ref="R1045" ca="1">INDEX('Lorri 401b'!L:L,MATCH('Retirement Calculator'!A1045,'Lorri 401b'!N:N,0),0)</f>
        <v>-43935982.248832203</v>
      </c>
      <c r="S1045" s="25">
        <f t="shared" ca="1" si="1047"/>
        <v>-64259075.395047516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-20416203.312511563</v>
      </c>
      <c r="R1046" s="25">
        <f t="array" aca="1" ref="R1046" ca="1">INDEX('Lorri 401b'!L:L,MATCH('Retirement Calculator'!A1046,'Lorri 401b'!N:N,0),0)</f>
        <v>-44140794.375481561</v>
      </c>
      <c r="S1046" s="25">
        <f t="shared" ca="1" si="1047"/>
        <v>-64556997.687993124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-20509701.437834054</v>
      </c>
      <c r="R1047" s="25">
        <f t="array" aca="1" ref="R1047" ca="1">INDEX('Lorri 401b'!L:L,MATCH('Retirement Calculator'!A1047,'Lorri 401b'!N:N,0),0)</f>
        <v>-44346459.885991953</v>
      </c>
      <c r="S1047" s="25">
        <f t="shared" ca="1" si="1047"/>
        <v>-64856161.323826008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-20603589.138678722</v>
      </c>
      <c r="R1048" s="25">
        <f t="array" aca="1" ref="R1048" ca="1">INDEX('Lorri 401b'!L:L,MATCH('Retirement Calculator'!A1048,'Lorri 401b'!N:N,0),0)</f>
        <v>-44552982.336129472</v>
      </c>
      <c r="S1048" s="25">
        <f t="shared" ca="1" si="1047"/>
        <v>-65156571.474808194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-20697868.038276911</v>
      </c>
      <c r="R1049" s="25">
        <f t="array" aca="1" ref="R1049" ca="1">INDEX('Lorri 401b'!L:L,MATCH('Retirement Calculator'!A1049,'Lorri 401b'!N:N,0),0)</f>
        <v>-44760365.296475902</v>
      </c>
      <c r="S1049" s="25">
        <f t="shared" ca="1" si="1047"/>
        <v>-65458233.334752813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-20792539.766623423</v>
      </c>
      <c r="R1050" s="25">
        <f t="array" aca="1" ref="R1050" ca="1">INDEX('Lorri 401b'!L:L,MATCH('Retirement Calculator'!A1050,'Lorri 401b'!N:N,0),0)</f>
        <v>-44968612.35249044</v>
      </c>
      <c r="S1050" s="25">
        <f t="shared" ca="1" si="1047"/>
        <v>-65761152.119113863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-20887605.960504714</v>
      </c>
      <c r="R1051" s="25">
        <f t="array" aca="1" ref="R1051" ca="1">INDEX('Lorri 401b'!L:L,MATCH('Retirement Calculator'!A1051,'Lorri 401b'!N:N,0),0)</f>
        <v>-45177727.104571708</v>
      </c>
      <c r="S1051" s="25">
        <f t="shared" ca="1" si="1047"/>
        <v>-66065333.065076426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-20983068.263527177</v>
      </c>
      <c r="R1052" s="25">
        <f t="array" aca="1" ref="R1052" ca="1">INDEX('Lorri 401b'!L:L,MATCH('Retirement Calculator'!A1052,'Lorri 401b'!N:N,0),0)</f>
        <v>-45387713.168119974</v>
      </c>
      <c r="S1052" s="25">
        <f t="shared" ca="1" si="1047"/>
        <v>-66370781.431647152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-21078928.326145567</v>
      </c>
      <c r="R1053" s="25">
        <f t="array" aca="1" ref="R1053" ca="1">INDEX('Lorri 401b'!L:L,MATCH('Retirement Calculator'!A1053,'Lorri 401b'!N:N,0),0)</f>
        <v>-45598574.173599698</v>
      </c>
      <c r="S1053" s="25">
        <f t="shared" ca="1" si="1047"/>
        <v>-66677502.499745265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-21175187.805691533</v>
      </c>
      <c r="R1054" s="25">
        <f t="array" aca="1" ref="R1054" ca="1">INDEX('Lorri 401b'!L:L,MATCH('Retirement Calculator'!A1054,'Lorri 401b'!N:N,0),0)</f>
        <v>-45810313.766602248</v>
      </c>
      <c r="S1054" s="25">
        <f t="shared" ca="1" si="1047"/>
        <v>-66985501.572293781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-21271848.366402272</v>
      </c>
      <c r="R1055" s="25">
        <f t="array" aca="1" ref="R1055" ca="1">INDEX('Lorri 401b'!L:L,MATCH('Retirement Calculator'!A1055,'Lorri 401b'!N:N,0),0)</f>
        <v>-46022935.607908979</v>
      </c>
      <c r="S1055" s="25">
        <f t="shared" ca="1" si="1047"/>
        <v>-67294783.974311247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-21368911.679449309</v>
      </c>
      <c r="R1056" s="25">
        <f t="array" aca="1" ref="R1056" ca="1">INDEX('Lorri 401b'!L:L,MATCH('Retirement Calculator'!A1056,'Lorri 401b'!N:N,0),0)</f>
        <v>-46236443.373554491</v>
      </c>
      <c r="S1056" s="25">
        <f t="shared" ca="1" si="1047"/>
        <v>-67605355.053003803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-21466379.422967374</v>
      </c>
      <c r="R1057" s="25">
        <f t="array" aca="1" ref="R1057" ca="1">INDEX('Lorri 401b'!L:L,MATCH('Retirement Calculator'!A1057,'Lorri 401b'!N:N,0),0)</f>
        <v>-46450840.754890189</v>
      </c>
      <c r="S1057" s="25">
        <f t="shared" ca="1" si="1047"/>
        <v>-67917220.177857563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-21564253.282083429</v>
      </c>
      <c r="R1058" s="25">
        <f t="array" aca="1" ref="R1058" ca="1">INDEX('Lorri 401b'!L:L,MATCH('Retirement Calculator'!A1058,'Lorri 401b'!N:N,0),0)</f>
        <v>-46666131.458648123</v>
      </c>
      <c r="S1058" s="25">
        <f t="shared" ca="1" si="1047"/>
        <v>-68230384.740731552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-21662534.948945802</v>
      </c>
      <c r="R1059" s="25">
        <f t="array" aca="1" ref="R1059" ca="1">INDEX('Lorri 401b'!L:L,MATCH('Retirement Calculator'!A1059,'Lorri 401b'!N:N,0),0)</f>
        <v>-46882319.207005046</v>
      </c>
      <c r="S1059" s="25">
        <f t="shared" ca="1" si="1047"/>
        <v>-68544854.155950844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-21761226.122753434</v>
      </c>
      <c r="R1060" s="25">
        <f t="array" aca="1" ref="R1060" ca="1">INDEX('Lorri 401b'!L:L,MATCH('Retirement Calculator'!A1060,'Lorri 401b'!N:N,0),0)</f>
        <v>-47099407.737646788</v>
      </c>
      <c r="S1060" s="25">
        <f t="shared" ca="1" si="1047"/>
        <v>-68860633.86040023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-21860328.509785265</v>
      </c>
      <c r="R1061" s="25">
        <f t="array" aca="1" ref="R1061" ca="1">INDEX('Lorri 401b'!L:L,MATCH('Retirement Calculator'!A1061,'Lorri 401b'!N:N,0),0)</f>
        <v>-47317400.803832874</v>
      </c>
      <c r="S1061" s="25">
        <f t="shared" ca="1" si="1047"/>
        <v>-69177729.313618138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-21959843.82342973</v>
      </c>
      <c r="R1062" s="25">
        <f t="array" aca="1" ref="R1062" ca="1">INDEX('Lorri 401b'!L:L,MATCH('Retirement Calculator'!A1062,'Lorri 401b'!N:N,0),0)</f>
        <v>-47536302.174461402</v>
      </c>
      <c r="S1062" s="25">
        <f t="shared" ca="1" si="1047"/>
        <v>-69496145.997891128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-22059773.784214381</v>
      </c>
      <c r="R1063" s="25">
        <f t="array" aca="1" ref="R1063" ca="1">INDEX('Lorri 401b'!L:L,MATCH('Retirement Calculator'!A1063,'Lorri 401b'!N:N,0),0)</f>
        <v>-47756115.634134211</v>
      </c>
      <c r="S1063" s="25">
        <f t="shared" ca="1" si="1047"/>
        <v>-69815889.418348595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-22160120.119835634</v>
      </c>
      <c r="R1064" s="25">
        <f t="array" aca="1" ref="R1064" ca="1">INDEX('Lorri 401b'!L:L,MATCH('Retirement Calculator'!A1064,'Lorri 401b'!N:N,0),0)</f>
        <v>-47976844.983222328</v>
      </c>
      <c r="S1064" s="25">
        <f t="shared" ca="1" si="1047"/>
        <v>-70136965.103057966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-22260884.565188643</v>
      </c>
      <c r="R1065" s="25">
        <f t="array" aca="1" ref="R1065" ca="1">INDEX('Lorri 401b'!L:L,MATCH('Retirement Calculator'!A1065,'Lorri 401b'!N:N,0),0)</f>
        <v>-48198494.037931643</v>
      </c>
      <c r="S1065" s="25">
        <f t="shared" ca="1" si="1047"/>
        <v>-70459378.603120282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-22362068.862397287</v>
      </c>
      <c r="R1066" s="25">
        <f t="array" aca="1" ref="R1066" ca="1">INDEX('Lorri 401b'!L:L,MATCH('Retirement Calculator'!A1066,'Lorri 401b'!N:N,0),0)</f>
        <v>-48421066.630368911</v>
      </c>
      <c r="S1066" s="25">
        <f t="shared" ca="1" si="1047"/>
        <v>-70783135.492766201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-22463674.760844301</v>
      </c>
      <c r="R1067" s="25">
        <f t="array" aca="1" ref="R1067" ca="1">INDEX('Lorri 401b'!L:L,MATCH('Retirement Calculator'!A1067,'Lorri 401b'!N:N,0),0)</f>
        <v>-48644566.608608</v>
      </c>
      <c r="S1067" s="25">
        <f t="shared" ca="1" si="1047"/>
        <v>-71108241.369452298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-22565704.017201513</v>
      </c>
      <c r="R1068" s="25">
        <f t="array" aca="1" ref="R1068" ca="1">INDEX('Lorri 401b'!L:L,MATCH('Retirement Calculator'!A1068,'Lorri 401b'!N:N,0),0)</f>
        <v>-48868997.836756423</v>
      </c>
      <c r="S1068" s="25">
        <f t="shared" ca="1" si="1047"/>
        <v>-71434701.853957936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-22668158.395460211</v>
      </c>
      <c r="R1069" s="25">
        <f t="array" aca="1" ref="R1069" ca="1">INDEX('Lorri 401b'!L:L,MATCH('Retirement Calculator'!A1069,'Lorri 401b'!N:N,0),0)</f>
        <v>-49094364.195022129</v>
      </c>
      <c r="S1069" s="25">
        <f t="shared" ca="1" si="1047"/>
        <v>-71762522.590482339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-22771039.666961655</v>
      </c>
      <c r="R1070" s="25">
        <f t="array" aca="1" ref="R1070" ca="1">INDEX('Lorri 401b'!L:L,MATCH('Retirement Calculator'!A1070,'Lorri 401b'!N:N,0),0)</f>
        <v>-49320669.579780608</v>
      </c>
      <c r="S1070" s="25">
        <f t="shared" ca="1" si="1047"/>
        <v>-72091709.246742263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-22874349.610427689</v>
      </c>
      <c r="R1071" s="25">
        <f t="array" aca="1" ref="R1071" ca="1">INDEX('Lorri 401b'!L:L,MATCH('Retirement Calculator'!A1071,'Lorri 401b'!N:N,0),0)</f>
        <v>-49547917.903642252</v>
      </c>
      <c r="S1071" s="25">
        <f t="shared" ca="1" si="1047"/>
        <v>-72422267.514069945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-22978090.011991497</v>
      </c>
      <c r="R1072" s="25">
        <f t="array" aca="1" ref="R1072" ca="1">INDEX('Lorri 401b'!L:L,MATCH('Retirement Calculator'!A1072,'Lorri 401b'!N:N,0),0)</f>
        <v>-49776113.095519982</v>
      </c>
      <c r="S1072" s="25">
        <f t="shared" ca="1" si="1047"/>
        <v>-72754203.107511476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-23082262.665228486</v>
      </c>
      <c r="R1073" s="25">
        <f t="array" aca="1" ref="R1073" ca="1">INDEX('Lorri 401b'!L:L,MATCH('Retirement Calculator'!A1073,'Lorri 401b'!N:N,0),0)</f>
        <v>-50005259.100697204</v>
      </c>
      <c r="S1073" s="25">
        <f t="shared" ca="1" si="1047"/>
        <v>-73087521.765925691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-23186869.371187296</v>
      </c>
      <c r="R1074" s="25">
        <f t="array" aca="1" ref="R1074" ca="1">INDEX('Lorri 401b'!L:L,MATCH('Retirement Calculator'!A1074,'Lorri 401b'!N:N,0),0)</f>
        <v>-50235359.880895995</v>
      </c>
      <c r="S1074" s="25">
        <f t="shared" ca="1" si="1047"/>
        <v>-73422229.252083287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-23291911.938420936</v>
      </c>
      <c r="R1075" s="25">
        <f t="array" aca="1" ref="R1075" ca="1">INDEX('Lorri 401b'!L:L,MATCH('Retirement Calculator'!A1075,'Lorri 401b'!N:N,0),0)</f>
        <v>-50466419.414345615</v>
      </c>
      <c r="S1075" s="25">
        <f t="shared" ca="1" si="1047"/>
        <v>-73758331.352766544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-23397392.183018051</v>
      </c>
      <c r="R1076" s="25">
        <f t="array" aca="1" ref="R1076" ca="1">INDEX('Lorri 401b'!L:L,MATCH('Retirement Calculator'!A1076,'Lorri 401b'!N:N,0),0)</f>
        <v>-50698441.695851274</v>
      </c>
      <c r="S1076" s="25">
        <f t="shared" ca="1" si="1047"/>
        <v>-74095833.878869325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-23503311.928634319</v>
      </c>
      <c r="R1077" s="25">
        <f t="array" aca="1" ref="R1077" ca="1">INDEX('Lorri 401b'!L:L,MATCH('Retirement Calculator'!A1077,'Lorri 401b'!N:N,0),0)</f>
        <v>-50931430.736863211</v>
      </c>
      <c r="S1077" s="25">
        <f t="shared" ca="1" si="1047"/>
        <v>-74434742.665497527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-23609673.006523989</v>
      </c>
      <c r="R1078" s="25">
        <f t="array" aca="1" ref="R1078" ca="1">INDEX('Lorri 401b'!L:L,MATCH('Retirement Calculator'!A1078,'Lorri 401b'!N:N,0),0)</f>
        <v>-51165390.565546028</v>
      </c>
      <c r="S1078" s="25">
        <f t="shared" ca="1" si="1047"/>
        <v>-74775063.572070017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-23716477.255571533</v>
      </c>
      <c r="R1079" s="25">
        <f t="array" aca="1" ref="R1079" ca="1">INDEX('Lorri 401b'!L:L,MATCH('Retirement Calculator'!A1079,'Lorri 401b'!N:N,0),0)</f>
        <v>-51400325.226848356</v>
      </c>
      <c r="S1079" s="25">
        <f t="shared" ca="1" si="1047"/>
        <v>-75116802.482419893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-23823726.522323441</v>
      </c>
      <c r="R1080" s="25">
        <f t="array" aca="1" ref="R1080" ca="1">INDEX('Lorri 401b'!L:L,MATCH('Retirement Calculator'!A1080,'Lorri 401b'!N:N,0),0)</f>
        <v>-51636238.782572776</v>
      </c>
      <c r="S1080" s="25">
        <f t="shared" ca="1" si="1047"/>
        <v>-75459965.304896221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-23931422.661020149</v>
      </c>
      <c r="R1081" s="25">
        <f t="array" aca="1" ref="R1081" ca="1">INDEX('Lorri 401b'!L:L,MATCH('Retirement Calculator'!A1081,'Lorri 401b'!N:N,0),0)</f>
        <v>-51873135.311446048</v>
      </c>
      <c r="S1081" s="25">
        <f t="shared" ca="1" si="1047"/>
        <v>-75804557.972466201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-24039567.533628091</v>
      </c>
      <c r="R1082" s="25">
        <f t="array" aca="1" ref="R1082" ca="1">INDEX('Lorri 401b'!L:L,MATCH('Retirement Calculator'!A1082,'Lorri 401b'!N:N,0),0)</f>
        <v>-52111018.909189627</v>
      </c>
      <c r="S1082" s="25">
        <f t="shared" ca="1" si="1047"/>
        <v>-76150586.442817718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-24148163.0098719</v>
      </c>
      <c r="R1083" s="25">
        <f t="array" aca="1" ref="R1083" ca="1">INDEX('Lorri 401b'!L:L,MATCH('Retirement Calculator'!A1083,'Lorri 401b'!N:N,0),0)</f>
        <v>-52349893.688590474</v>
      </c>
      <c r="S1083" s="25">
        <f t="shared" ca="1" si="1047"/>
        <v>-76498056.698462367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-24257210.967266727</v>
      </c>
      <c r="R1084" s="25">
        <f t="array" aca="1" ref="R1084" ca="1">INDEX('Lorri 401b'!L:L,MATCH('Retirement Calculator'!A1084,'Lorri 401b'!N:N,0),0)</f>
        <v>-52589763.779572159</v>
      </c>
      <c r="S1084" s="25">
        <f t="shared" ca="1" si="1047"/>
        <v>-76846974.746838883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-24366713.291150697</v>
      </c>
      <c r="R1085" s="25">
        <f t="array" aca="1" ref="R1085" ca="1">INDEX('Lorri 401b'!L:L,MATCH('Retirement Calculator'!A1085,'Lorri 401b'!N:N,0),0)</f>
        <v>-52830633.329266265</v>
      </c>
      <c r="S1085" s="25">
        <f t="shared" ca="1" si="1047"/>
        <v>-77197346.620416969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-24476671.874717519</v>
      </c>
      <c r="R1086" s="25">
        <f t="array" aca="1" ref="R1086" ca="1">INDEX('Lorri 401b'!L:L,MATCH('Retirement Calculator'!A1086,'Lorri 401b'!N:N,0),0)</f>
        <v>-53072506.502084099</v>
      </c>
      <c r="S1086" s="25">
        <f t="shared" ca="1" si="1047"/>
        <v>-77549178.37680161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-24587088.619049203</v>
      </c>
      <c r="R1087" s="25">
        <f t="array" aca="1" ref="R1087" ca="1">INDEX('Lorri 401b'!L:L,MATCH('Retirement Calculator'!A1087,'Lorri 401b'!N:N,0),0)</f>
        <v>-53315387.479788668</v>
      </c>
      <c r="S1087" s="25">
        <f t="shared" ca="1" si="1047"/>
        <v>-77902476.098837867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-24697965.433148935</v>
      </c>
      <c r="R1088" s="25">
        <f t="array" aca="1" ref="R1088" ca="1">INDEX('Lorri 401b'!L:L,MATCH('Retirement Calculator'!A1088,'Lorri 401b'!N:N,0),0)</f>
        <v>-53559280.461567007</v>
      </c>
      <c r="S1088" s="25">
        <f t="shared" ca="1" si="1047"/>
        <v>-78257245.894715935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-24809304.233974081</v>
      </c>
      <c r="R1089" s="25">
        <f t="array" aca="1" ref="R1089" ca="1">INDEX('Lorri 401b'!L:L,MATCH('Retirement Calculator'!A1089,'Lorri 401b'!N:N,0),0)</f>
        <v>-53804189.664102755</v>
      </c>
      <c r="S1089" s="25">
        <f t="shared" ca="1" si="1047"/>
        <v>-78613493.898076832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-24921106.946469333</v>
      </c>
      <c r="R1090" s="25">
        <f t="array" aca="1" ref="R1090" ca="1">INDEX('Lorri 401b'!L:L,MATCH('Retirement Calculator'!A1090,'Lorri 401b'!N:N,0),0)</f>
        <v>-54050119.321649075</v>
      </c>
      <c r="S1090" s="25">
        <f t="shared" ca="1" si="1047"/>
        <v>-78971226.268118411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-25033375.503599983</v>
      </c>
      <c r="R1091" s="25">
        <f t="array" aca="1" ref="R1091" ca="1">INDEX('Lorri 401b'!L:L,MATCH('Retirement Calculator'!A1091,'Lorri 401b'!N:N,0),0)</f>
        <v>-54297073.686101831</v>
      </c>
      <c r="S1091" s="25">
        <f t="shared" ca="1" si="1047"/>
        <v>-79330449.18970181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-25146111.846385341</v>
      </c>
      <c r="R1092" s="25">
        <f t="array" aca="1" ref="R1092" ca="1">INDEX('Lorri 401b'!L:L,MATCH('Retirement Calculator'!A1092,'Lorri 401b'!N:N,0),0)</f>
        <v>-54545057.027073145</v>
      </c>
      <c r="S1092" s="25">
        <f t="shared" ca="1" si="1047"/>
        <v>-79691168.87345849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-25259317.923932306</v>
      </c>
      <c r="R1093" s="25">
        <f t="array" aca="1" ref="R1093" ca="1">INDEX('Lorri 401b'!L:L,MATCH('Retirement Calculator'!A1093,'Lorri 401b'!N:N,0),0)</f>
        <v>-54794073.631965168</v>
      </c>
      <c r="S1093" s="25">
        <f t="shared" ca="1" si="1047"/>
        <v>-80053391.555897474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-25372995.693469051</v>
      </c>
      <c r="R1094" s="25">
        <f t="array" aca="1" ref="R1094" ca="1">INDEX('Lorri 401b'!L:L,MATCH('Retirement Calculator'!A1094,'Lorri 401b'!N:N,0),0)</f>
        <v>-55044127.806044243</v>
      </c>
      <c r="S1094" s="25">
        <f t="shared" ca="1" si="1047"/>
        <v>-80417123.499513298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-25487147.120378867</v>
      </c>
      <c r="R1095" s="25">
        <f t="array" aca="1" ref="R1095" ca="1">INDEX('Lorri 401b'!L:L,MATCH('Retirement Calculator'!A1095,'Lorri 401b'!N:N,0),0)</f>
        <v>-55295223.872515313</v>
      </c>
      <c r="S1095" s="25">
        <f t="shared" ca="1" si="1047"/>
        <v>-80782370.992894173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-25601774.178234138</v>
      </c>
      <c r="R1096" s="25">
        <f t="array" aca="1" ref="R1096" ca="1">INDEX('Lorri 401b'!L:L,MATCH('Retirement Calculator'!A1096,'Lorri 401b'!N:N,0),0)</f>
        <v>-55547366.172596686</v>
      </c>
      <c r="S1096" s="25">
        <f t="shared" ca="1" si="1047"/>
        <v>-81149140.350830823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-25716878.848830473</v>
      </c>
      <c r="R1097" s="25">
        <f t="array" aca="1" ref="R1097" ca="1">INDEX('Lorri 401b'!L:L,MATCH('Retirement Calculator'!A1097,'Lorri 401b'!N:N,0),0)</f>
        <v>-55800559.065595061</v>
      </c>
      <c r="S1097" s="25">
        <f t="shared" ca="1" si="1047"/>
        <v>-81517437.914425537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-25832463.12222096</v>
      </c>
      <c r="R1098" s="25">
        <f t="array" aca="1" ref="R1098" ca="1">INDEX('Lorri 401b'!L:L,MATCH('Retirement Calculator'!A1098,'Lorri 401b'!N:N,0),0)</f>
        <v>-56054806.928980932</v>
      </c>
      <c r="S1098" s="25">
        <f t="shared" ca="1" si="1047"/>
        <v>-81887270.051201895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-25948528.996750575</v>
      </c>
      <c r="R1099" s="25">
        <f t="array" aca="1" ref="R1099" ca="1">INDEX('Lorri 401b'!L:L,MATCH('Retirement Calculator'!A1099,'Lorri 401b'!N:N,0),0)</f>
        <v>-56310114.158464238</v>
      </c>
      <c r="S1099" s="25">
        <f t="shared" ca="1" si="1047"/>
        <v>-82258643.155214816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-26065078.479090728</v>
      </c>
      <c r="R1100" s="25">
        <f t="array" aca="1" ref="R1100" ca="1">INDEX('Lorri 401b'!L:L,MATCH('Retirement Calculator'!A1100,'Lorri 401b'!N:N,0),0)</f>
        <v>-56566485.168070391</v>
      </c>
      <c r="S1100" s="25">
        <f t="shared" ca="1" si="1047"/>
        <v>-82631563.647161126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-26182113.584273964</v>
      </c>
      <c r="R1101" s="25">
        <f t="array" aca="1" ref="R1101" ca="1">INDEX('Lorri 401b'!L:L,MATCH('Retirement Calculator'!A1101,'Lorri 401b'!N:N,0),0)</f>
        <v>-56823924.390216574</v>
      </c>
      <c r="S1101" s="25">
        <f t="shared" ca="1" si="1047"/>
        <v>-83006037.974490538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-26299636.335728798</v>
      </c>
      <c r="R1102" s="25">
        <f t="array" aca="1" ref="R1102" ca="1">INDEX('Lorri 401b'!L:L,MATCH('Retirement Calculator'!A1102,'Lorri 401b'!N:N,0),0)</f>
        <v>-57082436.275788367</v>
      </c>
      <c r="S1102" s="25">
        <f t="shared" ca="1" si="1047"/>
        <v>-83382072.611517161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-26417648.765314694</v>
      </c>
      <c r="R1103" s="25">
        <f t="array" aca="1" ref="R1103" ca="1">INDEX('Lorri 401b'!L:L,MATCH('Retirement Calculator'!A1103,'Lorri 401b'!N:N,0),0)</f>
        <v>-57342025.294216707</v>
      </c>
      <c r="S1103" s="25">
        <f t="shared" ca="1" si="1047"/>
        <v>-83759674.059531406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-26536152.913357198</v>
      </c>
      <c r="R1104" s="25">
        <f t="array" aca="1" ref="R1104" ca="1">INDEX('Lorri 401b'!L:L,MATCH('Retirement Calculator'!A1104,'Lorri 401b'!N:N,0),0)</f>
        <v>-57602695.933555163</v>
      </c>
      <c r="S1104" s="25">
        <f t="shared" ca="1" si="1047"/>
        <v>-84138848.846912354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-26655150.828683212</v>
      </c>
      <c r="R1105" s="25">
        <f t="array" aca="1" ref="R1105" ca="1">INDEX('Lorri 401b'!L:L,MATCH('Retirement Calculator'!A1105,'Lorri 401b'!N:N,0),0)</f>
        <v>-57864452.70055753</v>
      </c>
      <c r="S1105" s="25">
        <f t="shared" ca="1" si="1047"/>
        <v>-84519603.529240742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-26774644.568656418</v>
      </c>
      <c r="R1106" s="25">
        <f t="array" aca="1" ref="R1106" ca="1">INDEX('Lorri 401b'!L:L,MATCH('Retirement Calculator'!A1106,'Lorri 401b'!N:N,0),0)</f>
        <v>-58127300.12075574</v>
      </c>
      <c r="S1106" s="25">
        <f t="shared" ca="1" si="1047"/>
        <v>-84901944.689412162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-26894636.199212845</v>
      </c>
      <c r="R1107" s="25">
        <f t="array" aca="1" ref="R1107" ca="1">INDEX('Lorri 401b'!L:L,MATCH('Retirement Calculator'!A1107,'Lorri 401b'!N:N,0),0)</f>
        <v>-58391242.738538109</v>
      </c>
      <c r="S1107" s="25">
        <f t="shared" ca="1" si="1047"/>
        <v>-85285878.93775095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-27015127.794896591</v>
      </c>
      <c r="R1108" s="25">
        <f t="array" aca="1" ref="R1108" ca="1">INDEX('Lorri 401b'!L:L,MATCH('Retirement Calculator'!A1108,'Lorri 401b'!N:N,0),0)</f>
        <v>-58656285.117227904</v>
      </c>
      <c r="S1108" s="25">
        <f t="shared" ca="1" si="1047"/>
        <v>-85671412.9121245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-27136121.438895687</v>
      </c>
      <c r="R1109" s="25">
        <f t="array" aca="1" ref="R1109" ca="1">INDEX('Lorri 401b'!L:L,MATCH('Retirement Calculator'!A1109,'Lorri 401b'!N:N,0),0)</f>
        <v>-58922431.839162245</v>
      </c>
      <c r="S1109" s="25">
        <f t="shared" ca="1" si="1047"/>
        <v>-86058553.278057933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-27257619.223078113</v>
      </c>
      <c r="R1110" s="25">
        <f t="array" aca="1" ref="R1110" ca="1">INDEX('Lorri 401b'!L:L,MATCH('Retirement Calculator'!A1110,'Lorri 401b'!N:N,0),0)</f>
        <v>-59189687.505771309</v>
      </c>
      <c r="S1110" s="25">
        <f t="shared" ca="1" si="1047"/>
        <v>-86447306.728849426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-27379623.248027965</v>
      </c>
      <c r="R1111" s="25">
        <f t="array" aca="1" ref="R1111" ca="1">INDEX('Lorri 401b'!L:L,MATCH('Retirement Calculator'!A1111,'Lorri 401b'!N:N,0),0)</f>
        <v>-59458056.737657912</v>
      </c>
      <c r="S1111" s="25">
        <f t="shared" ca="1" si="1047"/>
        <v>-86837679.985685885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-27502135.623081774</v>
      </c>
      <c r="R1112" s="25">
        <f t="array" aca="1" ref="R1112" ca="1">INDEX('Lorri 401b'!L:L,MATCH('Retirement Calculator'!A1112,'Lorri 401b'!N:N,0),0)</f>
        <v>-59727544.174677372</v>
      </c>
      <c r="S1112" s="25">
        <f t="shared" ca="1" si="1047"/>
        <v>-87229679.797759145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-27625158.466364972</v>
      </c>
      <c r="R1113" s="25">
        <f t="array" aca="1" ref="R1113" ca="1">INDEX('Lorri 401b'!L:L,MATCH('Retirement Calculator'!A1113,'Lorri 401b'!N:N,0),0)</f>
        <v>-59998154.476017751</v>
      </c>
      <c r="S1113" s="25">
        <f t="shared" ca="1" si="1047"/>
        <v>-87623312.942382723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-27748693.904828519</v>
      </c>
      <c r="R1114" s="25">
        <f t="array" aca="1" ref="R1114" ca="1">INDEX('Lorri 401b'!L:L,MATCH('Retirement Calculator'!A1114,'Lorri 401b'!N:N,0),0)</f>
        <v>-60269892.320280381</v>
      </c>
      <c r="S1114" s="25">
        <f t="shared" ca="1" si="1047"/>
        <v>-88018586.225108892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-27872744.074285664</v>
      </c>
      <c r="R1115" s="25">
        <f t="array" aca="1" ref="R1115" ca="1">INDEX('Lorri 401b'!L:L,MATCH('Retirement Calculator'!A1115,'Lorri 401b'!N:N,0),0)</f>
        <v>-60542762.405560769</v>
      </c>
      <c r="S1115" s="25">
        <f t="shared" ca="1" si="1047"/>
        <v>-88415506.479846433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-27997311.119448882</v>
      </c>
      <c r="R1116" s="25">
        <f t="array" aca="1" ref="R1116" ca="1">INDEX('Lorri 401b'!L:L,MATCH('Retirement Calculator'!A1116,'Lorri 401b'!N:N,0),0)</f>
        <v>-60816769.449529827</v>
      </c>
      <c r="S1116" s="25">
        <f t="shared" ca="1" si="1047"/>
        <v>-88814080.568978712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-28122397.193966944</v>
      </c>
      <c r="R1117" s="25">
        <f t="array" aca="1" ref="R1117" ca="1">INDEX('Lorri 401b'!L:L,MATCH('Retirement Calculator'!A1117,'Lorri 401b'!N:N,0),0)</f>
        <v>-61091918.189515419</v>
      </c>
      <c r="S1117" s="25">
        <f t="shared" ca="1" si="1047"/>
        <v>-89214315.383482367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-28248004.460462164</v>
      </c>
      <c r="R1118" s="25">
        <f t="array" aca="1" ref="R1118" ca="1">INDEX('Lorri 401b'!L:L,MATCH('Retirement Calculator'!A1118,'Lorri 401b'!N:N,0),0)</f>
        <v>-61368213.382584289</v>
      </c>
      <c r="S1118" s="25">
        <f t="shared" ca="1" si="1047"/>
        <v>-89616217.843046457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-28374135.090567783</v>
      </c>
      <c r="R1119" s="25">
        <f t="array" aca="1" ref="R1119" ca="1">INDEX('Lorri 401b'!L:L,MATCH('Retirement Calculator'!A1119,'Lorri 401b'!N:N,0),0)</f>
        <v>-61645659.805624276</v>
      </c>
      <c r="S1119" s="25">
        <f t="shared" ca="1" si="1047"/>
        <v>-90019794.896192059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-28500791.264965508</v>
      </c>
      <c r="R1120" s="25">
        <f t="array" aca="1" ref="R1120" ca="1">INDEX('Lorri 401b'!L:L,MATCH('Retirement Calculator'!A1120,'Lorri 401b'!N:N,0),0)</f>
        <v>-61924262.255426936</v>
      </c>
      <c r="S1120" s="25">
        <f t="shared" ca="1" si="1047"/>
        <v>-90425053.520392448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-28627975.173423223</v>
      </c>
      <c r="R1121" s="25">
        <f t="array" aca="1" ref="R1121" ca="1">INDEX('Lorri 401b'!L:L,MATCH('Retirement Calculator'!A1121,'Lorri 401b'!N:N,0),0)</f>
        <v>-62204025.548770435</v>
      </c>
      <c r="S1121" s="25">
        <f t="shared" ca="1" si="1047"/>
        <v>-90832000.722193658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-28755689.014832847</v>
      </c>
      <c r="R1122" s="25">
        <f t="array" aca="1" ref="R1122" ca="1">INDEX('Lorri 401b'!L:L,MATCH('Retirement Calculator'!A1122,'Lorri 401b'!N:N,0),0)</f>
        <v>-62484954.522502869</v>
      </c>
      <c r="S1122" s="25">
        <f t="shared" ca="1" si="1047"/>
        <v>-91240643.537335724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-28883934.997248344</v>
      </c>
      <c r="R1123" s="25">
        <f t="array" aca="1" ref="R1123" ca="1">INDEX('Lorri 401b'!L:L,MATCH('Retirement Calculator'!A1123,'Lorri 401b'!N:N,0),0)</f>
        <v>-62767054.033625856</v>
      </c>
      <c r="S1123" s="25">
        <f t="shared" ca="1" si="1047"/>
        <v>-91650989.030874193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-29012715.337923907</v>
      </c>
      <c r="R1124" s="25">
        <f t="array" aca="1" ref="R1124" ca="1">INDEX('Lorri 401b'!L:L,MATCH('Retirement Calculator'!A1124,'Lorri 401b'!N:N,0),0)</f>
        <v>-63050328.959378518</v>
      </c>
      <c r="S1124" s="25">
        <f t="shared" ca="1" si="1047"/>
        <v>-92063044.297302425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-29142032.263352282</v>
      </c>
      <c r="R1125" s="25">
        <f t="array" aca="1" ref="R1125" ca="1">INDEX('Lorri 401b'!L:L,MATCH('Retirement Calculator'!A1125,'Lorri 401b'!N:N,0),0)</f>
        <v>-63334784.197321817</v>
      </c>
      <c r="S1125" s="25">
        <f t="shared" ca="1" si="1047"/>
        <v>-92476816.460674107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-29271888.009303275</v>
      </c>
      <c r="R1126" s="25">
        <f t="array" aca="1" ref="R1126" ca="1">INDEX('Lorri 401b'!L:L,MATCH('Retirement Calculator'!A1126,'Lorri 401b'!N:N,0),0)</f>
        <v>-63620424.665423214</v>
      </c>
      <c r="S1126" s="25">
        <f t="shared" ca="1" si="1047"/>
        <v>-92892312.674726486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-29402284.820862398</v>
      </c>
      <c r="R1127" s="25">
        <f t="array" aca="1" ref="R1127" ca="1">INDEX('Lorri 401b'!L:L,MATCH('Retirement Calculator'!A1127,'Lorri 401b'!N:N,0),0)</f>
        <v>-63907255.302141696</v>
      </c>
      <c r="S1127" s="25">
        <f t="shared" ca="1" si="1047"/>
        <v>-93309540.123004094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-29533224.952469684</v>
      </c>
      <c r="R1128" s="25">
        <f t="array" aca="1" ref="R1128" ca="1">INDEX('Lorri 401b'!L:L,MATCH('Retirement Calculator'!A1128,'Lorri 401b'!N:N,0),0)</f>
        <v>-64195281.066513173</v>
      </c>
      <c r="S1128" s="25">
        <f t="shared" ca="1" si="1047"/>
        <v>-93728506.018982857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-29664710.667958666</v>
      </c>
      <c r="R1129" s="25">
        <f t="array" aca="1" ref="R1129" ca="1">INDEX('Lorri 401b'!L:L,MATCH('Retirement Calculator'!A1129,'Lorri 401b'!N:N,0),0)</f>
        <v>-64484506.938236199</v>
      </c>
      <c r="S1129" s="25">
        <f t="shared" ca="1" si="1047"/>
        <v>-94149217.606194869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-29796744.24059552</v>
      </c>
      <c r="R1130" s="25">
        <f t="array" aca="1" ref="R1130" ca="1">INDEX('Lorri 401b'!L:L,MATCH('Retirement Calculator'!A1130,'Lorri 401b'!N:N,0),0)</f>
        <v>-64774937.91775807</v>
      </c>
      <c r="S1130" s="25">
        <f t="shared" ca="1" si="1047"/>
        <v>-94571682.158353597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-29929327.953118362</v>
      </c>
      <c r="R1131" s="25">
        <f t="array" aca="1" ref="R1131" ca="1">INDEX('Lorri 401b'!L:L,MATCH('Retirement Calculator'!A1131,'Lorri 401b'!N:N,0),0)</f>
        <v>-65066579.026361287</v>
      </c>
      <c r="S1131" s="25">
        <f t="shared" ca="1" si="1047"/>
        <v>-94995906.979479641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-30062464.097776715</v>
      </c>
      <c r="R1132" s="25">
        <f t="array" aca="1" ref="R1132" ca="1">INDEX('Lorri 401b'!L:L,MATCH('Retirement Calculator'!A1132,'Lorri 401b'!N:N,0),0)</f>
        <v>-65359435.306250349</v>
      </c>
      <c r="S1132" s="25">
        <f t="shared" ca="1" si="1047"/>
        <v>-95421899.40402706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-30196154.976371143</v>
      </c>
      <c r="R1133" s="25">
        <f t="array" aca="1" ref="R1133" ca="1">INDEX('Lorri 401b'!L:L,MATCH('Retirement Calculator'!A1133,'Lorri 401b'!N:N,0),0)</f>
        <v>-65653511.820638947</v>
      </c>
      <c r="S1133" s="25">
        <f t="shared" ca="1" si="1047"/>
        <v>-95849666.797010094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-30330402.900293048</v>
      </c>
      <c r="R1134" s="25">
        <f t="array" aca="1" ref="R1134" ca="1">INDEX('Lorri 401b'!L:L,MATCH('Retirement Calculator'!A1134,'Lorri 401b'!N:N,0),0)</f>
        <v>-65948813.653837495</v>
      </c>
      <c r="S1134" s="25">
        <f t="shared" ca="1" si="1047"/>
        <v>-96279216.554130539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-30465210.190564629</v>
      </c>
      <c r="R1135" s="25">
        <f t="array" aca="1" ref="R1135" ca="1">INDEX('Lorri 401b'!L:L,MATCH('Retirement Calculator'!A1135,'Lorri 401b'!N:N,0),0)</f>
        <v>-66245345.911341041</v>
      </c>
      <c r="S1135" s="25">
        <f t="shared" ca="1" si="1047"/>
        <v>-96710556.101905674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-30600579.177879006</v>
      </c>
      <c r="R1136" s="25">
        <f t="array" aca="1" ref="R1136" ca="1">INDEX('Lorri 401b'!L:L,MATCH('Retirement Calculator'!A1136,'Lorri 401b'!N:N,0),0)</f>
        <v>-66543113.719917521</v>
      </c>
      <c r="S1136" s="25">
        <f t="shared" ca="1" si="1047"/>
        <v>-97143692.897796527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-30736512.202640526</v>
      </c>
      <c r="R1137" s="25">
        <f t="array" aca="1" ref="R1137" ca="1">INDEX('Lorri 401b'!L:L,MATCH('Retirement Calculator'!A1137,'Lorri 401b'!N:N,0),0)</f>
        <v>-66842122.227696396</v>
      </c>
      <c r="S1137" s="25">
        <f t="shared" ca="1" si="1047"/>
        <v>-97578634.430336922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-30873011.615005221</v>
      </c>
      <c r="R1138" s="25">
        <f t="array" aca="1" ref="R1138" ca="1">INDEX('Lorri 401b'!L:L,MATCH('Retirement Calculator'!A1138,'Lorri 401b'!N:N,0),0)</f>
        <v>-67142376.604257688</v>
      </c>
      <c r="S1138" s="25">
        <f t="shared" ca="1" si="1047"/>
        <v>-98015388.219262913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-31010079.774921436</v>
      </c>
      <c r="R1139" s="25">
        <f t="array" aca="1" ref="R1139" ca="1">INDEX('Lorri 401b'!L:L,MATCH('Retirement Calculator'!A1139,'Lorri 401b'!N:N,0),0)</f>
        <v>-67443882.040721327</v>
      </c>
      <c r="S1139" s="25">
        <f t="shared" ca="1" si="1047"/>
        <v>-98453961.815642759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-31147719.052170634</v>
      </c>
      <c r="R1140" s="25">
        <f t="array" aca="1" ref="R1140" ca="1">INDEX('Lorri 401b'!L:L,MATCH('Retirement Calculator'!A1140,'Lorri 401b'!N:N,0),0)</f>
        <v>-67746643.749836892</v>
      </c>
      <c r="S1140" s="25">
        <f t="shared" ca="1" si="1047"/>
        <v>-98894362.802007526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-31285931.826408371</v>
      </c>
      <c r="R1141" s="25">
        <f t="array" aca="1" ref="R1141" ca="1">INDEX('Lorri 401b'!L:L,MATCH('Retirement Calculator'!A1141,'Lorri 401b'!N:N,0),0)</f>
        <v>-68050666.966073781</v>
      </c>
      <c r="S1141" s="25">
        <f t="shared" ca="1" si="1047"/>
        <v>-99336598.792482153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-31424720.487205431</v>
      </c>
      <c r="R1142" s="25">
        <f t="array" aca="1" ref="R1142" ca="1">INDEX('Lorri 401b'!L:L,MATCH('Retirement Calculator'!A1142,'Lorri 401b'!N:N,0),0)</f>
        <v>-68355956.945711657</v>
      </c>
      <c r="S1142" s="25">
        <f t="shared" ca="1" si="1047"/>
        <v>-99780677.432917088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-31564087.434089147</v>
      </c>
      <c r="R1143" s="25">
        <f t="array" aca="1" ref="R1143" ca="1">INDEX('Lorri 401b'!L:L,MATCH('Retirement Calculator'!A1143,'Lorri 401b'!N:N,0),0)</f>
        <v>-68662518.966931358</v>
      </c>
      <c r="S1143" s="25">
        <f t="shared" ca="1" si="1047"/>
        <v>-100226606.4010205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-31704035.076584876</v>
      </c>
      <c r="R1144" s="25">
        <f t="array" aca="1" ref="R1144" ca="1">INDEX('Lorri 401b'!L:L,MATCH('Retirement Calculator'!A1144,'Lorri 401b'!N:N,0),0)</f>
        <v>-68970358.329906136</v>
      </c>
      <c r="S1144" s="25">
        <f t="shared" ca="1" si="1047"/>
        <v>-100674393.40649101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-31844565.834257673</v>
      </c>
      <c r="R1145" s="25">
        <f t="array" aca="1" ref="R1145" ca="1">INDEX('Lorri 401b'!L:L,MATCH('Retirement Calculator'!A1145,'Lorri 401b'!N:N,0),0)</f>
        <v>-69279480.356893301</v>
      </c>
      <c r="S1145" s="25">
        <f t="shared" ca="1" si="1047"/>
        <v>-101124046.19115098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-31985682.136754107</v>
      </c>
      <c r="R1146" s="25">
        <f t="array" aca="1" ref="R1146" ca="1">INDEX('Lorri 401b'!L:L,MATCH('Retirement Calculator'!A1146,'Lorri 401b'!N:N,0),0)</f>
        <v>-69589890.392326251</v>
      </c>
      <c r="S1146" s="25">
        <f t="shared" ca="1" si="1047"/>
        <v>-101575572.52908036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-32127386.423844274</v>
      </c>
      <c r="R1147" s="25">
        <f t="array" aca="1" ref="R1147" ca="1">INDEX('Lorri 401b'!L:L,MATCH('Retirement Calculator'!A1147,'Lorri 401b'!N:N,0),0)</f>
        <v>-69901593.802906841</v>
      </c>
      <c r="S1147" s="25">
        <f t="shared" ca="1" si="1047"/>
        <v>-102028980.22675112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-32269681.145463984</v>
      </c>
      <c r="R1148" s="25">
        <f t="array" aca="1" ref="R1148" ca="1">INDEX('Lorri 401b'!L:L,MATCH('Retirement Calculator'!A1148,'Lorri 401b'!N:N,0),0)</f>
        <v>-70214595.977698177</v>
      </c>
      <c r="S1148" s="25">
        <f t="shared" ca="1" si="1047"/>
        <v>-102484277.12316217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-32412568.761757109</v>
      </c>
      <c r="R1149" s="25">
        <f t="array" aca="1" ref="R1149" ca="1">INDEX('Lorri 401b'!L:L,MATCH('Retirement Calculator'!A1149,'Lorri 401b'!N:N,0),0)</f>
        <v>-70528902.328217819</v>
      </c>
      <c r="S1149" s="25">
        <f t="shared" ca="1" si="1047"/>
        <v>-102941471.08997492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-32556051.743118122</v>
      </c>
      <c r="R1150" s="25">
        <f t="array" aca="1" ref="R1150" ca="1">INDEX('Lorri 401b'!L:L,MATCH('Retirement Calculator'!A1150,'Lorri 401b'!N:N,0),0)</f>
        <v>-70844518.288531289</v>
      </c>
      <c r="S1150" s="25">
        <f t="shared" ca="1" si="1047"/>
        <v>-103400570.03164941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-32700132.570234805</v>
      </c>
      <c r="R1151" s="25">
        <f t="array" aca="1" ref="R1151" ca="1">INDEX('Lorri 401b'!L:L,MATCH('Retirement Calculator'!A1151,'Lorri 401b'!N:N,0),0)</f>
        <v>-71161449.315346062</v>
      </c>
      <c r="S1151" s="25">
        <f t="shared" ca="1" si="1047"/>
        <v>-103861581.88558087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-32844813.734131142</v>
      </c>
      <c r="R1152" s="25">
        <f t="array" aca="1" ref="R1152" ca="1">INDEX('Lorri 401b'!L:L,MATCH('Retirement Calculator'!A1152,'Lorri 401b'!N:N,0),0)</f>
        <v>-71479700.888105899</v>
      </c>
      <c r="S1152" s="25">
        <f t="shared" ca="1" si="1047"/>
        <v>-104324514.62223704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-32990097.736210383</v>
      </c>
      <c r="R1153" s="25">
        <f t="array" aca="1" ref="R1153" ca="1">INDEX('Lorri 401b'!L:L,MATCH('Retirement Calculator'!A1153,'Lorri 401b'!N:N,0),0)</f>
        <v>-71799278.509085566</v>
      </c>
      <c r="S1153" s="25">
        <f t="shared" ca="1" si="1047"/>
        <v>-104789376.24529594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-33135987.088298287</v>
      </c>
      <c r="R1154" s="25">
        <f t="array" aca="1" ref="R1154" ca="1">INDEX('Lorri 401b'!L:L,MATCH('Retirement Calculator'!A1154,'Lorri 401b'!N:N,0),0)</f>
        <v>-72120187.703485981</v>
      </c>
      <c r="S1154" s="25">
        <f t="shared" ca="1" si="1047"/>
        <v>-105256174.79178427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-33282484.312686555</v>
      </c>
      <c r="R1155" s="25">
        <f t="array" aca="1" ref="R1155" ca="1">INDEX('Lorri 401b'!L:L,MATCH('Retirement Calculator'!A1155,'Lorri 401b'!N:N,0),0)</f>
        <v>-72442434.01952973</v>
      </c>
      <c r="S1155" s="25">
        <f t="shared" ca="1" si="1047"/>
        <v>-105724918.33221629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-33429591.942176443</v>
      </c>
      <c r="R1156" s="25">
        <f t="array" aca="1" ref="R1156" ca="1">INDEX('Lorri 401b'!L:L,MATCH('Retirement Calculator'!A1156,'Lorri 401b'!N:N,0),0)</f>
        <v>-72766023.028557003</v>
      </c>
      <c r="S1156" s="25">
        <f t="shared" ca="1" si="1047"/>
        <v>-106195614.97073345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-33577312.520122536</v>
      </c>
      <c r="R1157" s="25">
        <f t="array" aca="1" ref="R1157" ca="1">INDEX('Lorri 401b'!L:L,MATCH('Retirement Calculator'!A1157,'Lorri 401b'!N:N,0),0)</f>
        <v>-73090960.32512188</v>
      </c>
      <c r="S1157" s="25">
        <f t="shared" ca="1" si="1047"/>
        <v>-106668272.84524441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-33725648.600476742</v>
      </c>
      <c r="R1158" s="25">
        <f t="array" aca="1" ref="R1158" ca="1">INDEX('Lorri 401b'!L:L,MATCH('Retirement Calculator'!A1158,'Lorri 401b'!N:N,0),0)</f>
        <v>-73417251.527089119</v>
      </c>
      <c r="S1158" s="25">
        <f t="shared" ca="1" si="1047"/>
        <v>-107142900.12756586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-33874602.747832425</v>
      </c>
      <c r="R1159" s="25">
        <f t="array" aca="1" ref="R1159" ca="1">INDEX('Lorri 401b'!L:L,MATCH('Retirement Calculator'!A1159,'Lorri 401b'!N:N,0),0)</f>
        <v>-73744902.275731221</v>
      </c>
      <c r="S1159" s="25">
        <f t="shared" ca="1" si="1047"/>
        <v>-107619505.02356365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-34024177.537468754</v>
      </c>
      <c r="R1160" s="25">
        <f t="array" aca="1" ref="R1160" ca="1">INDEX('Lorri 401b'!L:L,MATCH('Retirement Calculator'!A1160,'Lorri 401b'!N:N,0),0)</f>
        <v>-74073918.235826001</v>
      </c>
      <c r="S1160" s="25">
        <f t="shared" ca="1" si="1047"/>
        <v>-108098095.77329475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-34174375.555395238</v>
      </c>
      <c r="R1161" s="25">
        <f t="array" aca="1" ref="R1161" ca="1">INDEX('Lorri 401b'!L:L,MATCH('Retirement Calculator'!A1161,'Lorri 401b'!N:N,0),0)</f>
        <v>-74404305.095754504</v>
      </c>
      <c r="S1161" s="25">
        <f t="shared" ca="1" si="1047"/>
        <v>-108578680.65114975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-34325199.398396417</v>
      </c>
      <c r="R1162" s="25">
        <f t="array" aca="1" ref="R1162" ca="1">INDEX('Lorri 401b'!L:L,MATCH('Retirement Calculator'!A1162,'Lorri 401b'!N:N,0),0)</f>
        <v>-74736068.567599371</v>
      </c>
      <c r="S1162" s="25">
        <f t="shared" ca="1" si="1047"/>
        <v>-109061267.96599579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-34476651.674076766</v>
      </c>
      <c r="R1163" s="25">
        <f t="array" aca="1" ref="R1163" ca="1">INDEX('Lorri 401b'!L:L,MATCH('Retirement Calculator'!A1163,'Lorri 401b'!N:N,0),0)</f>
        <v>-75069214.387243599</v>
      </c>
      <c r="S1163" s="25">
        <f t="shared" ca="1" si="1047"/>
        <v>-109545866.06132036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-34628735.000905782</v>
      </c>
      <c r="R1164" s="25">
        <f t="array" aca="1" ref="R1164" ca="1">INDEX('Lorri 401b'!L:L,MATCH('Retirement Calculator'!A1164,'Lorri 401b'!N:N,0),0)</f>
        <v>-75403748.31446968</v>
      </c>
      <c r="S1164" s="25">
        <f t="shared" ca="1" si="1047"/>
        <v>-110032483.31537546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-34781452.008263253</v>
      </c>
      <c r="R1165" s="25">
        <f t="array" aca="1" ref="R1165" ca="1">INDEX('Lorri 401b'!L:L,MATCH('Retirement Calculator'!A1165,'Lorri 401b'!N:N,0),0)</f>
        <v>-75739676.133059204</v>
      </c>
      <c r="S1165" s="25">
        <f t="shared" ca="1" si="1047"/>
        <v>-110521128.14132246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-34934805.336484715</v>
      </c>
      <c r="R1166" s="25">
        <f t="array" aca="1" ref="R1166" ca="1">INDEX('Lorri 401b'!L:L,MATCH('Retirement Calculator'!A1166,'Lorri 401b'!N:N,0),0)</f>
        <v>-76077003.650892839</v>
      </c>
      <c r="S1166" s="25">
        <f t="shared" ca="1" si="1047"/>
        <v>-111011808.98737755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-35088797.636907101</v>
      </c>
      <c r="R1167" s="25">
        <f t="array" aca="1" ref="R1167" ca="1">INDEX('Lorri 401b'!L:L,MATCH('Retirement Calculator'!A1167,'Lorri 401b'!N:N,0),0)</f>
        <v>-76415736.700050786</v>
      </c>
      <c r="S1167" s="25">
        <f t="shared" ca="1" si="1047"/>
        <v>-111504534.33695789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-35243431.571914576</v>
      </c>
      <c r="R1168" s="25">
        <f t="array" aca="1" ref="R1168" ca="1">INDEX('Lorri 401b'!L:L,MATCH('Retirement Calculator'!A1168,'Lorri 401b'!N:N,0),0)</f>
        <v>-76755881.136913553</v>
      </c>
      <c r="S1168" s="25">
        <f t="shared" ca="1" si="1047"/>
        <v>-111999312.70882812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-35398709.814984582</v>
      </c>
      <c r="R1169" s="25">
        <f t="array" aca="1" ref="R1169" ca="1">INDEX('Lorri 401b'!L:L,MATCH('Retirement Calculator'!A1169,'Lorri 401b'!N:N,0),0)</f>
        <v>-77097442.842263252</v>
      </c>
      <c r="S1169" s="25">
        <f t="shared" ca="1" si="1047"/>
        <v>-112496152.65724784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-35554635.050734051</v>
      </c>
      <c r="R1170" s="25">
        <f t="array" aca="1" ref="R1170" ca="1">INDEX('Lorri 401b'!L:L,MATCH('Retirement Calculator'!A1170,'Lorri 401b'!N:N,0),0)</f>
        <v>-77440427.721385241</v>
      </c>
      <c r="S1170" s="25">
        <f t="shared" ca="1" si="1047"/>
        <v>-112995062.77211928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-35711209.974965803</v>
      </c>
      <c r="R1171" s="25">
        <f t="array" aca="1" ref="R1171" ca="1">INDEX('Lorri 401b'!L:L,MATCH('Retirement Calculator'!A1171,'Lorri 401b'!N:N,0),0)</f>
        <v>-77784841.704170242</v>
      </c>
      <c r="S1171" s="25">
        <f t="shared" ca="1" si="1047"/>
        <v>-113496051.67913604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1" activePane="bottomLeft" state="frozen"/>
      <selection pane="bottomLeft" activeCell="E87" sqref="E87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16.090410958904108</v>
      </c>
      <c r="R1" s="400"/>
      <c r="S1" s="400"/>
      <c r="T1" s="400"/>
      <c r="U1" s="400"/>
      <c r="V1" s="401">
        <f ca="1">(TODAY()-B16)/365</f>
        <v>16.586301369863012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18.841095890410958</v>
      </c>
      <c r="B2" s="338">
        <v>39356</v>
      </c>
      <c r="C2" s="338">
        <f ca="1">TODAY()</f>
        <v>46233</v>
      </c>
      <c r="D2" s="399">
        <f>-(SUM(D7:D82))</f>
        <v>-446366.85000000009</v>
      </c>
      <c r="E2" s="399">
        <f>(H83+L83+Q83+V83)*-1</f>
        <v>1103541.4699999997</v>
      </c>
      <c r="F2" s="285">
        <f ca="1">D4</f>
        <v>0.11238546967506408</v>
      </c>
      <c r="G2" s="402">
        <f ca="1">(72/(F2*100))</f>
        <v>6.4065221427797496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0.11238546967506408</v>
      </c>
      <c r="E4" s="400"/>
      <c r="F4" s="296"/>
      <c r="G4" s="296"/>
      <c r="H4" s="296"/>
      <c r="I4" s="400"/>
      <c r="J4" s="296">
        <f ca="1">XIRR(H8:H83,B8:B83)</f>
        <v>0.11442179083824158</v>
      </c>
      <c r="K4" s="296"/>
      <c r="L4" s="296"/>
      <c r="M4" s="296"/>
      <c r="N4" s="400"/>
      <c r="O4" s="296">
        <f ca="1">XIRR(L7:L83,B7:B83)</f>
        <v>0.11207540631294252</v>
      </c>
      <c r="P4" s="296"/>
      <c r="Q4" s="296"/>
      <c r="R4" s="400"/>
      <c r="S4" s="400"/>
      <c r="T4" s="296">
        <f ca="1">XIRR(Q18:Q83,B18:B83)</f>
        <v>0.11073693633079526</v>
      </c>
      <c r="U4" s="296"/>
      <c r="V4" s="296"/>
      <c r="W4" s="296"/>
      <c r="X4" s="400"/>
      <c r="Y4" s="296">
        <f ca="1">XIRR(V16:V83,B16:B83)</f>
        <v>0.10965088009834292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0"/>
      <c r="F5" s="560"/>
      <c r="G5" s="559"/>
      <c r="H5" s="568" t="s">
        <v>599</v>
      </c>
      <c r="I5" s="560"/>
      <c r="J5" s="560"/>
      <c r="K5" s="559"/>
      <c r="L5" s="569" t="s">
        <v>600</v>
      </c>
      <c r="M5" s="560"/>
      <c r="N5" s="560"/>
      <c r="O5" s="560"/>
      <c r="P5" s="559"/>
      <c r="Q5" s="568" t="s">
        <v>601</v>
      </c>
      <c r="R5" s="560"/>
      <c r="S5" s="560"/>
      <c r="T5" s="560"/>
      <c r="U5" s="559"/>
      <c r="V5" s="569" t="s">
        <v>602</v>
      </c>
      <c r="W5" s="560"/>
      <c r="X5" s="560"/>
      <c r="Y5" s="560"/>
      <c r="Z5" s="559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58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62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61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63</v>
      </c>
      <c r="B82" s="411">
        <v>46204</v>
      </c>
      <c r="C82" s="411">
        <v>46221</v>
      </c>
      <c r="D82" s="399">
        <f t="shared" si="0"/>
        <v>1910.7799999999997</v>
      </c>
      <c r="E82" s="341">
        <f t="shared" si="87"/>
        <v>-21661.599999999999</v>
      </c>
      <c r="F82" s="341">
        <f t="shared" si="87"/>
        <v>1103541.4699999997</v>
      </c>
      <c r="G82" s="285">
        <f t="shared" si="4"/>
        <v>-1.9267477571279553E-2</v>
      </c>
      <c r="H82" s="408">
        <v>801.92</v>
      </c>
      <c r="I82" s="408">
        <v>-7212.9</v>
      </c>
      <c r="J82" s="408">
        <f t="shared" si="9"/>
        <v>434183.62999999995</v>
      </c>
      <c r="K82" s="412">
        <f t="shared" si="5"/>
        <v>-1.6355946614157596E-2</v>
      </c>
      <c r="L82" s="409"/>
      <c r="M82" s="409"/>
      <c r="N82" s="409">
        <v>-3115.38</v>
      </c>
      <c r="O82" s="409">
        <f t="shared" si="82"/>
        <v>140029.10999999996</v>
      </c>
      <c r="P82" s="413">
        <f t="shared" si="7"/>
        <v>-2.1763883471868188E-2</v>
      </c>
      <c r="Q82" s="408">
        <v>739.24</v>
      </c>
      <c r="R82" s="408">
        <v>-4.75</v>
      </c>
      <c r="S82" s="408">
        <v>-8246</v>
      </c>
      <c r="T82" s="408">
        <f t="shared" si="21"/>
        <v>405872.67999999993</v>
      </c>
      <c r="U82" s="412">
        <f t="shared" si="22"/>
        <v>-1.9929725843491328E-2</v>
      </c>
      <c r="V82" s="409">
        <v>369.62</v>
      </c>
      <c r="W82" s="409">
        <v>-4.75</v>
      </c>
      <c r="X82" s="409">
        <v>-3087.32</v>
      </c>
      <c r="Y82" s="409">
        <f t="shared" si="17"/>
        <v>123456.05000000005</v>
      </c>
      <c r="Z82" s="413">
        <f t="shared" si="18"/>
        <v>-2.4432091878568225E-2</v>
      </c>
    </row>
    <row r="83" spans="1:26" ht="11.25" customHeight="1" x14ac:dyDescent="0.3">
      <c r="A83" s="424"/>
      <c r="B83" s="411">
        <f ca="1">TODAY()</f>
        <v>46233</v>
      </c>
      <c r="C83" s="425"/>
      <c r="D83" s="426">
        <f>-F82</f>
        <v>-1103541.4699999997</v>
      </c>
      <c r="E83" s="426"/>
      <c r="F83" s="426"/>
      <c r="G83" s="426"/>
      <c r="H83" s="426">
        <f>-J82</f>
        <v>-434183.62999999995</v>
      </c>
      <c r="I83" s="427"/>
      <c r="J83" s="426"/>
      <c r="K83" s="426"/>
      <c r="L83" s="426">
        <f>-O82</f>
        <v>-140029.10999999996</v>
      </c>
      <c r="M83" s="426"/>
      <c r="N83" s="427"/>
      <c r="O83" s="426"/>
      <c r="P83" s="426"/>
      <c r="Q83" s="426">
        <f>-T82</f>
        <v>-405872.67999999993</v>
      </c>
      <c r="R83" s="426"/>
      <c r="S83" s="426"/>
      <c r="T83" s="426"/>
      <c r="U83" s="426"/>
      <c r="V83" s="426">
        <f>-Y82</f>
        <v>-123456.05000000005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58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5.7289109105383693E-2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18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-5.9824243229671455E-2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2.0879696727710395E-2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46233</v>
      </c>
      <c r="D1" s="570" t="s">
        <v>622</v>
      </c>
      <c r="E1" s="559"/>
      <c r="F1" s="570" t="s">
        <v>623</v>
      </c>
      <c r="G1" s="559"/>
      <c r="H1" s="570" t="s">
        <v>624</v>
      </c>
      <c r="I1" s="559"/>
      <c r="J1" s="570" t="s">
        <v>625</v>
      </c>
      <c r="K1" s="559"/>
      <c r="L1" s="431"/>
      <c r="M1" s="431"/>
      <c r="N1" s="432">
        <f>R1/Q1</f>
        <v>0.22415375262239876</v>
      </c>
      <c r="O1" s="571" t="s">
        <v>626</v>
      </c>
      <c r="P1" s="553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13.839835728952773</v>
      </c>
      <c r="D3" s="429" t="s">
        <v>633</v>
      </c>
      <c r="E3" s="441">
        <f ca="1">'TSP-401K'!J4</f>
        <v>0.11442179083824158</v>
      </c>
      <c r="F3" s="429" t="s">
        <v>633</v>
      </c>
      <c r="G3" s="441">
        <f ca="1">'TSP-401K'!O4</f>
        <v>0.11207540631294252</v>
      </c>
      <c r="H3" s="429" t="s">
        <v>633</v>
      </c>
      <c r="I3" s="441">
        <f ca="1">'TSP-401K'!T4</f>
        <v>0.11073693633079526</v>
      </c>
      <c r="J3" s="429" t="s">
        <v>633</v>
      </c>
      <c r="K3" s="441">
        <f ca="1">'TSP-401K'!Y4</f>
        <v>0.10965088009834292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13.839835728952773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1103541.4699999997</v>
      </c>
      <c r="D6" s="429" t="s">
        <v>637</v>
      </c>
      <c r="E6" s="445">
        <f>'TSP-401K'!H83*-1</f>
        <v>434183.62999999995</v>
      </c>
      <c r="F6" s="429" t="s">
        <v>637</v>
      </c>
      <c r="G6" s="445">
        <f>'TSP-401K'!L83*-1</f>
        <v>140029.10999999996</v>
      </c>
      <c r="H6" s="429" t="s">
        <v>637</v>
      </c>
      <c r="I6" s="445">
        <f>'TSP-401K'!Q83*-1</f>
        <v>405872.67999999993</v>
      </c>
      <c r="J6" s="429" t="s">
        <v>637</v>
      </c>
      <c r="K6" s="445">
        <f>'TSP-401K'!V83*-1</f>
        <v>123456.05000000005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6499074.902606057</v>
      </c>
      <c r="D8" s="429" t="s">
        <v>639</v>
      </c>
      <c r="E8" s="445">
        <f ca="1">FV(E3/26,C3*26,-(E2*0.1)/26,-E6,1)</f>
        <v>2460979.3017002661</v>
      </c>
      <c r="F8" s="429" t="s">
        <v>639</v>
      </c>
      <c r="G8" s="445">
        <f ca="1">FV(G3/12,12*C3,-(G2*0.1)/12,-G6,1)</f>
        <v>715436.38952072477</v>
      </c>
      <c r="H8" s="429" t="s">
        <v>639</v>
      </c>
      <c r="I8" s="445">
        <f ca="1">FV(I3/24,C5*24,-(I2*0.1)/24,-I6,1)</f>
        <v>2447997.6911744354</v>
      </c>
      <c r="J8" s="429" t="s">
        <v>639</v>
      </c>
      <c r="K8" s="445">
        <f ca="1">FV(K3/24,C5*24,-(K2*0.055)/24,-K6,1)</f>
        <v>874661.52021063154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3176415.6912209908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38.166666666666664</v>
      </c>
      <c r="C4" s="463">
        <f ca="1">(SUMIFS(H:H,I:I,"&gt;0",L:L,"&lt;0"))</f>
        <v>458</v>
      </c>
      <c r="D4" s="456">
        <f t="array" aca="1" ref="D4" ca="1">INDEX(N:N,MATCH(C4,H:H,0),0)</f>
        <v>65197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3176415.6912209908</v>
      </c>
      <c r="C8" s="447">
        <f t="shared" ref="C8:C136" si="0">SUMIF(G:G,A8,J:J)</f>
        <v>398963.19893278764</v>
      </c>
      <c r="D8" s="447">
        <f ca="1">SUMIF(G:G,1,K:K)</f>
        <v>151539.38910606253</v>
      </c>
      <c r="E8" s="447">
        <f t="shared" ref="E8:E136" ca="1" si="1">B8-C8+D8</f>
        <v>2928991.8813942657</v>
      </c>
      <c r="F8" s="431"/>
      <c r="G8" s="459">
        <v>1</v>
      </c>
      <c r="H8" s="459">
        <v>1</v>
      </c>
      <c r="I8" s="444">
        <f ca="1">B1</f>
        <v>3176415.6912209908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13096.536491569133</v>
      </c>
      <c r="L8" s="444">
        <f t="shared" ref="L8:L262" ca="1" si="3">I8-J8+K8</f>
        <v>3156265.2944681612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2928991.8813942657</v>
      </c>
      <c r="C9" s="447">
        <f t="shared" si="0"/>
        <v>398963.19893278764</v>
      </c>
      <c r="D9" s="447">
        <f ca="1">SUMIF(G:G,2,K:K)</f>
        <v>138880.71741419836</v>
      </c>
      <c r="E9" s="447">
        <f t="shared" ca="1" si="1"/>
        <v>2668909.3998756763</v>
      </c>
      <c r="F9" s="431"/>
      <c r="G9" s="459">
        <v>1</v>
      </c>
      <c r="H9" s="459">
        <v>2</v>
      </c>
      <c r="I9" s="444">
        <f t="shared" ref="I9:I263" ca="1" si="5">L8</f>
        <v>3156265.2944681612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13012.57650509901</v>
      </c>
      <c r="L9" s="444">
        <f t="shared" ca="1" si="3"/>
        <v>3136030.9377288613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2668909.3998756763</v>
      </c>
      <c r="C10" s="447">
        <f t="shared" si="0"/>
        <v>398963.19893278764</v>
      </c>
      <c r="D10" s="447">
        <f ca="1">SUMIF(G:G,3,K:K)</f>
        <v>125574.4040539166</v>
      </c>
      <c r="E10" s="447">
        <f t="shared" ca="1" si="1"/>
        <v>2395520.6049968055</v>
      </c>
      <c r="F10" s="431"/>
      <c r="G10" s="459">
        <v>1</v>
      </c>
      <c r="H10" s="459">
        <v>3</v>
      </c>
      <c r="I10" s="444">
        <f t="shared" ca="1" si="5"/>
        <v>3136030.9377288613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12928.266685351928</v>
      </c>
      <c r="L10" s="444">
        <f t="shared" ca="1" si="3"/>
        <v>3115712.2711698143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2395520.6049968055</v>
      </c>
      <c r="C11" s="447">
        <f t="shared" si="0"/>
        <v>394307.19893278764</v>
      </c>
      <c r="D11" s="447">
        <f ca="1">SUMIF(G:G,4,K:K)</f>
        <v>111655.68794570924</v>
      </c>
      <c r="E11" s="447">
        <f t="shared" ca="1" si="1"/>
        <v>2112869.0940097272</v>
      </c>
      <c r="F11" s="431"/>
      <c r="G11" s="459">
        <v>1</v>
      </c>
      <c r="H11" s="459">
        <v>4</v>
      </c>
      <c r="I11" s="444">
        <f t="shared" ca="1" si="5"/>
        <v>3115712.2711698143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12843.605574689231</v>
      </c>
      <c r="L11" s="444">
        <f t="shared" ca="1" si="3"/>
        <v>3095308.9435001048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2112869.0940097272</v>
      </c>
      <c r="C12" s="447">
        <f t="shared" si="0"/>
        <v>389651.19893278764</v>
      </c>
      <c r="D12" s="447">
        <f ca="1">SUMIF(G:G,5,K:K)</f>
        <v>97382.4202013256</v>
      </c>
      <c r="E12" s="447">
        <f t="shared" ca="1" si="1"/>
        <v>1820600.3152782652</v>
      </c>
      <c r="F12" s="431"/>
      <c r="G12" s="459">
        <v>1</v>
      </c>
      <c r="H12" s="459">
        <v>5</v>
      </c>
      <c r="I12" s="444">
        <f t="shared" ca="1" si="5"/>
        <v>3095308.9435001048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12758.591709398775</v>
      </c>
      <c r="L12" s="444">
        <f t="shared" ca="1" si="3"/>
        <v>3074820.6019651047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1820600.3152782652</v>
      </c>
      <c r="C13" s="447">
        <f t="shared" si="0"/>
        <v>272655.17935989378</v>
      </c>
      <c r="D13" s="447">
        <f ca="1">SUMIF(G:G,6,K:K)</f>
        <v>83899.995190197093</v>
      </c>
      <c r="E13" s="447">
        <f t="shared" ca="1" si="1"/>
        <v>1631845.1311085685</v>
      </c>
      <c r="F13" s="431"/>
      <c r="G13" s="459">
        <v>1</v>
      </c>
      <c r="H13" s="459">
        <v>6</v>
      </c>
      <c r="I13" s="444">
        <f t="shared" ca="1" si="5"/>
        <v>3074820.6019651047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12673.223619669609</v>
      </c>
      <c r="L13" s="444">
        <f t="shared" ca="1" si="3"/>
        <v>3054246.8923403756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1631845.1311085685</v>
      </c>
      <c r="C14" s="447">
        <f t="shared" si="0"/>
        <v>108860.75195784221</v>
      </c>
      <c r="D14" s="447">
        <f ca="1">SUMIF(G:G,7,K:K)</f>
        <v>80494.465524923449</v>
      </c>
      <c r="E14" s="447">
        <f t="shared" ca="1" si="1"/>
        <v>1603478.8446756499</v>
      </c>
      <c r="F14" s="431"/>
      <c r="G14" s="459">
        <v>1</v>
      </c>
      <c r="H14" s="459">
        <v>7</v>
      </c>
      <c r="I14" s="444">
        <f t="shared" ca="1" si="5"/>
        <v>3054246.8923403756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12587.49982956657</v>
      </c>
      <c r="L14" s="444">
        <f t="shared" ca="1" si="3"/>
        <v>3033587.4589255434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1603478.8446756499</v>
      </c>
      <c r="C15" s="447">
        <f t="shared" si="0"/>
        <v>108860.75195784221</v>
      </c>
      <c r="D15" s="447">
        <f ca="1">SUMIF(G:G,8,K:K)</f>
        <v>79043.19247515843</v>
      </c>
      <c r="E15" s="447">
        <f t="shared" ca="1" si="1"/>
        <v>1573661.2851929662</v>
      </c>
      <c r="F15" s="431"/>
      <c r="G15" s="459">
        <v>1</v>
      </c>
      <c r="H15" s="459">
        <v>8</v>
      </c>
      <c r="I15" s="444">
        <f t="shared" ca="1" si="5"/>
        <v>3033587.4589255434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12501.418857004768</v>
      </c>
      <c r="L15" s="444">
        <f t="shared" ca="1" si="3"/>
        <v>3012841.9445381495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1573661.2851929662</v>
      </c>
      <c r="C16" s="447">
        <f t="shared" si="0"/>
        <v>101423.65635784219</v>
      </c>
      <c r="D16" s="447">
        <f ca="1">SUMIF(G:G,9,K:K)</f>
        <v>77706.203628162199</v>
      </c>
      <c r="E16" s="447">
        <f t="shared" ca="1" si="1"/>
        <v>1549943.8324632861</v>
      </c>
      <c r="F16" s="431"/>
      <c r="G16" s="459">
        <v>1</v>
      </c>
      <c r="H16" s="459">
        <v>9</v>
      </c>
      <c r="I16" s="444">
        <f t="shared" ca="1" si="5"/>
        <v>3012841.9445381495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12414.979213723962</v>
      </c>
      <c r="L16" s="444">
        <f t="shared" ca="1" si="3"/>
        <v>2992009.9905074746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1549943.8324632861</v>
      </c>
      <c r="C17" s="447">
        <f t="shared" si="0"/>
        <v>100747.55675784221</v>
      </c>
      <c r="D17" s="447">
        <f ca="1">SUMIF(G:G,10,K:K)</f>
        <v>76527.364272284554</v>
      </c>
      <c r="E17" s="447">
        <f t="shared" ca="1" si="1"/>
        <v>1525723.6399777285</v>
      </c>
      <c r="F17" s="431"/>
      <c r="G17" s="459">
        <v>1</v>
      </c>
      <c r="H17" s="459">
        <v>10</v>
      </c>
      <c r="I17" s="444">
        <f t="shared" ca="1" si="5"/>
        <v>2992009.9905074746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12328.179405262816</v>
      </c>
      <c r="L17" s="444">
        <f t="shared" ca="1" si="3"/>
        <v>2971091.2366683385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1525723.6399777285</v>
      </c>
      <c r="C18" s="447">
        <f t="shared" si="0"/>
        <v>100747.55675784221</v>
      </c>
      <c r="D18" s="447">
        <f ca="1">SUMIF(G:G,11,K:K)</f>
        <v>75288.21325766253</v>
      </c>
      <c r="E18" s="447">
        <f t="shared" ca="1" si="1"/>
        <v>1500264.2964775488</v>
      </c>
      <c r="F18" s="431"/>
      <c r="G18" s="459">
        <v>1</v>
      </c>
      <c r="H18" s="459">
        <v>11</v>
      </c>
      <c r="I18" s="444">
        <f t="shared" ca="1" si="5"/>
        <v>2971091.2366683385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12241.017930933082</v>
      </c>
      <c r="L18" s="444">
        <f t="shared" ca="1" si="3"/>
        <v>2950085.321354873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1500264.2964775488</v>
      </c>
      <c r="C19" s="447">
        <f t="shared" si="0"/>
        <v>100747.55675784221</v>
      </c>
      <c r="D19" s="447">
        <f ca="1">SUMIF(G:G,12,K:K)</f>
        <v>73985.664925370365</v>
      </c>
      <c r="E19" s="447">
        <f t="shared" ca="1" si="1"/>
        <v>1473502.404645077</v>
      </c>
      <c r="F19" s="431"/>
      <c r="G19" s="459">
        <v>1</v>
      </c>
      <c r="H19" s="459">
        <v>12</v>
      </c>
      <c r="I19" s="444">
        <f t="shared" ca="1" si="5"/>
        <v>2950085.321354873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12153.493283793643</v>
      </c>
      <c r="L19" s="444">
        <f t="shared" ca="1" si="3"/>
        <v>2928991.881394268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1473502.404645077</v>
      </c>
      <c r="C20" s="447">
        <f t="shared" si="0"/>
        <v>100747.55675784221</v>
      </c>
      <c r="D20" s="447">
        <f ca="1">SUMIF(G:G,13,K:K)</f>
        <v>72616.475748315454</v>
      </c>
      <c r="E20" s="447">
        <f t="shared" ca="1" si="1"/>
        <v>1445371.3236355502</v>
      </c>
      <c r="F20" s="431"/>
      <c r="G20" s="459">
        <v>2</v>
      </c>
      <c r="H20" s="459">
        <v>13</v>
      </c>
      <c r="I20" s="444">
        <f t="shared" ca="1" si="5"/>
        <v>2928991.881394268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12065.603950624454</v>
      </c>
      <c r="L20" s="444">
        <f t="shared" ca="1" si="3"/>
        <v>2907810.5521004936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1445371.3236355502</v>
      </c>
      <c r="C21" s="447">
        <f t="shared" si="0"/>
        <v>100747.55675784221</v>
      </c>
      <c r="D21" s="447">
        <f ca="1">SUMIF(G:G,14,K:K)</f>
        <v>71177.236254403295</v>
      </c>
      <c r="E21" s="447">
        <f t="shared" ca="1" si="1"/>
        <v>1415801.0031321114</v>
      </c>
      <c r="F21" s="431"/>
      <c r="G21" s="459">
        <v>2</v>
      </c>
      <c r="H21" s="459">
        <v>14</v>
      </c>
      <c r="I21" s="444">
        <f t="shared" ca="1" si="5"/>
        <v>2907810.5521004936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11977.348411900395</v>
      </c>
      <c r="L21" s="444">
        <f t="shared" ca="1" si="3"/>
        <v>2886540.9672679952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1415801.0031321114</v>
      </c>
      <c r="C22" s="447">
        <f t="shared" si="0"/>
        <v>100747.55675784221</v>
      </c>
      <c r="D22" s="447">
        <f ca="1">SUMIF(G:G,15,K:K)</f>
        <v>69664.362536476256</v>
      </c>
      <c r="E22" s="447">
        <f t="shared" ca="1" si="1"/>
        <v>1384717.8089107454</v>
      </c>
      <c r="F22" s="431"/>
      <c r="G22" s="459">
        <v>2</v>
      </c>
      <c r="H22" s="459">
        <v>15</v>
      </c>
      <c r="I22" s="444">
        <f t="shared" ca="1" si="5"/>
        <v>2886540.9672679952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11888.725141764986</v>
      </c>
      <c r="L22" s="444">
        <f t="shared" ca="1" si="3"/>
        <v>2865182.7591653615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1384717.8089107454</v>
      </c>
      <c r="C23" s="447">
        <f t="shared" si="0"/>
        <v>100747.55675784221</v>
      </c>
      <c r="D23" s="447">
        <f ca="1">SUMIF(G:G,16,K:K)</f>
        <v>68074.087327884627</v>
      </c>
      <c r="E23" s="447">
        <f t="shared" ca="1" si="1"/>
        <v>1352044.339480788</v>
      </c>
      <c r="F23" s="431"/>
      <c r="G23" s="459">
        <v>2</v>
      </c>
      <c r="H23" s="459">
        <v>16</v>
      </c>
      <c r="I23" s="444">
        <f t="shared" ca="1" si="5"/>
        <v>2865182.7591653615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11799.732608004011</v>
      </c>
      <c r="L23" s="444">
        <f t="shared" ca="1" si="3"/>
        <v>2843735.5585289667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1352044.339480788</v>
      </c>
      <c r="C24" s="447">
        <f t="shared" si="0"/>
        <v>100747.55675784221</v>
      </c>
      <c r="D24" s="447">
        <f ca="1">SUMIF(G:G,17,K:K)</f>
        <v>66402.450621467215</v>
      </c>
      <c r="E24" s="447">
        <f t="shared" ca="1" si="1"/>
        <v>1317699.2333444131</v>
      </c>
      <c r="F24" s="431"/>
      <c r="G24" s="459">
        <v>2</v>
      </c>
      <c r="H24" s="459">
        <v>17</v>
      </c>
      <c r="I24" s="444">
        <f t="shared" ca="1" si="5"/>
        <v>2843735.5585289667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11710.369272019034</v>
      </c>
      <c r="L24" s="444">
        <f t="shared" ca="1" si="3"/>
        <v>2822198.9945565872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1317699.2333444131</v>
      </c>
      <c r="C25" s="447">
        <f t="shared" si="0"/>
        <v>100747.55675784221</v>
      </c>
      <c r="D25" s="447">
        <f ca="1">SUMIF(G:G,18,K:K)</f>
        <v>64645.289808580696</v>
      </c>
      <c r="E25" s="447">
        <f t="shared" ca="1" si="1"/>
        <v>1281596.9663951516</v>
      </c>
      <c r="F25" s="431"/>
      <c r="G25" s="459">
        <v>2</v>
      </c>
      <c r="H25" s="459">
        <v>18</v>
      </c>
      <c r="I25" s="444">
        <f t="shared" ca="1" si="5"/>
        <v>2822198.9945565872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11620.633588800785</v>
      </c>
      <c r="L25" s="444">
        <f t="shared" ca="1" si="3"/>
        <v>2800572.6949009891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1281596.9663951516</v>
      </c>
      <c r="C26" s="447">
        <f t="shared" si="0"/>
        <v>100747.55675784221</v>
      </c>
      <c r="D26" s="447">
        <f ca="1">SUMIF(G:G,19,K:K)</f>
        <v>62798.229313623524</v>
      </c>
      <c r="E26" s="447">
        <f t="shared" ca="1" si="1"/>
        <v>1243647.638950933</v>
      </c>
      <c r="F26" s="431"/>
      <c r="G26" s="459">
        <v>2</v>
      </c>
      <c r="H26" s="459">
        <v>19</v>
      </c>
      <c r="I26" s="444">
        <f t="shared" ca="1" si="5"/>
        <v>2800572.6949009891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11530.524006902458</v>
      </c>
      <c r="L26" s="444">
        <f t="shared" ca="1" si="3"/>
        <v>2778856.2856634925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1243647.638950933</v>
      </c>
      <c r="C27" s="447">
        <f t="shared" si="0"/>
        <v>100747.55675784221</v>
      </c>
      <c r="D27" s="447">
        <f ca="1">SUMIF(G:G,20,K:K)</f>
        <v>60856.66969824196</v>
      </c>
      <c r="E27" s="447">
        <f t="shared" ca="1" si="1"/>
        <v>1203756.7518913327</v>
      </c>
      <c r="F27" s="431"/>
      <c r="G27" s="459">
        <v>2</v>
      </c>
      <c r="H27" s="459">
        <v>20</v>
      </c>
      <c r="I27" s="444">
        <f t="shared" ca="1" si="5"/>
        <v>2778856.2856634925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11440.03896841289</v>
      </c>
      <c r="L27" s="444">
        <f t="shared" ca="1" si="3"/>
        <v>2757049.3913875064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1203756.7518913327</v>
      </c>
      <c r="C28" s="447">
        <f t="shared" si="0"/>
        <v>100747.55675784221</v>
      </c>
      <c r="D28" s="447">
        <f ca="1">SUMIF(G:G,21,K:K)</f>
        <v>58815.776208086951</v>
      </c>
      <c r="E28" s="447">
        <f t="shared" ca="1" si="1"/>
        <v>1161824.9713415774</v>
      </c>
      <c r="F28" s="431"/>
      <c r="G28" s="459">
        <v>2</v>
      </c>
      <c r="H28" s="459">
        <v>21</v>
      </c>
      <c r="I28" s="444">
        <f t="shared" ca="1" si="5"/>
        <v>2757049.3913875064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11349.176908929614</v>
      </c>
      <c r="L28" s="444">
        <f t="shared" ca="1" si="3"/>
        <v>2735151.6350520374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1161824.9713415774</v>
      </c>
      <c r="C29" s="447">
        <f t="shared" si="0"/>
        <v>100747.55675784221</v>
      </c>
      <c r="D29" s="447">
        <f ca="1">SUMIF(G:G,22,K:K)</f>
        <v>56670.466733601126</v>
      </c>
      <c r="E29" s="447">
        <f t="shared" ca="1" si="1"/>
        <v>1117747.8813173363</v>
      </c>
      <c r="F29" s="431"/>
      <c r="G29" s="459">
        <v>2</v>
      </c>
      <c r="H29" s="459">
        <v>22</v>
      </c>
      <c r="I29" s="444">
        <f t="shared" ca="1" si="5"/>
        <v>2735151.6350520374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11257.936257531828</v>
      </c>
      <c r="L29" s="444">
        <f t="shared" ca="1" si="3"/>
        <v>2713162.6380651705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1117747.8813173363</v>
      </c>
      <c r="C30" s="447">
        <f t="shared" si="0"/>
        <v>100747.55675784221</v>
      </c>
      <c r="D30" s="447">
        <f ca="1">SUMIF(G:G,23,K:K)</f>
        <v>54415.39915485691</v>
      </c>
      <c r="E30" s="447">
        <f t="shared" ca="1" si="1"/>
        <v>1071415.723714351</v>
      </c>
      <c r="F30" s="431"/>
      <c r="G30" s="459">
        <v>2</v>
      </c>
      <c r="H30" s="459">
        <v>23</v>
      </c>
      <c r="I30" s="444">
        <f t="shared" ca="1" si="5"/>
        <v>2713162.6380651705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11166.315436753215</v>
      </c>
      <c r="L30" s="444">
        <f t="shared" ca="1" si="3"/>
        <v>2691082.0202575251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1071415.723714351</v>
      </c>
      <c r="C31" s="447">
        <f t="shared" si="0"/>
        <v>100747.55675784221</v>
      </c>
      <c r="D31" s="447">
        <f ca="1">SUMIF(G:G,24,K:K)</f>
        <v>52044.958038932593</v>
      </c>
      <c r="E31" s="447">
        <f t="shared" ca="1" si="1"/>
        <v>1022713.1249954414</v>
      </c>
      <c r="F31" s="431"/>
      <c r="G31" s="459">
        <v>2</v>
      </c>
      <c r="H31" s="459">
        <v>24</v>
      </c>
      <c r="I31" s="444">
        <f t="shared" ca="1" si="5"/>
        <v>2691082.0202575251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11074.312862554692</v>
      </c>
      <c r="L31" s="444">
        <f t="shared" ca="1" si="3"/>
        <v>2668909.3998756809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1022713.1249954414</v>
      </c>
      <c r="C32" s="447">
        <f t="shared" si="0"/>
        <v>100747.55675784221</v>
      </c>
      <c r="D32" s="447">
        <f ca="1">SUMIF(G:G,25,K:K)</f>
        <v>49553.240656700698</v>
      </c>
      <c r="E32" s="447">
        <f t="shared" ca="1" si="1"/>
        <v>971518.8088942999</v>
      </c>
      <c r="F32" s="431"/>
      <c r="G32" s="459">
        <v>3</v>
      </c>
      <c r="H32" s="459">
        <v>25</v>
      </c>
      <c r="I32" s="444">
        <f t="shared" ca="1" si="5"/>
        <v>2668909.3998756809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10981.926944297009</v>
      </c>
      <c r="L32" s="444">
        <f t="shared" ca="1" si="3"/>
        <v>2646644.3935755789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971518.8088942999</v>
      </c>
      <c r="C33" s="447">
        <f t="shared" si="0"/>
        <v>100747.55675784221</v>
      </c>
      <c r="D33" s="447">
        <f ca="1">SUMIF(G:G,26,K:K)</f>
        <v>46934.042284208947</v>
      </c>
      <c r="E33" s="447">
        <f t="shared" ca="1" si="1"/>
        <v>917705.29442066664</v>
      </c>
      <c r="F33" s="431"/>
      <c r="G33" s="459">
        <v>3</v>
      </c>
      <c r="H33" s="459">
        <v>26</v>
      </c>
      <c r="I33" s="444">
        <f t="shared" ca="1" si="5"/>
        <v>2646644.3935755789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10889.15608471325</v>
      </c>
      <c r="L33" s="444">
        <f t="shared" ca="1" si="3"/>
        <v>2624286.6164158932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917705.29442066664</v>
      </c>
      <c r="C34" s="447">
        <f t="shared" si="0"/>
        <v>100747.55675784221</v>
      </c>
      <c r="D34" s="447">
        <f ca="1">SUMIF(G:G,27,K:K)</f>
        <v>44180.840752051736</v>
      </c>
      <c r="E34" s="447">
        <f t="shared" ca="1" si="1"/>
        <v>861138.57841487625</v>
      </c>
      <c r="F34" s="431"/>
      <c r="G34" s="459">
        <v>3</v>
      </c>
      <c r="H34" s="459">
        <v>27</v>
      </c>
      <c r="I34" s="444">
        <f t="shared" ca="1" si="5"/>
        <v>2624286.6164158932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10795.998679881226</v>
      </c>
      <c r="L34" s="444">
        <f t="shared" ca="1" si="3"/>
        <v>2601835.6818513758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861138.57841487625</v>
      </c>
      <c r="C35" s="447">
        <f t="shared" si="0"/>
        <v>100747.55675784221</v>
      </c>
      <c r="D35" s="447">
        <f ca="1">SUMIF(G:G,28,K:K)</f>
        <v>41286.780204258488</v>
      </c>
      <c r="E35" s="447">
        <f t="shared" ca="1" si="1"/>
        <v>801677.80186129257</v>
      </c>
      <c r="F35" s="431"/>
      <c r="G35" s="459">
        <v>3</v>
      </c>
      <c r="H35" s="459">
        <v>28</v>
      </c>
      <c r="I35" s="444">
        <f t="shared" ca="1" si="5"/>
        <v>2601835.6818513758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10702.453119195738</v>
      </c>
      <c r="L35" s="444">
        <f t="shared" ca="1" si="3"/>
        <v>2579291.2017261726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801677.80186129257</v>
      </c>
      <c r="C36" s="447">
        <f t="shared" si="0"/>
        <v>100747.55675784221</v>
      </c>
      <c r="D36" s="447">
        <f ca="1">SUMIF(G:G,29,K:K)</f>
        <v>38244.654026255492</v>
      </c>
      <c r="E36" s="447">
        <f t="shared" ca="1" si="1"/>
        <v>739174.89912970585</v>
      </c>
      <c r="F36" s="431"/>
      <c r="G36" s="459">
        <v>3</v>
      </c>
      <c r="H36" s="459">
        <v>29</v>
      </c>
      <c r="I36" s="444">
        <f t="shared" ca="1" si="5"/>
        <v>2579291.2017261726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10608.517785340724</v>
      </c>
      <c r="L36" s="444">
        <f t="shared" ca="1" si="3"/>
        <v>2556652.7862671143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739174.89912970585</v>
      </c>
      <c r="C37" s="447">
        <f t="shared" si="0"/>
        <v>100747.55675784221</v>
      </c>
      <c r="D37" s="447">
        <f ca="1">SUMIF(G:G,30,K:K)</f>
        <v>35046.886899390141</v>
      </c>
      <c r="E37" s="447">
        <f t="shared" ca="1" si="1"/>
        <v>673474.2292712538</v>
      </c>
      <c r="F37" s="431"/>
      <c r="G37" s="459">
        <v>3</v>
      </c>
      <c r="H37" s="459">
        <v>30</v>
      </c>
      <c r="I37" s="444">
        <f t="shared" ca="1" si="5"/>
        <v>2556652.7862671143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10514.191054261315</v>
      </c>
      <c r="L37" s="444">
        <f t="shared" ca="1" si="3"/>
        <v>2533920.0440769768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673474.2292712538</v>
      </c>
      <c r="C38" s="447">
        <f t="shared" si="0"/>
        <v>100747.55675784221</v>
      </c>
      <c r="D38" s="447">
        <f ca="1">SUMIF(G:G,31,K:K)</f>
        <v>31685.515937330551</v>
      </c>
      <c r="E38" s="447">
        <f t="shared" ca="1" si="1"/>
        <v>604412.18845074216</v>
      </c>
      <c r="F38" s="431"/>
      <c r="G38" s="459">
        <v>3</v>
      </c>
      <c r="H38" s="459">
        <v>31</v>
      </c>
      <c r="I38" s="444">
        <f t="shared" ca="1" si="5"/>
        <v>2533920.0440769768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10419.471295135741</v>
      </c>
      <c r="L38" s="444">
        <f t="shared" ca="1" si="3"/>
        <v>2511092.5821277136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604412.18845074216</v>
      </c>
      <c r="C39" s="447">
        <f t="shared" si="0"/>
        <v>100747.55675784221</v>
      </c>
      <c r="D39" s="447">
        <f ca="1">SUMIF(G:G,32,K:K)</f>
        <v>28152.170857367451</v>
      </c>
      <c r="E39" s="447">
        <f t="shared" ca="1" si="1"/>
        <v>531816.80255026743</v>
      </c>
      <c r="F39" s="431"/>
      <c r="G39" s="459">
        <v>3</v>
      </c>
      <c r="H39" s="459">
        <v>32</v>
      </c>
      <c r="I39" s="444">
        <f t="shared" ca="1" si="5"/>
        <v>2511092.5821277136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10324.356870347145</v>
      </c>
      <c r="L39" s="444">
        <f t="shared" ca="1" si="3"/>
        <v>2488170.005753662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531816.80255026743</v>
      </c>
      <c r="C40" s="447">
        <f t="shared" si="0"/>
        <v>100747.55675784221</v>
      </c>
      <c r="D40" s="447">
        <f ca="1">SUMIF(G:G,33,K:K)</f>
        <v>24438.053137242343</v>
      </c>
      <c r="E40" s="447">
        <f t="shared" ca="1" si="1"/>
        <v>455507.29892966757</v>
      </c>
      <c r="F40" s="431"/>
      <c r="G40" s="459">
        <v>3</v>
      </c>
      <c r="H40" s="459">
        <v>33</v>
      </c>
      <c r="I40" s="444">
        <f t="shared" ca="1" si="5"/>
        <v>2488170.005753662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10228.846135455264</v>
      </c>
      <c r="L40" s="444">
        <f t="shared" ca="1" si="3"/>
        <v>2465151.9186447184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455507.29892966757</v>
      </c>
      <c r="C41" s="447">
        <f t="shared" si="0"/>
        <v>100747.55675784221</v>
      </c>
      <c r="D41" s="447">
        <f ca="1">SUMIF(G:G,34,K:K)</f>
        <v>20533.914105599466</v>
      </c>
      <c r="E41" s="447">
        <f t="shared" ca="1" si="1"/>
        <v>375293.65627742483</v>
      </c>
      <c r="F41" s="431"/>
      <c r="G41" s="459">
        <v>3</v>
      </c>
      <c r="H41" s="459">
        <v>34</v>
      </c>
      <c r="I41" s="444">
        <f t="shared" ca="1" si="5"/>
        <v>2465151.9186447184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10132.937439167998</v>
      </c>
      <c r="L41" s="444">
        <f t="shared" ca="1" si="3"/>
        <v>2442037.9228394874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375293.65627742483</v>
      </c>
      <c r="C42" s="447">
        <f t="shared" si="0"/>
        <v>100747.55675784221</v>
      </c>
      <c r="D42" s="447">
        <f ca="1">SUMIF(G:G,35,K:K)</f>
        <v>16430.031911503582</v>
      </c>
      <c r="E42" s="447">
        <f t="shared" ca="1" si="1"/>
        <v>290976.13143108622</v>
      </c>
      <c r="F42" s="431"/>
      <c r="G42" s="459">
        <v>3</v>
      </c>
      <c r="H42" s="459">
        <v>35</v>
      </c>
      <c r="I42" s="444">
        <f t="shared" ca="1" si="5"/>
        <v>2442037.9228394874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10036.629123312869</v>
      </c>
      <c r="L42" s="444">
        <f t="shared" ca="1" si="3"/>
        <v>2418827.6187184015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290976.13143108622</v>
      </c>
      <c r="C43" s="447">
        <f t="shared" si="0"/>
        <v>100747.55675784221</v>
      </c>
      <c r="D43" s="447">
        <f ca="1">SUMIF(G:G,36,K:K)</f>
        <v>12116.187315674711</v>
      </c>
      <c r="E43" s="447">
        <f t="shared" ca="1" si="1"/>
        <v>202344.76198891873</v>
      </c>
      <c r="F43" s="431"/>
      <c r="G43" s="459">
        <v>3</v>
      </c>
      <c r="H43" s="459">
        <v>36</v>
      </c>
      <c r="I43" s="444">
        <f t="shared" ca="1" si="5"/>
        <v>2418827.6187184015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9939.9195228083445</v>
      </c>
      <c r="L43" s="444">
        <f t="shared" ca="1" si="3"/>
        <v>2395520.6049968111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202344.76198891873</v>
      </c>
      <c r="C44" s="447">
        <f t="shared" si="0"/>
        <v>100747.55675784221</v>
      </c>
      <c r="D44" s="447">
        <f ca="1">SUMIF(G:G,37,K:K)</f>
        <v>7581.6382431563698</v>
      </c>
      <c r="E44" s="447">
        <f t="shared" ca="1" si="1"/>
        <v>109178.8434742329</v>
      </c>
      <c r="F44" s="431"/>
      <c r="G44" s="459">
        <v>4</v>
      </c>
      <c r="H44" s="459">
        <v>37</v>
      </c>
      <c r="I44" s="444">
        <f t="shared" ca="1" si="5"/>
        <v>2395520.6049968111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9842.8069656350508</v>
      </c>
      <c r="L44" s="444">
        <f t="shared" ca="1" si="3"/>
        <v>2372116.4787180475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109178.8434742329</v>
      </c>
      <c r="C45" s="447">
        <f t="shared" si="0"/>
        <v>100747.55675784221</v>
      </c>
      <c r="D45" s="447">
        <f ca="1">SUMIF(G:G,38,K:K)</f>
        <v>2815.0930340501377</v>
      </c>
      <c r="E45" s="447">
        <f t="shared" ca="1" si="1"/>
        <v>11246.37975044083</v>
      </c>
      <c r="F45" s="431"/>
      <c r="G45" s="459">
        <v>4</v>
      </c>
      <c r="H45" s="459">
        <v>38</v>
      </c>
      <c r="I45" s="444">
        <f t="shared" ca="1" si="5"/>
        <v>2372116.4787180475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9745.2897728068692</v>
      </c>
      <c r="L45" s="444">
        <f t="shared" ca="1" si="3"/>
        <v>2348614.8352464554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11246.37975044083</v>
      </c>
      <c r="C46" s="447">
        <f t="shared" si="0"/>
        <v>100747.55675784221</v>
      </c>
      <c r="D46" s="447">
        <f ca="1">SUMIF(G:G,39,K:K)</f>
        <v>-2195.3176742930518</v>
      </c>
      <c r="E46" s="447">
        <f t="shared" ca="1" si="1"/>
        <v>-91696.494681694428</v>
      </c>
      <c r="F46" s="431"/>
      <c r="G46" s="459">
        <v>4</v>
      </c>
      <c r="H46" s="459">
        <v>39</v>
      </c>
      <c r="I46" s="444">
        <f t="shared" ca="1" si="5"/>
        <v>2348614.8352464554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9647.3662583419027</v>
      </c>
      <c r="L46" s="444">
        <f t="shared" ca="1" si="3"/>
        <v>2325015.2682603984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-91696.494681694428</v>
      </c>
      <c r="C47" s="447">
        <f t="shared" si="0"/>
        <v>100747.55675784221</v>
      </c>
      <c r="D47" s="447">
        <f ca="1">SUMIF(G:G,40,K:K)</f>
        <v>-7462.0705036420386</v>
      </c>
      <c r="E47" s="447">
        <f t="shared" ca="1" si="1"/>
        <v>-199906.12194317864</v>
      </c>
      <c r="F47" s="431"/>
      <c r="G47" s="459">
        <v>4</v>
      </c>
      <c r="H47" s="459">
        <v>40</v>
      </c>
      <c r="I47" s="444">
        <f t="shared" ca="1" si="5"/>
        <v>2325015.2682603984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9549.0347292333317</v>
      </c>
      <c r="L47" s="444">
        <f t="shared" ca="1" si="3"/>
        <v>2301317.3697452331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-199906.12194317864</v>
      </c>
      <c r="C48" s="447">
        <f t="shared" si="0"/>
        <v>100747.55675784221</v>
      </c>
      <c r="D48" s="447">
        <f ca="1">SUMIF(G:G,41,K:K)</f>
        <v>-12998.280403414505</v>
      </c>
      <c r="E48" s="447">
        <f t="shared" ca="1" si="1"/>
        <v>-313651.95910443534</v>
      </c>
      <c r="F48" s="431"/>
      <c r="G48" s="459">
        <v>4</v>
      </c>
      <c r="H48" s="459">
        <v>41</v>
      </c>
      <c r="I48" s="444">
        <f t="shared" ca="1" si="5"/>
        <v>2301317.3697452331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9450.293485420143</v>
      </c>
      <c r="L48" s="444">
        <f t="shared" ca="1" si="3"/>
        <v>2277520.7299862546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-313651.95910443534</v>
      </c>
      <c r="C49" s="447">
        <f t="shared" si="0"/>
        <v>100747.55675784221</v>
      </c>
      <c r="D49" s="447">
        <f ca="1">SUMIF(G:G,42,K:K)</f>
        <v>-18817.733308730971</v>
      </c>
      <c r="E49" s="447">
        <f t="shared" ca="1" si="1"/>
        <v>-433217.24917100853</v>
      </c>
      <c r="F49" s="431"/>
      <c r="G49" s="459">
        <v>4</v>
      </c>
      <c r="H49" s="459">
        <v>42</v>
      </c>
      <c r="I49" s="444">
        <f t="shared" ca="1" si="5"/>
        <v>2277520.7299862546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9351.140819757733</v>
      </c>
      <c r="L49" s="444">
        <f t="shared" ca="1" si="3"/>
        <v>2253624.9375616135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-433217.24917100853</v>
      </c>
      <c r="C50" s="447">
        <f t="shared" si="0"/>
        <v>100747.55675784221</v>
      </c>
      <c r="D50" s="447">
        <f ca="1">SUMIF(G:G,43,K:K)</f>
        <v>-24934.920469316789</v>
      </c>
      <c r="E50" s="447">
        <f t="shared" ca="1" si="1"/>
        <v>-558899.72639816755</v>
      </c>
      <c r="F50" s="431"/>
      <c r="G50" s="459">
        <v>4</v>
      </c>
      <c r="H50" s="459">
        <v>43</v>
      </c>
      <c r="I50" s="444">
        <f t="shared" ca="1" si="5"/>
        <v>2253624.9375616135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9254.808351321728</v>
      </c>
      <c r="L50" s="444">
        <f t="shared" ca="1" si="3"/>
        <v>2230408.8126685363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-558899.72639816755</v>
      </c>
      <c r="C51" s="447">
        <f t="shared" si="0"/>
        <v>100747.55675784221</v>
      </c>
      <c r="D51" s="447">
        <f ca="1">SUMIF(G:G,44,K:K)</f>
        <v>-31365.074534735955</v>
      </c>
      <c r="E51" s="447">
        <f t="shared" ca="1" si="1"/>
        <v>-691012.35769074573</v>
      </c>
      <c r="F51" s="431"/>
      <c r="G51" s="459">
        <v>4</v>
      </c>
      <c r="H51" s="459">
        <v>44</v>
      </c>
      <c r="I51" s="444">
        <f t="shared" ca="1" si="5"/>
        <v>2230408.8126685363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9158.0744976005735</v>
      </c>
      <c r="L51" s="444">
        <f t="shared" ca="1" si="3"/>
        <v>2207095.9539217381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-691012.35769074573</v>
      </c>
      <c r="C52" s="447">
        <f t="shared" si="0"/>
        <v>100747.55675784221</v>
      </c>
      <c r="D52" s="447">
        <f ca="1">SUMIF(G:G,45,K:K)</f>
        <v>-38124.207485813917</v>
      </c>
      <c r="E52" s="447">
        <f t="shared" ca="1" si="1"/>
        <v>-829884.1219344018</v>
      </c>
      <c r="F52" s="431"/>
      <c r="G52" s="459">
        <v>4</v>
      </c>
      <c r="H52" s="459">
        <v>45</v>
      </c>
      <c r="I52" s="444">
        <f t="shared" ca="1" si="5"/>
        <v>2207095.9539217381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9060.93758615558</v>
      </c>
      <c r="L52" s="444">
        <f t="shared" ca="1" si="3"/>
        <v>2183685.958263495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-829884.1219344018</v>
      </c>
      <c r="C53" s="447">
        <f t="shared" si="0"/>
        <v>100747.55675784221</v>
      </c>
      <c r="D53" s="447">
        <f ca="1">SUMIF(G:G,46,K:K)</f>
        <v>-45229.150506703976</v>
      </c>
      <c r="E53" s="447">
        <f t="shared" ca="1" si="1"/>
        <v>-975860.82919894799</v>
      </c>
      <c r="F53" s="431"/>
      <c r="G53" s="459">
        <v>4</v>
      </c>
      <c r="H53" s="459">
        <v>46</v>
      </c>
      <c r="I53" s="444">
        <f t="shared" ca="1" si="5"/>
        <v>2183685.958263495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8963.3959375795675</v>
      </c>
      <c r="L53" s="444">
        <f t="shared" ca="1" si="3"/>
        <v>2160178.4209566759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-975860.82919894799</v>
      </c>
      <c r="C54" s="447">
        <f t="shared" si="0"/>
        <v>100747.55675784221</v>
      </c>
      <c r="D54" s="447">
        <f ca="1">SUMIF(G:G,47,K:K)</f>
        <v>-52697.595896884348</v>
      </c>
      <c r="E54" s="447">
        <f t="shared" ca="1" si="1"/>
        <v>-1129305.9818536746</v>
      </c>
      <c r="F54" s="431"/>
      <c r="G54" s="459">
        <v>4</v>
      </c>
      <c r="H54" s="459">
        <v>47</v>
      </c>
      <c r="I54" s="444">
        <f t="shared" ca="1" si="5"/>
        <v>2160178.4209566759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8865.4478654678205</v>
      </c>
      <c r="L54" s="444">
        <f t="shared" ca="1" si="3"/>
        <v>2136572.9355777451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-1129305.9818536746</v>
      </c>
      <c r="C55" s="447">
        <f t="shared" si="0"/>
        <v>100747.55675784221</v>
      </c>
      <c r="D55" s="447">
        <f ca="1">SUMIF(G:G,48,K:K)</f>
        <v>-60548.141127452443</v>
      </c>
      <c r="E55" s="447">
        <f t="shared" ca="1" si="1"/>
        <v>-1290601.6797389693</v>
      </c>
      <c r="F55" s="431"/>
      <c r="G55" s="459">
        <v>4</v>
      </c>
      <c r="H55" s="459">
        <v>48</v>
      </c>
      <c r="I55" s="444">
        <f t="shared" ca="1" si="5"/>
        <v>2136572.9355777451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8767.0916763889436</v>
      </c>
      <c r="L55" s="444">
        <f t="shared" ca="1" si="3"/>
        <v>2112869.0940097352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-1290601.6797389693</v>
      </c>
      <c r="C56" s="447">
        <f t="shared" si="0"/>
        <v>100747.55675784221</v>
      </c>
      <c r="D56" s="447">
        <f ca="1">SUMIF(G:G,49,K:K)</f>
        <v>-68800.335151422783</v>
      </c>
      <c r="E56" s="447">
        <f t="shared" ca="1" si="1"/>
        <v>-1460149.5716482343</v>
      </c>
      <c r="F56" s="431"/>
      <c r="G56" s="459">
        <f>G55+1</f>
        <v>5</v>
      </c>
      <c r="H56" s="459">
        <v>49</v>
      </c>
      <c r="I56" s="444">
        <f t="shared" ca="1" si="5"/>
        <v>2112869.0940097352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8668.325669855567</v>
      </c>
      <c r="L56" s="444">
        <f t="shared" ca="1" si="3"/>
        <v>2089066.4864351917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-1460149.5716482343</v>
      </c>
      <c r="C57" s="447">
        <f t="shared" si="0"/>
        <v>100747.55675784221</v>
      </c>
      <c r="D57" s="447">
        <f ca="1">SUMIF(G:G,50,K:K)</f>
        <v>-77474.727083347723</v>
      </c>
      <c r="E57" s="447">
        <f t="shared" ca="1" si="1"/>
        <v>-1638371.8554894242</v>
      </c>
      <c r="F57" s="431"/>
      <c r="G57" s="459">
        <f t="shared" ref="G57:G67" si="8">G56</f>
        <v>5</v>
      </c>
      <c r="H57" s="459">
        <v>50</v>
      </c>
      <c r="I57" s="444">
        <f t="shared" ca="1" si="5"/>
        <v>2089066.4864351917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8569.1481382949696</v>
      </c>
      <c r="L57" s="444">
        <f t="shared" ca="1" si="3"/>
        <v>2065164.7013290876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-1638371.8554894242</v>
      </c>
      <c r="C58" s="447">
        <f t="shared" si="0"/>
        <v>100747.55675784221</v>
      </c>
      <c r="D58" s="447">
        <f ca="1">SUMIF(G:G,51,K:K)</f>
        <v>-86592.917369479954</v>
      </c>
      <c r="E58" s="447">
        <f t="shared" ca="1" si="1"/>
        <v>-1825712.3296167464</v>
      </c>
      <c r="F58" s="431"/>
      <c r="G58" s="459">
        <f t="shared" si="8"/>
        <v>5</v>
      </c>
      <c r="H58" s="459">
        <v>51</v>
      </c>
      <c r="I58" s="444">
        <f t="shared" ca="1" si="5"/>
        <v>2065164.7013290876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8469.5573670195354</v>
      </c>
      <c r="L58" s="444">
        <f t="shared" ca="1" si="3"/>
        <v>2041163.3254517082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-1825712.3296167464</v>
      </c>
      <c r="C59" s="447">
        <f t="shared" si="0"/>
        <v>100747.55675784221</v>
      </c>
      <c r="D59" s="447">
        <f ca="1">SUMIF(G:G,52,K:K)</f>
        <v>-96177.611575897463</v>
      </c>
      <c r="E59" s="447">
        <f t="shared" ca="1" si="1"/>
        <v>-2022637.4979504861</v>
      </c>
      <c r="F59" s="431"/>
      <c r="G59" s="459">
        <f t="shared" si="8"/>
        <v>5</v>
      </c>
      <c r="H59" s="459">
        <v>52</v>
      </c>
      <c r="I59" s="444">
        <f t="shared" ca="1" si="5"/>
        <v>2041163.3254517082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8369.5516341971215</v>
      </c>
      <c r="L59" s="444">
        <f t="shared" ca="1" si="3"/>
        <v>2017061.9438415063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-2022637.4979504861</v>
      </c>
      <c r="C60" s="447">
        <f t="shared" si="0"/>
        <v>100747.55675784221</v>
      </c>
      <c r="D60" s="447">
        <f ca="1">SUMIF(G:G,53,K:K)</f>
        <v>-106252.67692853144</v>
      </c>
      <c r="E60" s="447">
        <f t="shared" ca="1" si="1"/>
        <v>-2229637.7316368599</v>
      </c>
      <c r="F60" s="431"/>
      <c r="G60" s="459">
        <f t="shared" si="8"/>
        <v>5</v>
      </c>
      <c r="H60" s="459">
        <v>53</v>
      </c>
      <c r="I60" s="444">
        <f t="shared" ca="1" si="5"/>
        <v>2017061.9438415063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8269.1292108212801</v>
      </c>
      <c r="L60" s="444">
        <f t="shared" ca="1" si="3"/>
        <v>1992860.1398079286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-2229637.7316368599</v>
      </c>
      <c r="C61" s="447">
        <f t="shared" si="0"/>
        <v>100747.55675784221</v>
      </c>
      <c r="D61" s="447">
        <f ca="1">SUMIF(G:G,54,K:K)</f>
        <v>-116843.20174588873</v>
      </c>
      <c r="E61" s="447">
        <f t="shared" ca="1" si="1"/>
        <v>-2447228.4901405908</v>
      </c>
      <c r="F61" s="431"/>
      <c r="G61" s="459">
        <f t="shared" si="8"/>
        <v>5</v>
      </c>
      <c r="H61" s="459">
        <v>54</v>
      </c>
      <c r="I61" s="444">
        <f t="shared" ca="1" si="5"/>
        <v>1992860.1398079286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8168.2883606813739</v>
      </c>
      <c r="L61" s="444">
        <f t="shared" ca="1" si="3"/>
        <v>1968557.4949242109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-2447228.4901405908</v>
      </c>
      <c r="C62" s="447">
        <f t="shared" si="0"/>
        <v>100747.55675784221</v>
      </c>
      <c r="D62" s="447">
        <f ca="1">SUMIF(G:G,55,K:K)</f>
        <v>-127975.55791246558</v>
      </c>
      <c r="E62" s="447">
        <f t="shared" ca="1" si="1"/>
        <v>-2675951.6048108987</v>
      </c>
      <c r="F62" s="431"/>
      <c r="G62" s="459">
        <f t="shared" si="8"/>
        <v>5</v>
      </c>
      <c r="H62" s="459">
        <v>55</v>
      </c>
      <c r="I62" s="444">
        <f t="shared" ca="1" si="5"/>
        <v>1968557.4949242109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8067.0273403325491</v>
      </c>
      <c r="L62" s="444">
        <f t="shared" ca="1" si="3"/>
        <v>1944153.5890201444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-2675951.6048108987</v>
      </c>
      <c r="C63" s="447">
        <f t="shared" si="0"/>
        <v>100747.55675784221</v>
      </c>
      <c r="D63" s="447">
        <f ca="1">SUMIF(G:G,56,K:K)</f>
        <v>-139677.46654841999</v>
      </c>
      <c r="E63" s="447">
        <f t="shared" ca="1" si="1"/>
        <v>-2916376.6281171609</v>
      </c>
      <c r="F63" s="431"/>
      <c r="G63" s="459">
        <f t="shared" si="8"/>
        <v>5</v>
      </c>
      <c r="H63" s="459">
        <v>56</v>
      </c>
      <c r="I63" s="444">
        <f t="shared" ca="1" si="5"/>
        <v>1944153.5890201444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7965.344399065606</v>
      </c>
      <c r="L63" s="444">
        <f t="shared" ca="1" si="3"/>
        <v>1919648.0001748111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-2916376.6281171609</v>
      </c>
      <c r="C64" s="447">
        <f t="shared" si="0"/>
        <v>100747.55675784221</v>
      </c>
      <c r="D64" s="447">
        <f ca="1">SUMIF(G:G,57,K:K)</f>
        <v>-151978.06703902842</v>
      </c>
      <c r="E64" s="447">
        <f t="shared" ca="1" si="1"/>
        <v>-3169102.2519140313</v>
      </c>
      <c r="F64" s="431"/>
      <c r="G64" s="459">
        <f t="shared" si="8"/>
        <v>5</v>
      </c>
      <c r="H64" s="459">
        <v>57</v>
      </c>
      <c r="I64" s="444">
        <f t="shared" ca="1" si="5"/>
        <v>1919648.0001748111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7863.2377788767171</v>
      </c>
      <c r="L64" s="444">
        <f t="shared" ca="1" si="3"/>
        <v>1895040.3047092888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-3169102.2519140313</v>
      </c>
      <c r="C65" s="447">
        <f t="shared" si="0"/>
        <v>100747.55675784221</v>
      </c>
      <c r="D65" s="447">
        <f ca="1">SUMIF(G:G,58,K:K)</f>
        <v>-164907.98959582139</v>
      </c>
      <c r="E65" s="447">
        <f t="shared" ca="1" si="1"/>
        <v>-3434757.7982676951</v>
      </c>
      <c r="F65" s="431"/>
      <c r="G65" s="459">
        <f t="shared" si="8"/>
        <v>5</v>
      </c>
      <c r="H65" s="459">
        <v>58</v>
      </c>
      <c r="I65" s="444">
        <f t="shared" ca="1" si="5"/>
        <v>1895040.3047092888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7760.705714437041</v>
      </c>
      <c r="L65" s="444">
        <f t="shared" ca="1" si="3"/>
        <v>1870330.0771793267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-3434757.7982676951</v>
      </c>
      <c r="C66" s="447">
        <f t="shared" si="0"/>
        <v>100747.55675784221</v>
      </c>
      <c r="D66" s="447">
        <f ca="1">SUMIF(G:G,59,K:K)</f>
        <v>-178499.4315300837</v>
      </c>
      <c r="E66" s="447">
        <f t="shared" ca="1" si="1"/>
        <v>-3714004.7865556208</v>
      </c>
      <c r="F66" s="431"/>
      <c r="G66" s="459">
        <f t="shared" si="8"/>
        <v>5</v>
      </c>
      <c r="H66" s="459">
        <v>59</v>
      </c>
      <c r="I66" s="444">
        <f t="shared" ca="1" si="5"/>
        <v>1870330.0771793267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7657.7464330621979</v>
      </c>
      <c r="L66" s="444">
        <f t="shared" ca="1" si="3"/>
        <v>1845516.8903679899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-3714004.7865556208</v>
      </c>
      <c r="C67" s="447">
        <f t="shared" si="0"/>
        <v>100747.55675784221</v>
      </c>
      <c r="D67" s="447">
        <f t="shared" ref="D67:D136" ca="1" si="9">SUMIF(G:G,60,K:K)</f>
        <v>-192786.23742865227</v>
      </c>
      <c r="E67" s="447">
        <f t="shared" ca="1" si="1"/>
        <v>-4007538.5807421152</v>
      </c>
      <c r="F67" s="431"/>
      <c r="G67" s="459">
        <f t="shared" si="8"/>
        <v>5</v>
      </c>
      <c r="H67" s="459">
        <v>60</v>
      </c>
      <c r="I67" s="444">
        <f t="shared" ca="1" si="5"/>
        <v>1845516.8903679899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7554.3581546816285</v>
      </c>
      <c r="L67" s="444">
        <f t="shared" ca="1" si="3"/>
        <v>1820600.3152782726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-4007538.5807421152</v>
      </c>
      <c r="C68" s="447">
        <f t="shared" si="0"/>
        <v>100747.55675784221</v>
      </c>
      <c r="D68" s="447">
        <f t="shared" ca="1" si="9"/>
        <v>-192786.23742865227</v>
      </c>
      <c r="E68" s="447">
        <f t="shared" ca="1" si="1"/>
        <v>-4301072.3749286095</v>
      </c>
      <c r="F68" s="431"/>
      <c r="G68" s="459">
        <f>G67+1</f>
        <v>6</v>
      </c>
      <c r="H68" s="459">
        <v>61</v>
      </c>
      <c r="I68" s="444">
        <f t="shared" ca="1" si="5"/>
        <v>1820600.3152782726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7450.5390918078065</v>
      </c>
      <c r="L68" s="444">
        <f t="shared" ca="1" si="3"/>
        <v>1795579.9211256814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-4301072.3749286095</v>
      </c>
      <c r="C69" s="447">
        <f t="shared" si="0"/>
        <v>100747.55675784221</v>
      </c>
      <c r="D69" s="447">
        <f t="shared" ca="1" si="9"/>
        <v>-192786.23742865227</v>
      </c>
      <c r="E69" s="447">
        <f t="shared" ca="1" si="1"/>
        <v>-4594606.1691151038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1795579.9211256814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7346.2874495053429</v>
      </c>
      <c r="L69" s="444">
        <f t="shared" ca="1" si="3"/>
        <v>1770455.2753307878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-4594606.1691151038</v>
      </c>
      <c r="C70" s="447">
        <f t="shared" si="0"/>
        <v>100747.55675784221</v>
      </c>
      <c r="D70" s="447">
        <f t="shared" ca="1" si="9"/>
        <v>-192786.23742865227</v>
      </c>
      <c r="E70" s="447">
        <f t="shared" ca="1" si="1"/>
        <v>-4888139.9633015981</v>
      </c>
      <c r="F70" s="431"/>
      <c r="G70" s="459">
        <f t="shared" si="10"/>
        <v>6</v>
      </c>
      <c r="H70" s="459">
        <v>63</v>
      </c>
      <c r="I70" s="444">
        <f t="shared" ca="1" si="5"/>
        <v>1770455.2753307878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7241.6014253599533</v>
      </c>
      <c r="L70" s="444">
        <f t="shared" ca="1" si="3"/>
        <v>1745225.9435117487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-4888139.9633015981</v>
      </c>
      <c r="C71" s="447">
        <f t="shared" si="0"/>
        <v>100747.55675784221</v>
      </c>
      <c r="D71" s="447">
        <f t="shared" ca="1" si="9"/>
        <v>-192786.23742865227</v>
      </c>
      <c r="E71" s="447">
        <f t="shared" ca="1" si="1"/>
        <v>-5181673.7574880924</v>
      </c>
      <c r="F71" s="431"/>
      <c r="G71" s="459">
        <f t="shared" si="10"/>
        <v>6</v>
      </c>
      <c r="H71" s="459">
        <v>64</v>
      </c>
      <c r="I71" s="444">
        <f t="shared" ca="1" si="5"/>
        <v>1745225.9435117487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7136.4792094472896</v>
      </c>
      <c r="L71" s="444">
        <f t="shared" ca="1" si="3"/>
        <v>1719891.4894767969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-5181673.7574880924</v>
      </c>
      <c r="C72" s="447">
        <f t="shared" si="0"/>
        <v>100747.55675784221</v>
      </c>
      <c r="D72" s="447">
        <f t="shared" ca="1" si="9"/>
        <v>-192786.23742865227</v>
      </c>
      <c r="E72" s="447">
        <f t="shared" ca="1" si="1"/>
        <v>-5475207.5516745867</v>
      </c>
      <c r="F72" s="431"/>
      <c r="G72" s="459">
        <f t="shared" si="10"/>
        <v>6</v>
      </c>
      <c r="H72" s="459">
        <v>65</v>
      </c>
      <c r="I72" s="444">
        <f t="shared" ca="1" si="5"/>
        <v>1719891.4894767969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7030.9189843016566</v>
      </c>
      <c r="L72" s="444">
        <f t="shared" ca="1" si="3"/>
        <v>1694451.4752166995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-5475207.5516745867</v>
      </c>
      <c r="C73" s="447">
        <f t="shared" si="0"/>
        <v>100747.55675784221</v>
      </c>
      <c r="D73" s="447">
        <f t="shared" ca="1" si="9"/>
        <v>-192786.23742865227</v>
      </c>
      <c r="E73" s="447">
        <f t="shared" ca="1" si="1"/>
        <v>-5768741.345861081</v>
      </c>
      <c r="F73" s="431"/>
      <c r="G73" s="459">
        <f t="shared" si="10"/>
        <v>6</v>
      </c>
      <c r="H73" s="459">
        <v>66</v>
      </c>
      <c r="I73" s="444">
        <f t="shared" ca="1" si="5"/>
        <v>1694451.4752166995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6924.9189248845851</v>
      </c>
      <c r="L73" s="444">
        <f t="shared" ca="1" si="3"/>
        <v>1668905.4608971851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-5768741.345861081</v>
      </c>
      <c r="C74" s="447">
        <f t="shared" si="0"/>
        <v>100747.55675784221</v>
      </c>
      <c r="D74" s="447">
        <f t="shared" ca="1" si="9"/>
        <v>-192786.23742865227</v>
      </c>
      <c r="E74" s="447">
        <f t="shared" ca="1" si="1"/>
        <v>-6062275.1400475753</v>
      </c>
      <c r="F74" s="431"/>
      <c r="G74" s="459">
        <f t="shared" si="10"/>
        <v>6</v>
      </c>
      <c r="H74" s="459">
        <v>67</v>
      </c>
      <c r="I74" s="444">
        <f t="shared" ca="1" si="5"/>
        <v>1668905.4608971851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6818.4771985532752</v>
      </c>
      <c r="L74" s="444">
        <f t="shared" ca="1" si="3"/>
        <v>1643253.0048513394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-6062275.1400475753</v>
      </c>
      <c r="C75" s="447">
        <f t="shared" si="0"/>
        <v>100747.55675784221</v>
      </c>
      <c r="D75" s="447">
        <f t="shared" ca="1" si="9"/>
        <v>-192786.23742865227</v>
      </c>
      <c r="E75" s="447">
        <f t="shared" ca="1" si="1"/>
        <v>-6355808.9342340697</v>
      </c>
      <c r="F75" s="431"/>
      <c r="G75" s="459">
        <f t="shared" si="10"/>
        <v>6</v>
      </c>
      <c r="H75" s="459">
        <v>68</v>
      </c>
      <c r="I75" s="444">
        <f t="shared" ca="1" si="5"/>
        <v>1643253.0048513394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6809.08864800633</v>
      </c>
      <c r="L75" s="444">
        <f t="shared" ca="1" si="3"/>
        <v>1640990.3641695254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-6355808.9342340697</v>
      </c>
      <c r="C76" s="447">
        <f t="shared" si="0"/>
        <v>100747.55675784221</v>
      </c>
      <c r="D76" s="447">
        <f t="shared" ca="1" si="9"/>
        <v>-192786.23742865227</v>
      </c>
      <c r="E76" s="447">
        <f t="shared" ca="1" si="1"/>
        <v>-6649342.728420564</v>
      </c>
      <c r="F76" s="431"/>
      <c r="G76" s="459">
        <f t="shared" si="10"/>
        <v>6</v>
      </c>
      <c r="H76" s="459">
        <v>69</v>
      </c>
      <c r="I76" s="444">
        <f t="shared" ca="1" si="5"/>
        <v>1640990.3641695254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6799.6609784987713</v>
      </c>
      <c r="L76" s="444">
        <f t="shared" ca="1" si="3"/>
        <v>1638718.2958182041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-6649342.728420564</v>
      </c>
      <c r="C77" s="447">
        <f t="shared" si="0"/>
        <v>100747.55675784221</v>
      </c>
      <c r="D77" s="447">
        <f t="shared" ca="1" si="9"/>
        <v>-192786.23742865227</v>
      </c>
      <c r="E77" s="447">
        <f t="shared" ca="1" si="1"/>
        <v>-6942876.5226070583</v>
      </c>
      <c r="F77" s="431"/>
      <c r="G77" s="459">
        <f t="shared" si="10"/>
        <v>6</v>
      </c>
      <c r="H77" s="459">
        <v>70</v>
      </c>
      <c r="I77" s="444">
        <f t="shared" ca="1" si="5"/>
        <v>1638718.2958182041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6790.1940270349323</v>
      </c>
      <c r="L77" s="444">
        <f t="shared" ca="1" si="3"/>
        <v>1636436.7605154188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-6942876.5226070583</v>
      </c>
      <c r="C78" s="447">
        <f t="shared" si="0"/>
        <v>100747.55675784221</v>
      </c>
      <c r="D78" s="447">
        <f t="shared" ca="1" si="9"/>
        <v>-192786.23742865227</v>
      </c>
      <c r="E78" s="447">
        <f t="shared" ca="1" si="1"/>
        <v>-7236410.3167935526</v>
      </c>
      <c r="F78" s="431"/>
      <c r="G78" s="459">
        <f t="shared" si="10"/>
        <v>6</v>
      </c>
      <c r="H78" s="459">
        <v>71</v>
      </c>
      <c r="I78" s="444">
        <f t="shared" ca="1" si="5"/>
        <v>1636436.7605154188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6780.6876299399937</v>
      </c>
      <c r="L78" s="444">
        <f t="shared" ca="1" si="3"/>
        <v>1634145.7188155386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-7236410.3167935526</v>
      </c>
      <c r="C79" s="447">
        <f t="shared" si="0"/>
        <v>100747.55675784221</v>
      </c>
      <c r="D79" s="447">
        <f t="shared" ca="1" si="9"/>
        <v>-192786.23742865227</v>
      </c>
      <c r="E79" s="447">
        <f t="shared" ca="1" si="1"/>
        <v>-7529944.1109800469</v>
      </c>
      <c r="F79" s="431"/>
      <c r="G79" s="459">
        <f t="shared" si="10"/>
        <v>6</v>
      </c>
      <c r="H79" s="459">
        <v>72</v>
      </c>
      <c r="I79" s="444">
        <f t="shared" ca="1" si="5"/>
        <v>1634145.7188155386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6771.1416228571597</v>
      </c>
      <c r="L79" s="444">
        <f t="shared" ca="1" si="3"/>
        <v>1631845.1311085755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-7529944.1109800469</v>
      </c>
      <c r="C80" s="447">
        <f t="shared" si="0"/>
        <v>100747.55675784221</v>
      </c>
      <c r="D80" s="447">
        <f t="shared" ca="1" si="9"/>
        <v>-192786.23742865227</v>
      </c>
      <c r="E80" s="447">
        <f t="shared" ca="1" si="1"/>
        <v>-7823477.9051665412</v>
      </c>
      <c r="F80" s="431"/>
      <c r="G80" s="459">
        <f>G79+1</f>
        <v>7</v>
      </c>
      <c r="H80" s="459">
        <v>73</v>
      </c>
      <c r="I80" s="444">
        <f t="shared" ca="1" si="5"/>
        <v>1631845.1311085755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6761.5558407448134</v>
      </c>
      <c r="L80" s="444">
        <f t="shared" ca="1" si="3"/>
        <v>1629534.9576195001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-7823477.9051665412</v>
      </c>
      <c r="C81" s="447">
        <f t="shared" si="0"/>
        <v>100747.55675784221</v>
      </c>
      <c r="D81" s="447">
        <f t="shared" ca="1" si="9"/>
        <v>-192786.23742865227</v>
      </c>
      <c r="E81" s="447">
        <f t="shared" ca="1" si="1"/>
        <v>-8117011.6993530355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1629534.9576195001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6751.9301178736659</v>
      </c>
      <c r="L81" s="444">
        <f t="shared" ca="1" si="3"/>
        <v>1627215.1584075536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-8117011.6993530355</v>
      </c>
      <c r="C82" s="447">
        <f t="shared" si="0"/>
        <v>100747.55675784221</v>
      </c>
      <c r="D82" s="447">
        <f t="shared" ca="1" si="9"/>
        <v>-192786.23742865227</v>
      </c>
      <c r="E82" s="447">
        <f t="shared" ca="1" si="1"/>
        <v>-8410545.4935395308</v>
      </c>
      <c r="F82" s="431"/>
      <c r="G82" s="459">
        <f t="shared" si="11"/>
        <v>7</v>
      </c>
      <c r="H82" s="459">
        <v>75</v>
      </c>
      <c r="I82" s="444">
        <f t="shared" ca="1" si="5"/>
        <v>1627215.1584075536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6742.2642878238885</v>
      </c>
      <c r="L82" s="444">
        <f t="shared" ca="1" si="3"/>
        <v>1624885.6933655571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-8410545.4935395308</v>
      </c>
      <c r="C83" s="447">
        <f t="shared" si="0"/>
        <v>100747.55675784221</v>
      </c>
      <c r="D83" s="447">
        <f t="shared" ca="1" si="9"/>
        <v>-192786.23742865227</v>
      </c>
      <c r="E83" s="447">
        <f t="shared" ca="1" si="1"/>
        <v>-8704079.287726026</v>
      </c>
      <c r="F83" s="431"/>
      <c r="G83" s="459">
        <f t="shared" si="11"/>
        <v>7</v>
      </c>
      <c r="H83" s="459">
        <v>76</v>
      </c>
      <c r="I83" s="444">
        <f t="shared" ca="1" si="5"/>
        <v>1624885.6933655571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6732.5581834822369</v>
      </c>
      <c r="L83" s="444">
        <f t="shared" ca="1" si="3"/>
        <v>1622546.522219219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-8704079.287726026</v>
      </c>
      <c r="C84" s="447">
        <f t="shared" si="0"/>
        <v>100747.55675784221</v>
      </c>
      <c r="D84" s="447">
        <f t="shared" ca="1" si="9"/>
        <v>-192786.23742865227</v>
      </c>
      <c r="E84" s="447">
        <f t="shared" ca="1" si="1"/>
        <v>-8997613.0819125213</v>
      </c>
      <c r="F84" s="431"/>
      <c r="G84" s="459">
        <f t="shared" si="11"/>
        <v>7</v>
      </c>
      <c r="H84" s="459">
        <v>77</v>
      </c>
      <c r="I84" s="444">
        <f t="shared" ca="1" si="5"/>
        <v>1622546.522219219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6722.8116370391617</v>
      </c>
      <c r="L84" s="444">
        <f t="shared" ca="1" si="3"/>
        <v>1620197.6045264378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-8997613.0819125213</v>
      </c>
      <c r="C85" s="447">
        <f t="shared" si="0"/>
        <v>100747.55675784221</v>
      </c>
      <c r="D85" s="447">
        <f t="shared" ca="1" si="9"/>
        <v>-192786.23742865227</v>
      </c>
      <c r="E85" s="447">
        <f t="shared" ca="1" si="1"/>
        <v>-9291146.8760990165</v>
      </c>
      <c r="F85" s="431"/>
      <c r="G85" s="459">
        <f t="shared" si="11"/>
        <v>7</v>
      </c>
      <c r="H85" s="459">
        <v>78</v>
      </c>
      <c r="I85" s="444">
        <f t="shared" ca="1" si="5"/>
        <v>1620197.6045264378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6713.0244799859065</v>
      </c>
      <c r="L85" s="444">
        <f t="shared" ca="1" si="3"/>
        <v>1617838.8996766035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-9291146.8760990165</v>
      </c>
      <c r="C86" s="447">
        <f t="shared" si="0"/>
        <v>100747.55675784221</v>
      </c>
      <c r="D86" s="447">
        <f t="shared" ca="1" si="9"/>
        <v>-192786.23742865227</v>
      </c>
      <c r="E86" s="447">
        <f t="shared" ca="1" si="1"/>
        <v>-9584680.6702855118</v>
      </c>
      <c r="F86" s="431"/>
      <c r="G86" s="459">
        <f t="shared" si="11"/>
        <v>7</v>
      </c>
      <c r="H86" s="459">
        <v>79</v>
      </c>
      <c r="I86" s="444">
        <f t="shared" ca="1" si="5"/>
        <v>1617838.8996766035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6703.1965431115968</v>
      </c>
      <c r="L86" s="444">
        <f t="shared" ca="1" si="3"/>
        <v>1615470.3668898949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-9584680.6702855118</v>
      </c>
      <c r="C87" s="447">
        <f t="shared" si="0"/>
        <v>100747.55675784221</v>
      </c>
      <c r="D87" s="447">
        <f t="shared" ca="1" si="9"/>
        <v>-192786.23742865227</v>
      </c>
      <c r="E87" s="447">
        <f t="shared" ca="1" si="1"/>
        <v>-9878214.464472007</v>
      </c>
      <c r="F87" s="431"/>
      <c r="G87" s="459">
        <f t="shared" si="11"/>
        <v>7</v>
      </c>
      <c r="H87" s="459">
        <v>80</v>
      </c>
      <c r="I87" s="444">
        <f t="shared" ca="1" si="5"/>
        <v>1615470.3668898949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6693.3276565003107</v>
      </c>
      <c r="L87" s="444">
        <f t="shared" ca="1" si="3"/>
        <v>1613091.965216575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-9878214.464472007</v>
      </c>
      <c r="C88" s="447">
        <f t="shared" si="0"/>
        <v>100747.55675784221</v>
      </c>
      <c r="D88" s="447">
        <f t="shared" ca="1" si="9"/>
        <v>-192786.23742865227</v>
      </c>
      <c r="E88" s="447">
        <f t="shared" ca="1" si="1"/>
        <v>-10171748.258658502</v>
      </c>
      <c r="F88" s="431"/>
      <c r="G88" s="459">
        <f t="shared" si="11"/>
        <v>7</v>
      </c>
      <c r="H88" s="459">
        <v>81</v>
      </c>
      <c r="I88" s="444">
        <f t="shared" ca="1" si="5"/>
        <v>1613091.965216575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6683.4176495281445</v>
      </c>
      <c r="L88" s="444">
        <f t="shared" ca="1" si="3"/>
        <v>1610703.6535362829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-10171748.258658502</v>
      </c>
      <c r="C89" s="447">
        <f t="shared" si="0"/>
        <v>100747.55675784221</v>
      </c>
      <c r="D89" s="447">
        <f t="shared" ca="1" si="9"/>
        <v>-192786.23742865227</v>
      </c>
      <c r="E89" s="447">
        <f t="shared" ca="1" si="1"/>
        <v>-10465282.052844997</v>
      </c>
      <c r="F89" s="431"/>
      <c r="G89" s="459">
        <f t="shared" si="11"/>
        <v>7</v>
      </c>
      <c r="H89" s="459">
        <v>82</v>
      </c>
      <c r="I89" s="444">
        <f t="shared" ca="1" si="5"/>
        <v>1610703.6535362829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6673.4663508602607</v>
      </c>
      <c r="L89" s="444">
        <f t="shared" ca="1" si="3"/>
        <v>1608305.3905573229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-10465282.052844997</v>
      </c>
      <c r="C90" s="447">
        <f t="shared" si="0"/>
        <v>100747.55675784221</v>
      </c>
      <c r="D90" s="447">
        <f t="shared" ca="1" si="9"/>
        <v>-192786.23742865227</v>
      </c>
      <c r="E90" s="447">
        <f t="shared" ca="1" si="1"/>
        <v>-10758815.847031493</v>
      </c>
      <c r="F90" s="431"/>
      <c r="G90" s="459">
        <f t="shared" si="11"/>
        <v>7</v>
      </c>
      <c r="H90" s="459">
        <v>83</v>
      </c>
      <c r="I90" s="444">
        <f t="shared" ca="1" si="5"/>
        <v>1608305.3905573229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6663.4735884479278</v>
      </c>
      <c r="L90" s="444">
        <f t="shared" ca="1" si="3"/>
        <v>1605897.1348159506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-10758815.847031493</v>
      </c>
      <c r="C91" s="447">
        <f t="shared" si="0"/>
        <v>100747.55675784221</v>
      </c>
      <c r="D91" s="447">
        <f t="shared" ca="1" si="9"/>
        <v>-192786.23742865227</v>
      </c>
      <c r="E91" s="447">
        <f t="shared" ca="1" si="1"/>
        <v>-11052349.641217988</v>
      </c>
      <c r="F91" s="431"/>
      <c r="G91" s="459">
        <f t="shared" si="11"/>
        <v>7</v>
      </c>
      <c r="H91" s="459">
        <v>84</v>
      </c>
      <c r="I91" s="444">
        <f t="shared" ca="1" si="5"/>
        <v>1605897.1348159506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6653.439189525543</v>
      </c>
      <c r="L91" s="444">
        <f t="shared" ca="1" si="3"/>
        <v>1603478.8446756559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-11052349.641217988</v>
      </c>
      <c r="C92" s="447">
        <f t="shared" si="0"/>
        <v>100747.55675784221</v>
      </c>
      <c r="D92" s="447">
        <f t="shared" ca="1" si="9"/>
        <v>-192786.23742865227</v>
      </c>
      <c r="E92" s="447">
        <f t="shared" ca="1" si="1"/>
        <v>-11345883.435404483</v>
      </c>
      <c r="F92" s="431"/>
      <c r="G92" s="459">
        <f>G91+1</f>
        <v>8</v>
      </c>
      <c r="H92" s="459">
        <v>85</v>
      </c>
      <c r="I92" s="444">
        <f t="shared" ca="1" si="5"/>
        <v>1603478.8446756559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6643.3629806076488</v>
      </c>
      <c r="L92" s="444">
        <f t="shared" ca="1" si="3"/>
        <v>1601050.4783264433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-11345883.435404483</v>
      </c>
      <c r="C93" s="447">
        <f t="shared" si="0"/>
        <v>100747.55675784221</v>
      </c>
      <c r="D93" s="447">
        <f t="shared" ca="1" si="9"/>
        <v>-192786.23742865227</v>
      </c>
      <c r="E93" s="447">
        <f t="shared" ca="1" si="1"/>
        <v>-11639417.229590978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1601050.4783264433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6633.244787485929</v>
      </c>
      <c r="L93" s="444">
        <f t="shared" ca="1" si="3"/>
        <v>1598611.9937841091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-11639417.229590978</v>
      </c>
      <c r="C94" s="447">
        <f t="shared" si="0"/>
        <v>100747.55675784221</v>
      </c>
      <c r="D94" s="447">
        <f t="shared" ca="1" si="9"/>
        <v>-192786.23742865227</v>
      </c>
      <c r="E94" s="447">
        <f t="shared" ca="1" si="1"/>
        <v>-11932951.023777474</v>
      </c>
      <c r="F94" s="431"/>
      <c r="G94" s="459">
        <f t="shared" si="12"/>
        <v>8</v>
      </c>
      <c r="H94" s="459">
        <v>87</v>
      </c>
      <c r="I94" s="444">
        <f t="shared" ca="1" si="5"/>
        <v>1598611.9937841091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6623.0844352262038</v>
      </c>
      <c r="L94" s="444">
        <f t="shared" ca="1" si="3"/>
        <v>1596163.348889515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-11932951.023777474</v>
      </c>
      <c r="C95" s="447">
        <f t="shared" si="0"/>
        <v>100747.55675784221</v>
      </c>
      <c r="D95" s="447">
        <f t="shared" ca="1" si="9"/>
        <v>-192786.23742865227</v>
      </c>
      <c r="E95" s="447">
        <f t="shared" ca="1" si="1"/>
        <v>-12226484.817963969</v>
      </c>
      <c r="F95" s="431"/>
      <c r="G95" s="459">
        <f t="shared" si="12"/>
        <v>8</v>
      </c>
      <c r="H95" s="459">
        <v>88</v>
      </c>
      <c r="I95" s="444">
        <f t="shared" ca="1" si="5"/>
        <v>1596163.348889515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6612.881748165395</v>
      </c>
      <c r="L95" s="444">
        <f t="shared" ca="1" si="3"/>
        <v>1593704.5013078602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-12226484.817963969</v>
      </c>
      <c r="C96" s="447">
        <f t="shared" si="0"/>
        <v>100747.55675784221</v>
      </c>
      <c r="D96" s="447">
        <f t="shared" ca="1" si="9"/>
        <v>-192786.23742865227</v>
      </c>
      <c r="E96" s="447">
        <f t="shared" ca="1" si="1"/>
        <v>-12520018.612150464</v>
      </c>
      <c r="F96" s="431"/>
      <c r="G96" s="459">
        <f t="shared" si="12"/>
        <v>8</v>
      </c>
      <c r="H96" s="459">
        <v>89</v>
      </c>
      <c r="I96" s="444">
        <f t="shared" ca="1" si="5"/>
        <v>1593704.5013078602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6602.6365499084995</v>
      </c>
      <c r="L96" s="444">
        <f t="shared" ca="1" si="3"/>
        <v>1591235.4085279484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-12520018.612150464</v>
      </c>
      <c r="C97" s="447">
        <f t="shared" si="0"/>
        <v>100747.55675784221</v>
      </c>
      <c r="D97" s="447">
        <f t="shared" ca="1" si="9"/>
        <v>-192786.23742865227</v>
      </c>
      <c r="E97" s="447">
        <f t="shared" ca="1" si="1"/>
        <v>-12813552.406336959</v>
      </c>
      <c r="F97" s="431"/>
      <c r="G97" s="459">
        <f t="shared" si="12"/>
        <v>8</v>
      </c>
      <c r="H97" s="459">
        <v>90</v>
      </c>
      <c r="I97" s="444">
        <f t="shared" ca="1" si="5"/>
        <v>1591235.4085279484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6592.3486633255343</v>
      </c>
      <c r="L97" s="444">
        <f t="shared" ca="1" si="3"/>
        <v>1588756.0278614536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-12813552.406336959</v>
      </c>
      <c r="C98" s="447">
        <f t="shared" si="0"/>
        <v>100747.55675784221</v>
      </c>
      <c r="D98" s="447">
        <f t="shared" ca="1" si="9"/>
        <v>-192786.23742865227</v>
      </c>
      <c r="E98" s="447">
        <f t="shared" ca="1" si="1"/>
        <v>-13107086.200523455</v>
      </c>
      <c r="F98" s="431"/>
      <c r="G98" s="459">
        <f t="shared" si="12"/>
        <v>8</v>
      </c>
      <c r="H98" s="459">
        <v>91</v>
      </c>
      <c r="I98" s="444">
        <f t="shared" ca="1" si="5"/>
        <v>1588756.0278614536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6582.0179105484722</v>
      </c>
      <c r="L98" s="444">
        <f t="shared" ca="1" si="3"/>
        <v>1586266.3164421818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-13107086.200523455</v>
      </c>
      <c r="C99" s="447">
        <f t="shared" si="0"/>
        <v>100747.55675784221</v>
      </c>
      <c r="D99" s="447">
        <f t="shared" ca="1" si="9"/>
        <v>-192786.23742865227</v>
      </c>
      <c r="E99" s="447">
        <f t="shared" ca="1" si="1"/>
        <v>-13400619.99470995</v>
      </c>
      <c r="F99" s="431"/>
      <c r="G99" s="459">
        <f t="shared" si="12"/>
        <v>8</v>
      </c>
      <c r="H99" s="459">
        <v>92</v>
      </c>
      <c r="I99" s="444">
        <f t="shared" ca="1" si="5"/>
        <v>1586266.3164421818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6571.6441129681734</v>
      </c>
      <c r="L99" s="444">
        <f t="shared" ca="1" si="3"/>
        <v>1583766.2312253297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-13400619.99470995</v>
      </c>
      <c r="C100" s="447">
        <f t="shared" si="0"/>
        <v>100747.55675784221</v>
      </c>
      <c r="D100" s="447">
        <f t="shared" ca="1" si="9"/>
        <v>-192786.23742865227</v>
      </c>
      <c r="E100" s="447">
        <f t="shared" ca="1" si="1"/>
        <v>-13694153.788896445</v>
      </c>
      <c r="F100" s="431"/>
      <c r="G100" s="459">
        <f t="shared" si="12"/>
        <v>8</v>
      </c>
      <c r="H100" s="459">
        <v>93</v>
      </c>
      <c r="I100" s="444">
        <f t="shared" ca="1" si="5"/>
        <v>1583766.2312253297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6561.2270912312888</v>
      </c>
      <c r="L100" s="444">
        <f t="shared" ca="1" si="3"/>
        <v>1581255.7289867408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-13694153.788896445</v>
      </c>
      <c r="C101" s="447">
        <f t="shared" si="0"/>
        <v>100747.55675784221</v>
      </c>
      <c r="D101" s="447">
        <f t="shared" ca="1" si="9"/>
        <v>-192786.23742865227</v>
      </c>
      <c r="E101" s="447">
        <f t="shared" ca="1" si="1"/>
        <v>-13987687.58308294</v>
      </c>
      <c r="F101" s="431"/>
      <c r="G101" s="459">
        <f t="shared" si="12"/>
        <v>8</v>
      </c>
      <c r="H101" s="459">
        <v>94</v>
      </c>
      <c r="I101" s="444">
        <f t="shared" ca="1" si="5"/>
        <v>1581255.7289867408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6550.766665237169</v>
      </c>
      <c r="L101" s="444">
        <f t="shared" ca="1" si="3"/>
        <v>1578734.7663221578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-13987687.58308294</v>
      </c>
      <c r="C102" s="447">
        <f t="shared" si="0"/>
        <v>100747.55675784221</v>
      </c>
      <c r="D102" s="447">
        <f t="shared" ca="1" si="9"/>
        <v>-192786.23742865227</v>
      </c>
      <c r="E102" s="447">
        <f t="shared" ca="1" si="1"/>
        <v>-14281221.377269436</v>
      </c>
      <c r="F102" s="431"/>
      <c r="G102" s="459">
        <f t="shared" si="12"/>
        <v>8</v>
      </c>
      <c r="H102" s="459">
        <v>95</v>
      </c>
      <c r="I102" s="444">
        <f t="shared" ca="1" si="5"/>
        <v>1578734.7663221578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6540.2626541347399</v>
      </c>
      <c r="L102" s="444">
        <f t="shared" ca="1" si="3"/>
        <v>1576203.2996464723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-14281221.377269436</v>
      </c>
      <c r="C103" s="447">
        <f t="shared" si="0"/>
        <v>100747.55675784221</v>
      </c>
      <c r="D103" s="447">
        <f t="shared" ca="1" si="9"/>
        <v>-192786.23742865227</v>
      </c>
      <c r="E103" s="447">
        <f t="shared" ca="1" si="1"/>
        <v>-14574755.171455931</v>
      </c>
      <c r="F103" s="431"/>
      <c r="G103" s="459">
        <f t="shared" si="12"/>
        <v>8</v>
      </c>
      <c r="H103" s="459">
        <v>96</v>
      </c>
      <c r="I103" s="444">
        <f t="shared" ca="1" si="5"/>
        <v>1576203.2996464723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6529.7148763193836</v>
      </c>
      <c r="L103" s="444">
        <f t="shared" ca="1" si="3"/>
        <v>1573661.2851929714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-14574755.171455931</v>
      </c>
      <c r="C104" s="447">
        <f t="shared" si="0"/>
        <v>75560.667568381657</v>
      </c>
      <c r="D104" s="447">
        <f t="shared" ca="1" si="9"/>
        <v>-192786.23742865227</v>
      </c>
      <c r="E104" s="447">
        <f t="shared" ca="1" si="1"/>
        <v>-14843102.076452965</v>
      </c>
      <c r="F104" s="431"/>
      <c r="G104" s="459">
        <f>G103+1</f>
        <v>9</v>
      </c>
      <c r="H104" s="459">
        <v>97</v>
      </c>
      <c r="I104" s="444">
        <f t="shared" ca="1" si="5"/>
        <v>1573661.2851929714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6519.1231494297963</v>
      </c>
      <c r="L104" s="444">
        <f t="shared" ca="1" si="3"/>
        <v>1571108.6790125808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-14843102.076452965</v>
      </c>
      <c r="C105" s="447">
        <f t="shared" si="0"/>
        <v>0</v>
      </c>
      <c r="D105" s="447">
        <f t="shared" ca="1" si="9"/>
        <v>-192786.23742865227</v>
      </c>
      <c r="E105" s="447">
        <f t="shared" ca="1" si="1"/>
        <v>-15035888.313881617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1571108.6790125808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6511.304372011502</v>
      </c>
      <c r="L105" s="444">
        <f t="shared" ca="1" si="3"/>
        <v>1569224.353654772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-15035888.313881617</v>
      </c>
      <c r="C106" s="447">
        <f t="shared" si="0"/>
        <v>0</v>
      </c>
      <c r="D106" s="447">
        <f t="shared" ca="1" si="9"/>
        <v>-192786.23742865227</v>
      </c>
      <c r="E106" s="447">
        <f t="shared" ca="1" si="1"/>
        <v>-15228674.551310269</v>
      </c>
      <c r="F106" s="431"/>
      <c r="G106" s="459">
        <f t="shared" si="13"/>
        <v>9</v>
      </c>
      <c r="H106" s="459">
        <v>99</v>
      </c>
      <c r="I106" s="444">
        <f t="shared" ca="1" si="5"/>
        <v>1569224.353654772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6503.4530163539657</v>
      </c>
      <c r="L106" s="444">
        <f t="shared" ca="1" si="3"/>
        <v>1567332.1769413059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-15228674.551310269</v>
      </c>
      <c r="C107" s="447">
        <f t="shared" si="0"/>
        <v>0</v>
      </c>
      <c r="D107" s="447">
        <f t="shared" ca="1" si="9"/>
        <v>-192786.23742865227</v>
      </c>
      <c r="E107" s="447">
        <f t="shared" ca="1" si="1"/>
        <v>-15421460.788738921</v>
      </c>
      <c r="F107" s="431"/>
      <c r="G107" s="459">
        <f t="shared" si="13"/>
        <v>9</v>
      </c>
      <c r="H107" s="459">
        <v>100</v>
      </c>
      <c r="I107" s="444">
        <f t="shared" ca="1" si="5"/>
        <v>1567332.1769413059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6495.5689467145239</v>
      </c>
      <c r="L107" s="444">
        <f t="shared" ca="1" si="3"/>
        <v>1565432.1161582002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-15421460.788738921</v>
      </c>
      <c r="C108" s="447">
        <f t="shared" si="0"/>
        <v>0</v>
      </c>
      <c r="D108" s="447">
        <f t="shared" ca="1" si="9"/>
        <v>-192786.23742865227</v>
      </c>
      <c r="E108" s="447">
        <f t="shared" ca="1" si="1"/>
        <v>-15614247.026167573</v>
      </c>
      <c r="F108" s="431"/>
      <c r="G108" s="459">
        <f t="shared" si="13"/>
        <v>9</v>
      </c>
      <c r="H108" s="459">
        <v>101</v>
      </c>
      <c r="I108" s="444">
        <f t="shared" ca="1" si="5"/>
        <v>1565432.1161582002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6487.6520267849164</v>
      </c>
      <c r="L108" s="444">
        <f t="shared" ca="1" si="3"/>
        <v>1563524.1384551649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-15614247.026167573</v>
      </c>
      <c r="C109" s="447">
        <f t="shared" si="0"/>
        <v>0</v>
      </c>
      <c r="D109" s="447">
        <f t="shared" ca="1" si="9"/>
        <v>-192786.23742865227</v>
      </c>
      <c r="E109" s="447">
        <f t="shared" ca="1" si="1"/>
        <v>-15807033.263596226</v>
      </c>
      <c r="F109" s="431"/>
      <c r="G109" s="459">
        <f t="shared" si="13"/>
        <v>9</v>
      </c>
      <c r="H109" s="459">
        <v>102</v>
      </c>
      <c r="I109" s="444">
        <f t="shared" ca="1" si="5"/>
        <v>1563524.1384551649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6479.7021196889364</v>
      </c>
      <c r="L109" s="444">
        <f t="shared" ca="1" si="3"/>
        <v>1561608.2108450336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-15807033.263596226</v>
      </c>
      <c r="C110" s="447">
        <f t="shared" si="0"/>
        <v>0</v>
      </c>
      <c r="D110" s="447">
        <f t="shared" ca="1" si="9"/>
        <v>-192786.23742865227</v>
      </c>
      <c r="E110" s="447">
        <f t="shared" ca="1" si="1"/>
        <v>-15999819.501024878</v>
      </c>
      <c r="F110" s="431"/>
      <c r="G110" s="459">
        <f t="shared" si="13"/>
        <v>9</v>
      </c>
      <c r="H110" s="459">
        <v>103</v>
      </c>
      <c r="I110" s="444">
        <f t="shared" ca="1" si="5"/>
        <v>1561608.2108450336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6471.7190879800564</v>
      </c>
      <c r="L110" s="444">
        <f t="shared" ca="1" si="3"/>
        <v>1559684.3002031934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-15999819.501024878</v>
      </c>
      <c r="C111" s="447">
        <f t="shared" si="0"/>
        <v>0</v>
      </c>
      <c r="D111" s="447">
        <f t="shared" ca="1" si="9"/>
        <v>-192786.23742865227</v>
      </c>
      <c r="E111" s="447">
        <f t="shared" ca="1" si="1"/>
        <v>-16192605.73845353</v>
      </c>
      <c r="F111" s="431"/>
      <c r="G111" s="459">
        <f t="shared" si="13"/>
        <v>9</v>
      </c>
      <c r="H111" s="459">
        <v>104</v>
      </c>
      <c r="I111" s="444">
        <f t="shared" ca="1" si="5"/>
        <v>1559684.3002031934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6463.702793639055</v>
      </c>
      <c r="L111" s="444">
        <f t="shared" ca="1" si="3"/>
        <v>1557752.3732670124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-16192605.73845353</v>
      </c>
      <c r="C112" s="447">
        <f t="shared" si="0"/>
        <v>0</v>
      </c>
      <c r="D112" s="447">
        <f t="shared" ca="1" si="9"/>
        <v>-192786.23742865227</v>
      </c>
      <c r="E112" s="447">
        <f t="shared" ca="1" si="1"/>
        <v>-16385391.975882182</v>
      </c>
      <c r="F112" s="431"/>
      <c r="G112" s="459">
        <f t="shared" si="13"/>
        <v>9</v>
      </c>
      <c r="H112" s="459">
        <v>105</v>
      </c>
      <c r="I112" s="444">
        <f t="shared" ca="1" si="5"/>
        <v>1557752.3732670124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6455.6530980716343</v>
      </c>
      <c r="L112" s="444">
        <f t="shared" ca="1" si="3"/>
        <v>1555812.3966352639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-16385391.975882182</v>
      </c>
      <c r="C113" s="447">
        <f t="shared" si="0"/>
        <v>0</v>
      </c>
      <c r="D113" s="447">
        <f t="shared" ca="1" si="9"/>
        <v>-192786.23742865227</v>
      </c>
      <c r="E113" s="447">
        <f t="shared" ca="1" si="1"/>
        <v>-16578178.213310834</v>
      </c>
      <c r="F113" s="431"/>
      <c r="G113" s="459">
        <f t="shared" si="13"/>
        <v>9</v>
      </c>
      <c r="H113" s="459">
        <v>106</v>
      </c>
      <c r="I113" s="444">
        <f t="shared" ca="1" si="5"/>
        <v>1555812.3966352639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6447.5698621060155</v>
      </c>
      <c r="L113" s="444">
        <f t="shared" ca="1" si="3"/>
        <v>1553864.3367675499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-16578178.213310834</v>
      </c>
      <c r="C114" s="447">
        <f t="shared" si="0"/>
        <v>0</v>
      </c>
      <c r="D114" s="447">
        <f t="shared" ca="1" si="9"/>
        <v>-192786.23742865227</v>
      </c>
      <c r="E114" s="447">
        <f t="shared" ca="1" si="1"/>
        <v>-16770964.450739486</v>
      </c>
      <c r="F114" s="431"/>
      <c r="G114" s="459">
        <f t="shared" si="13"/>
        <v>9</v>
      </c>
      <c r="H114" s="459">
        <v>107</v>
      </c>
      <c r="I114" s="444">
        <f t="shared" ca="1" si="5"/>
        <v>1553864.3367675499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6439.4529459905407</v>
      </c>
      <c r="L114" s="444">
        <f t="shared" ca="1" si="3"/>
        <v>1551908.1599837202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-16770964.450739486</v>
      </c>
      <c r="C115" s="447">
        <f t="shared" si="0"/>
        <v>0</v>
      </c>
      <c r="D115" s="447">
        <f t="shared" ca="1" si="9"/>
        <v>-192786.23742865227</v>
      </c>
      <c r="E115" s="447">
        <f t="shared" ca="1" si="1"/>
        <v>-16963750.688168138</v>
      </c>
      <c r="F115" s="431"/>
      <c r="G115" s="459">
        <f t="shared" si="13"/>
        <v>9</v>
      </c>
      <c r="H115" s="459">
        <v>108</v>
      </c>
      <c r="I115" s="444">
        <f t="shared" ca="1" si="5"/>
        <v>1551908.1599837202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6431.3022093912496</v>
      </c>
      <c r="L115" s="444">
        <f t="shared" ca="1" si="3"/>
        <v>1549943.8324632912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-16963750.688168138</v>
      </c>
      <c r="C116" s="447">
        <f t="shared" si="0"/>
        <v>0</v>
      </c>
      <c r="D116" s="447">
        <f t="shared" ca="1" si="9"/>
        <v>-192786.23742865227</v>
      </c>
      <c r="E116" s="447">
        <f t="shared" ca="1" si="1"/>
        <v>-17156536.925596792</v>
      </c>
      <c r="F116" s="431"/>
      <c r="G116" s="459">
        <f>G115+1</f>
        <v>10</v>
      </c>
      <c r="H116" s="459">
        <v>109</v>
      </c>
      <c r="I116" s="444">
        <f t="shared" ca="1" si="5"/>
        <v>1549943.8324632912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6423.1175113894624</v>
      </c>
      <c r="L116" s="444">
        <f t="shared" ca="1" si="3"/>
        <v>1547971.3202448606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-17156536.925596792</v>
      </c>
      <c r="C117" s="447">
        <f t="shared" si="0"/>
        <v>0</v>
      </c>
      <c r="D117" s="447">
        <f t="shared" ca="1" si="9"/>
        <v>-192786.23742865227</v>
      </c>
      <c r="E117" s="447">
        <f t="shared" ca="1" si="1"/>
        <v>-17349323.163025446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1547971.3202448606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6414.898710479335</v>
      </c>
      <c r="L117" s="444">
        <f t="shared" ca="1" si="3"/>
        <v>1545990.5892255197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-17349323.163025446</v>
      </c>
      <c r="C118" s="447">
        <f t="shared" si="0"/>
        <v>0</v>
      </c>
      <c r="D118" s="447">
        <f t="shared" ca="1" si="9"/>
        <v>-192786.23742865227</v>
      </c>
      <c r="E118" s="447">
        <f t="shared" ca="1" si="1"/>
        <v>-17542109.4004541</v>
      </c>
      <c r="F118" s="431"/>
      <c r="G118" s="459">
        <f t="shared" si="14"/>
        <v>10</v>
      </c>
      <c r="H118" s="459">
        <v>111</v>
      </c>
      <c r="I118" s="444">
        <f t="shared" ca="1" si="5"/>
        <v>1545990.5892255197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6406.6456645654143</v>
      </c>
      <c r="L118" s="444">
        <f t="shared" ca="1" si="3"/>
        <v>1544001.605160265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-17542109.4004541</v>
      </c>
      <c r="C119" s="447">
        <f t="shared" si="0"/>
        <v>0</v>
      </c>
      <c r="D119" s="447">
        <f t="shared" ca="1" si="9"/>
        <v>-192786.23742865227</v>
      </c>
      <c r="E119" s="447">
        <f t="shared" ca="1" si="1"/>
        <v>-17734895.637882754</v>
      </c>
      <c r="F119" s="431"/>
      <c r="G119" s="459">
        <f t="shared" si="14"/>
        <v>10</v>
      </c>
      <c r="H119" s="459">
        <v>112</v>
      </c>
      <c r="I119" s="444">
        <f t="shared" ca="1" si="5"/>
        <v>1544001.605160265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6398.358230960187</v>
      </c>
      <c r="L119" s="444">
        <f t="shared" ca="1" si="3"/>
        <v>1542004.3336614049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-17734895.637882754</v>
      </c>
      <c r="C120" s="447">
        <f t="shared" si="0"/>
        <v>0</v>
      </c>
      <c r="D120" s="447">
        <f t="shared" ca="1" si="9"/>
        <v>-192786.23742865227</v>
      </c>
      <c r="E120" s="447">
        <f t="shared" ca="1" si="1"/>
        <v>-17927681.875311408</v>
      </c>
      <c r="F120" s="431"/>
      <c r="G120" s="459">
        <f t="shared" si="14"/>
        <v>10</v>
      </c>
      <c r="H120" s="459">
        <v>113</v>
      </c>
      <c r="I120" s="444">
        <f t="shared" ca="1" si="5"/>
        <v>1542004.3336614049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6390.0362663816031</v>
      </c>
      <c r="L120" s="444">
        <f t="shared" ca="1" si="3"/>
        <v>1539998.7401979663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-17927681.875311408</v>
      </c>
      <c r="C121" s="447">
        <f t="shared" si="0"/>
        <v>0</v>
      </c>
      <c r="D121" s="447">
        <f t="shared" ca="1" si="9"/>
        <v>-192786.23742865227</v>
      </c>
      <c r="E121" s="447">
        <f t="shared" ca="1" si="1"/>
        <v>-18120468.112740062</v>
      </c>
      <c r="F121" s="431"/>
      <c r="G121" s="459">
        <f t="shared" si="14"/>
        <v>10</v>
      </c>
      <c r="H121" s="459">
        <v>114</v>
      </c>
      <c r="I121" s="444">
        <f t="shared" ca="1" si="5"/>
        <v>1539998.7401979663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6381.6796269506085</v>
      </c>
      <c r="L121" s="444">
        <f t="shared" ca="1" si="3"/>
        <v>1537984.7900950967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-18120468.112740062</v>
      </c>
      <c r="C122" s="447">
        <f t="shared" si="0"/>
        <v>0</v>
      </c>
      <c r="D122" s="447">
        <f t="shared" ca="1" si="9"/>
        <v>-192786.23742865227</v>
      </c>
      <c r="E122" s="447">
        <f t="shared" ca="1" si="1"/>
        <v>-18313254.350168716</v>
      </c>
      <c r="F122" s="431"/>
      <c r="G122" s="459">
        <f t="shared" si="14"/>
        <v>10</v>
      </c>
      <c r="H122" s="459">
        <v>115</v>
      </c>
      <c r="I122" s="444">
        <f t="shared" ca="1" si="5"/>
        <v>1537984.7900950967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6373.288168188652</v>
      </c>
      <c r="L122" s="444">
        <f t="shared" ca="1" si="3"/>
        <v>1535962.4485334652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-18313254.350168716</v>
      </c>
      <c r="C123" s="447">
        <f t="shared" si="0"/>
        <v>0</v>
      </c>
      <c r="D123" s="447">
        <f t="shared" ca="1" si="9"/>
        <v>-192786.23742865227</v>
      </c>
      <c r="E123" s="447">
        <f t="shared" ca="1" si="1"/>
        <v>-18506040.58759737</v>
      </c>
      <c r="F123" s="431"/>
      <c r="G123" s="459">
        <f t="shared" si="14"/>
        <v>10</v>
      </c>
      <c r="H123" s="459">
        <v>116</v>
      </c>
      <c r="I123" s="444">
        <f t="shared" ca="1" si="5"/>
        <v>1535962.4485334652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6364.8617450151869</v>
      </c>
      <c r="L123" s="444">
        <f t="shared" ca="1" si="3"/>
        <v>1533931.6805486602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-18506040.58759737</v>
      </c>
      <c r="C124" s="447">
        <f t="shared" si="0"/>
        <v>0</v>
      </c>
      <c r="D124" s="447">
        <f t="shared" ca="1" si="9"/>
        <v>-192786.23742865227</v>
      </c>
      <c r="E124" s="447">
        <f t="shared" ca="1" si="1"/>
        <v>-18698826.825026024</v>
      </c>
      <c r="F124" s="431"/>
      <c r="G124" s="459">
        <f t="shared" si="14"/>
        <v>10</v>
      </c>
      <c r="H124" s="459">
        <v>117</v>
      </c>
      <c r="I124" s="444">
        <f t="shared" ca="1" si="5"/>
        <v>1533931.6805486602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6356.4002117451664</v>
      </c>
      <c r="L124" s="444">
        <f t="shared" ca="1" si="3"/>
        <v>1531892.4510305852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-18698826.825026024</v>
      </c>
      <c r="C125" s="447">
        <f t="shared" si="0"/>
        <v>0</v>
      </c>
      <c r="D125" s="447">
        <f t="shared" ca="1" si="9"/>
        <v>-192786.23742865227</v>
      </c>
      <c r="E125" s="447">
        <f t="shared" ca="1" si="1"/>
        <v>-18891613.062454678</v>
      </c>
      <c r="F125" s="431"/>
      <c r="G125" s="459">
        <f t="shared" si="14"/>
        <v>10</v>
      </c>
      <c r="H125" s="459">
        <v>118</v>
      </c>
      <c r="I125" s="444">
        <f t="shared" ca="1" si="5"/>
        <v>1531892.4510305852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6347.9034220865205</v>
      </c>
      <c r="L125" s="444">
        <f t="shared" ca="1" si="3"/>
        <v>1529844.7247228515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-18891613.062454678</v>
      </c>
      <c r="C126" s="447">
        <f t="shared" si="0"/>
        <v>0</v>
      </c>
      <c r="D126" s="447">
        <f t="shared" ca="1" si="9"/>
        <v>-192786.23742865227</v>
      </c>
      <c r="E126" s="447">
        <f t="shared" ca="1" si="1"/>
        <v>-19084399.299883332</v>
      </c>
      <c r="F126" s="431"/>
      <c r="G126" s="459">
        <f t="shared" si="14"/>
        <v>10</v>
      </c>
      <c r="H126" s="459">
        <v>119</v>
      </c>
      <c r="I126" s="444">
        <f t="shared" ca="1" si="5"/>
        <v>1529844.7247228515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6339.3712291376305</v>
      </c>
      <c r="L126" s="444">
        <f t="shared" ca="1" si="3"/>
        <v>1527788.4662221689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-19084399.299883332</v>
      </c>
      <c r="C127" s="447">
        <f t="shared" si="0"/>
        <v>0</v>
      </c>
      <c r="D127" s="447">
        <f t="shared" ca="1" si="9"/>
        <v>-192786.23742865227</v>
      </c>
      <c r="E127" s="447">
        <f t="shared" ca="1" si="1"/>
        <v>-19277185.537311986</v>
      </c>
      <c r="F127" s="431"/>
      <c r="G127" s="459">
        <f t="shared" si="14"/>
        <v>10</v>
      </c>
      <c r="H127" s="459">
        <v>120</v>
      </c>
      <c r="I127" s="444">
        <f t="shared" ca="1" si="5"/>
        <v>1527788.4662221689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6330.8034853847857</v>
      </c>
      <c r="L127" s="444">
        <f t="shared" ca="1" si="3"/>
        <v>1525723.6399777334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-19277185.537311986</v>
      </c>
      <c r="C128" s="447">
        <f t="shared" si="0"/>
        <v>0</v>
      </c>
      <c r="D128" s="447">
        <f t="shared" ca="1" si="9"/>
        <v>-192786.23742865227</v>
      </c>
      <c r="E128" s="447">
        <f t="shared" ca="1" si="1"/>
        <v>-19469971.77474064</v>
      </c>
      <c r="F128" s="431"/>
      <c r="G128" s="459">
        <f>G127+1</f>
        <v>11</v>
      </c>
      <c r="H128" s="459">
        <v>121</v>
      </c>
      <c r="I128" s="444">
        <f t="shared" ca="1" si="5"/>
        <v>1525723.6399777334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6322.2000426996383</v>
      </c>
      <c r="L128" s="444">
        <f t="shared" ca="1" si="3"/>
        <v>1523650.2102906129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-19469971.77474064</v>
      </c>
      <c r="C129" s="447">
        <f t="shared" si="0"/>
        <v>0</v>
      </c>
      <c r="D129" s="447">
        <f t="shared" ca="1" si="9"/>
        <v>-192786.23742865227</v>
      </c>
      <c r="E129" s="447">
        <f t="shared" ca="1" si="1"/>
        <v>-19662758.012169294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1523650.2102906129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6313.5607523366361</v>
      </c>
      <c r="L129" s="444">
        <f t="shared" ca="1" si="3"/>
        <v>1521568.1413131293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-19662758.012169294</v>
      </c>
      <c r="C130" s="447">
        <f t="shared" si="0"/>
        <v>0</v>
      </c>
      <c r="D130" s="447">
        <f t="shared" ca="1" si="9"/>
        <v>-192786.23742865227</v>
      </c>
      <c r="E130" s="447">
        <f t="shared" ca="1" si="1"/>
        <v>-19855544.249597948</v>
      </c>
      <c r="F130" s="431"/>
      <c r="G130" s="459">
        <f t="shared" si="15"/>
        <v>11</v>
      </c>
      <c r="H130" s="459">
        <v>123</v>
      </c>
      <c r="I130" s="444">
        <f t="shared" ca="1" si="5"/>
        <v>1521568.1413131293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6304.8854649304549</v>
      </c>
      <c r="L130" s="444">
        <f t="shared" ca="1" si="3"/>
        <v>1519477.3970482396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-19855544.249597948</v>
      </c>
      <c r="C131" s="447">
        <f t="shared" si="0"/>
        <v>0</v>
      </c>
      <c r="D131" s="447">
        <f t="shared" ca="1" si="9"/>
        <v>-192786.23742865227</v>
      </c>
      <c r="E131" s="447">
        <f t="shared" ca="1" si="1"/>
        <v>-20048330.487026602</v>
      </c>
      <c r="F131" s="431"/>
      <c r="G131" s="459">
        <f t="shared" si="15"/>
        <v>11</v>
      </c>
      <c r="H131" s="459">
        <v>124</v>
      </c>
      <c r="I131" s="444">
        <f t="shared" ca="1" si="5"/>
        <v>1519477.3970482396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6296.1740304934137</v>
      </c>
      <c r="L131" s="444">
        <f t="shared" ca="1" si="3"/>
        <v>1517377.9413489129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-20048330.487026602</v>
      </c>
      <c r="C132" s="447">
        <f t="shared" si="0"/>
        <v>0</v>
      </c>
      <c r="D132" s="447">
        <f t="shared" ca="1" si="9"/>
        <v>-192786.23742865227</v>
      </c>
      <c r="E132" s="447">
        <f t="shared" ca="1" si="1"/>
        <v>-20241116.724455256</v>
      </c>
      <c r="F132" s="431"/>
      <c r="G132" s="459">
        <f t="shared" si="15"/>
        <v>11</v>
      </c>
      <c r="H132" s="459">
        <v>125</v>
      </c>
      <c r="I132" s="444">
        <f t="shared" ca="1" si="5"/>
        <v>1517377.9413489129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6287.4262984128864</v>
      </c>
      <c r="L132" s="444">
        <f t="shared" ca="1" si="3"/>
        <v>1515269.7379175057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-20241116.724455256</v>
      </c>
      <c r="C133" s="447">
        <f t="shared" si="0"/>
        <v>0</v>
      </c>
      <c r="D133" s="447">
        <f t="shared" ca="1" si="9"/>
        <v>-192786.23742865227</v>
      </c>
      <c r="E133" s="447">
        <f t="shared" ca="1" si="1"/>
        <v>-20433902.96188391</v>
      </c>
      <c r="F133" s="431"/>
      <c r="G133" s="459">
        <f t="shared" si="15"/>
        <v>11</v>
      </c>
      <c r="H133" s="459">
        <v>126</v>
      </c>
      <c r="I133" s="444">
        <f t="shared" ca="1" si="5"/>
        <v>1515269.7379175057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6278.6421174486895</v>
      </c>
      <c r="L133" s="444">
        <f t="shared" ca="1" si="3"/>
        <v>1513152.7503051341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-20433902.96188391</v>
      </c>
      <c r="C134" s="447">
        <f t="shared" si="0"/>
        <v>0</v>
      </c>
      <c r="D134" s="447">
        <f t="shared" ca="1" si="9"/>
        <v>-192786.23742865227</v>
      </c>
      <c r="E134" s="447">
        <f t="shared" ca="1" si="1"/>
        <v>-20626689.199312564</v>
      </c>
      <c r="F134" s="431"/>
      <c r="G134" s="459">
        <f t="shared" si="15"/>
        <v>11</v>
      </c>
      <c r="H134" s="459">
        <v>127</v>
      </c>
      <c r="I134" s="444">
        <f t="shared" ca="1" si="5"/>
        <v>1513152.7503051341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6269.8213357304749</v>
      </c>
      <c r="L134" s="444">
        <f t="shared" ca="1" si="3"/>
        <v>1511026.9419110443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-20626689.199312564</v>
      </c>
      <c r="C135" s="447">
        <f t="shared" si="0"/>
        <v>0</v>
      </c>
      <c r="D135" s="447">
        <f t="shared" ca="1" si="9"/>
        <v>-192786.23742865227</v>
      </c>
      <c r="E135" s="447">
        <f t="shared" ca="1" si="1"/>
        <v>-20819475.436741218</v>
      </c>
      <c r="F135" s="431"/>
      <c r="G135" s="459">
        <f t="shared" si="15"/>
        <v>11</v>
      </c>
      <c r="H135" s="459">
        <v>128</v>
      </c>
      <c r="I135" s="444">
        <f t="shared" ca="1" si="5"/>
        <v>1511026.9419110443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6260.9638007551002</v>
      </c>
      <c r="L135" s="444">
        <f t="shared" ca="1" si="3"/>
        <v>1508892.2759819792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-20819475.436741218</v>
      </c>
      <c r="C136" s="447">
        <f t="shared" si="0"/>
        <v>0</v>
      </c>
      <c r="D136" s="447">
        <f t="shared" ca="1" si="9"/>
        <v>-192786.23742865227</v>
      </c>
      <c r="E136" s="447">
        <f t="shared" ca="1" si="1"/>
        <v>-21012261.674169872</v>
      </c>
      <c r="F136" s="431"/>
      <c r="G136" s="459">
        <f t="shared" si="15"/>
        <v>11</v>
      </c>
      <c r="H136" s="459">
        <v>129</v>
      </c>
      <c r="I136" s="444">
        <f t="shared" ca="1" si="5"/>
        <v>1508892.2759819792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6252.069359383996</v>
      </c>
      <c r="L136" s="444">
        <f t="shared" ca="1" si="3"/>
        <v>1506748.715611543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1506748.715611543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6243.137857840512</v>
      </c>
      <c r="L137" s="444">
        <f t="shared" ca="1" si="3"/>
        <v>1504596.2237395633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1504596.2237395633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6234.1691417072625</v>
      </c>
      <c r="L138" s="444">
        <f t="shared" ca="1" si="3"/>
        <v>1502434.7631514503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1502434.7631514503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6225.1630559234591</v>
      </c>
      <c r="L139" s="444">
        <f t="shared" ca="1" si="3"/>
        <v>1500264.2964775537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1500264.2964775537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6216.1194447822227</v>
      </c>
      <c r="L140" s="444">
        <f t="shared" ca="1" si="3"/>
        <v>1498084.7861925156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1498084.7861925156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6207.0381519278981</v>
      </c>
      <c r="L141" s="444">
        <f t="shared" ca="1" si="3"/>
        <v>1495896.1946146234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1495896.1946146234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6197.9190203533472</v>
      </c>
      <c r="L142" s="444">
        <f t="shared" ca="1" si="3"/>
        <v>1493698.4839051566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1493698.4839051566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6188.761892397235</v>
      </c>
      <c r="L143" s="444">
        <f t="shared" ca="1" si="3"/>
        <v>1491491.6160677336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1491491.6160677336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6179.5666097413059</v>
      </c>
      <c r="L144" s="444">
        <f t="shared" ca="1" si="3"/>
        <v>1489275.5529476549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1489275.5529476549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6170.3330134076441</v>
      </c>
      <c r="L145" s="444">
        <f t="shared" ca="1" si="3"/>
        <v>1487050.2562312423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1487050.2562312423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6161.0609437559251</v>
      </c>
      <c r="L146" s="444">
        <f t="shared" ca="1" si="3"/>
        <v>1484815.6874451782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1484815.6874451782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6151.7502404806582</v>
      </c>
      <c r="L147" s="444">
        <f t="shared" ca="1" si="3"/>
        <v>1482571.8079558387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1482571.8079558387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6142.4007426084108</v>
      </c>
      <c r="L148" s="444">
        <f t="shared" ca="1" si="3"/>
        <v>1480318.5789686269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1480318.5789686269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6133.0122884950279</v>
      </c>
      <c r="L149" s="444">
        <f t="shared" ca="1" si="3"/>
        <v>1478055.9615273017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1478055.9615273017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6123.5847158228398</v>
      </c>
      <c r="L150" s="444">
        <f t="shared" ca="1" si="3"/>
        <v>1475783.9165133045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1475783.9165133045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6114.1178615978515</v>
      </c>
      <c r="L151" s="444">
        <f t="shared" ca="1" si="3"/>
        <v>1473502.4046450821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1473502.4046450821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6104.6115621469244</v>
      </c>
      <c r="L152" s="444">
        <f t="shared" ca="1" si="3"/>
        <v>1471211.3864774089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1471211.3864774089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6095.0656531149534</v>
      </c>
      <c r="L153" s="444">
        <f t="shared" ca="1" si="3"/>
        <v>1468910.8224007038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1468910.8224007038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6085.4799694620151</v>
      </c>
      <c r="L154" s="444">
        <f t="shared" ca="1" si="3"/>
        <v>1466600.6726403455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1466600.6726403455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6075.8543454605224</v>
      </c>
      <c r="L155" s="444">
        <f t="shared" ca="1" si="3"/>
        <v>1464280.8972559858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1464280.8972559858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6066.1886146923562</v>
      </c>
      <c r="L156" s="444">
        <f t="shared" ca="1" si="3"/>
        <v>1461951.4561408579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1461951.4561408579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6056.4826100459904</v>
      </c>
      <c r="L157" s="444">
        <f t="shared" ca="1" si="3"/>
        <v>1459612.3090210836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1459612.3090210836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6046.7361637135973</v>
      </c>
      <c r="L158" s="444">
        <f t="shared" ca="1" si="3"/>
        <v>1457263.415454977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1457263.415454977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6036.949107188153</v>
      </c>
      <c r="L159" s="444">
        <f t="shared" ca="1" si="3"/>
        <v>1454904.734832345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1454904.734832345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6027.1212712605202</v>
      </c>
      <c r="L160" s="444">
        <f t="shared" ca="1" si="3"/>
        <v>1452536.2263737854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1452536.2263737854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6017.2524860165213</v>
      </c>
      <c r="L161" s="444">
        <f t="shared" ca="1" si="3"/>
        <v>1450157.8491299818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1450157.8491299818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6007.3425808340071</v>
      </c>
      <c r="L162" s="444">
        <f t="shared" ca="1" si="3"/>
        <v>1447769.5619809956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1447769.5619809956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5997.3913843798973</v>
      </c>
      <c r="L163" s="444">
        <f t="shared" ca="1" si="3"/>
        <v>1445371.3236355553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1445371.3236355553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5987.3987246072302</v>
      </c>
      <c r="L164" s="444">
        <f t="shared" ca="1" si="3"/>
        <v>1442963.0926303423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1442963.0926303423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5977.3644287521756</v>
      </c>
      <c r="L165" s="444">
        <f t="shared" ca="1" si="3"/>
        <v>1440544.8273292743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1440544.8273292743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5967.2883233310586</v>
      </c>
      <c r="L166" s="444">
        <f t="shared" ca="1" si="3"/>
        <v>1438116.4859227852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1438116.4859227852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5957.1702341373548</v>
      </c>
      <c r="L167" s="444">
        <f t="shared" ca="1" si="3"/>
        <v>1435678.0264271025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1435678.0264271025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5947.009986238676</v>
      </c>
      <c r="L168" s="444">
        <f t="shared" ca="1" si="3"/>
        <v>1433229.4066835211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1433229.4066835211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5936.8074039737539</v>
      </c>
      <c r="L169" s="444">
        <f t="shared" ca="1" si="3"/>
        <v>1430770.5843576747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1430770.5843576747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5926.5623109493936</v>
      </c>
      <c r="L170" s="444">
        <f t="shared" ca="1" si="3"/>
        <v>1428301.516938804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1428301.516938804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5916.2745300374327</v>
      </c>
      <c r="L171" s="444">
        <f t="shared" ca="1" si="3"/>
        <v>1425822.1617390213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1425822.1617390213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5905.9438833716713</v>
      </c>
      <c r="L172" s="444">
        <f t="shared" ca="1" si="3"/>
        <v>1423332.4758925729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1423332.4758925729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5895.5701923448032</v>
      </c>
      <c r="L173" s="444">
        <f t="shared" ca="1" si="3"/>
        <v>1420832.4163550974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1420832.4163550974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5885.1532776053218</v>
      </c>
      <c r="L174" s="444">
        <f t="shared" ca="1" si="3"/>
        <v>1418321.9399028826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1418321.9399028826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5874.6929590544269</v>
      </c>
      <c r="L175" s="444">
        <f t="shared" ca="1" si="3"/>
        <v>1415801.0031321167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1415801.0031321167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5864.1890558429022</v>
      </c>
      <c r="L176" s="444">
        <f t="shared" ca="1" si="3"/>
        <v>1413269.5624581394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1413269.5624581394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5853.6413863679963</v>
      </c>
      <c r="L177" s="444">
        <f t="shared" ca="1" si="3"/>
        <v>1410727.5741146873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1410727.5741146873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5843.0497682702799</v>
      </c>
      <c r="L178" s="444">
        <f t="shared" ca="1" si="3"/>
        <v>1408174.9941531373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1408174.9941531373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5832.4140184304879</v>
      </c>
      <c r="L179" s="444">
        <f t="shared" ca="1" si="3"/>
        <v>1405611.7784417477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1405611.7784417477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5821.7339529663641</v>
      </c>
      <c r="L180" s="444">
        <f t="shared" ca="1" si="3"/>
        <v>1403037.8826648938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1403037.8826648938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5811.0093872294728</v>
      </c>
      <c r="L181" s="444">
        <f t="shared" ca="1" si="3"/>
        <v>1400453.2623223031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1400453.2623223031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5800.2401358020124</v>
      </c>
      <c r="L182" s="444">
        <f t="shared" ca="1" si="3"/>
        <v>1397857.8727282849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1397857.8727282849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5789.4260124936027</v>
      </c>
      <c r="L183" s="444">
        <f t="shared" ca="1" si="3"/>
        <v>1395251.6690109584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1395251.6690109584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5778.5668303380762</v>
      </c>
      <c r="L184" s="444">
        <f t="shared" ca="1" si="3"/>
        <v>1392634.6061114762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1392634.6061114762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5767.6624015902335</v>
      </c>
      <c r="L185" s="444">
        <f t="shared" ca="1" si="3"/>
        <v>1390006.6387832463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1390006.6387832463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5756.7125377226084</v>
      </c>
      <c r="L186" s="444">
        <f t="shared" ca="1" si="3"/>
        <v>1387367.7215911488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1387367.7215911488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5745.7170494222028</v>
      </c>
      <c r="L187" s="444">
        <f t="shared" ca="1" si="3"/>
        <v>1384717.8089107508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1384717.8089107508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5734.6757465872106</v>
      </c>
      <c r="L188" s="444">
        <f t="shared" ca="1" si="3"/>
        <v>1382056.8549275177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1382056.8549275177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5723.5884383237399</v>
      </c>
      <c r="L189" s="444">
        <f t="shared" ca="1" si="3"/>
        <v>1379384.8136360212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1379384.8136360212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5712.4549329425045</v>
      </c>
      <c r="L190" s="444">
        <f t="shared" ca="1" si="3"/>
        <v>1376701.6388391436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1376701.6388391436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5701.2750379555137</v>
      </c>
      <c r="L191" s="444">
        <f t="shared" ca="1" si="3"/>
        <v>1374007.2841472789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1374007.2841472789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5690.0485600727443</v>
      </c>
      <c r="L192" s="444">
        <f t="shared" ca="1" si="3"/>
        <v>1371301.7029775314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1371301.7029775314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5678.7753051987966</v>
      </c>
      <c r="L193" s="444">
        <f t="shared" ca="1" si="3"/>
        <v>1368584.8485529099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1368584.8485529099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5667.4550784295407</v>
      </c>
      <c r="L194" s="444">
        <f t="shared" ca="1" si="3"/>
        <v>1365856.6739015193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1365856.6739015193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5656.0876840487463</v>
      </c>
      <c r="L195" s="444">
        <f t="shared" ca="1" si="3"/>
        <v>1363117.1318557479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1363117.1318557479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5644.6729255246992</v>
      </c>
      <c r="L196" s="444">
        <f t="shared" ca="1" si="3"/>
        <v>1360366.1750514524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1360366.1750514524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5633.2106055068007</v>
      </c>
      <c r="L197" s="444">
        <f t="shared" ca="1" si="3"/>
        <v>1357603.755927139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1357603.755927139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5621.7005258221616</v>
      </c>
      <c r="L198" s="444">
        <f t="shared" ca="1" si="3"/>
        <v>1354829.8267231409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1354829.8267231409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5610.1424874721697</v>
      </c>
      <c r="L199" s="444">
        <f t="shared" ca="1" si="3"/>
        <v>1352044.3394807929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1352044.3394807929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5598.5362906290529</v>
      </c>
      <c r="L200" s="444">
        <f t="shared" ca="1" si="3"/>
        <v>1349247.2460416018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1349247.2460416018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5586.8817346324231</v>
      </c>
      <c r="L201" s="444">
        <f t="shared" ca="1" si="3"/>
        <v>1346438.498046414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1346438.498046414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5575.1786179858073</v>
      </c>
      <c r="L202" s="444">
        <f t="shared" ca="1" si="3"/>
        <v>1343618.0469345797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1343618.0469345797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5563.4267383531651</v>
      </c>
      <c r="L203" s="444">
        <f t="shared" ca="1" si="3"/>
        <v>1340785.8439431128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1340785.8439431128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5551.6258925553857</v>
      </c>
      <c r="L204" s="444">
        <f t="shared" ca="1" si="3"/>
        <v>1337941.8401058479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1337941.8401058479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5539.7758765667822</v>
      </c>
      <c r="L205" s="444">
        <f t="shared" ca="1" si="3"/>
        <v>1335085.9862525945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1335085.9862525945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5527.8764855115596</v>
      </c>
      <c r="L206" s="444">
        <f t="shared" ca="1" si="3"/>
        <v>1332218.233008286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1332218.233008286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5515.9275136602737</v>
      </c>
      <c r="L207" s="444">
        <f t="shared" ca="1" si="3"/>
        <v>1329338.530792126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1329338.530792126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5503.9287544262743</v>
      </c>
      <c r="L208" s="444">
        <f t="shared" ca="1" si="3"/>
        <v>1326446.8298167321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1326446.8298167321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5491.8800003621327</v>
      </c>
      <c r="L209" s="444">
        <f t="shared" ca="1" si="3"/>
        <v>1323543.0800872741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1323543.0800872741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5479.7810431560574</v>
      </c>
      <c r="L210" s="444">
        <f t="shared" ca="1" si="3"/>
        <v>1320627.2314006099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1320627.2314006099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5467.6316736282906</v>
      </c>
      <c r="L211" s="444">
        <f t="shared" ca="1" si="3"/>
        <v>1317699.233344418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1317699.233344418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5455.4316817274912</v>
      </c>
      <c r="L212" s="444">
        <f t="shared" ca="1" si="3"/>
        <v>1314759.0352963253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1314759.0352963253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5443.1808565271049</v>
      </c>
      <c r="L213" s="444">
        <f t="shared" ca="1" si="3"/>
        <v>1311806.5864230322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1311806.5864230322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5430.8789862217163</v>
      </c>
      <c r="L214" s="444">
        <f t="shared" ca="1" si="3"/>
        <v>1308841.8356794338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1308841.8356794338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5418.5258581233902</v>
      </c>
      <c r="L215" s="444">
        <f t="shared" ca="1" si="3"/>
        <v>1305864.7318077369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1305864.7318077369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5406.1212586579859</v>
      </c>
      <c r="L216" s="444">
        <f t="shared" ca="1" si="3"/>
        <v>1302875.2233365746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1302875.2233365746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5393.6649733614768</v>
      </c>
      <c r="L217" s="444">
        <f t="shared" ca="1" si="3"/>
        <v>1299873.2585801159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1299873.2585801159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5381.1567868762322</v>
      </c>
      <c r="L218" s="444">
        <f t="shared" ca="1" si="3"/>
        <v>1296858.7856371719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1296858.7856371719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5368.5964829472987</v>
      </c>
      <c r="L219" s="444">
        <f t="shared" ca="1" si="3"/>
        <v>1293831.752390299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1293831.752390299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5355.9838444186616</v>
      </c>
      <c r="L220" s="444">
        <f t="shared" ca="1" si="3"/>
        <v>1290792.1065048976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1290792.1065048976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5343.3186532294894</v>
      </c>
      <c r="L221" s="444">
        <f t="shared" ca="1" si="3"/>
        <v>1287739.7954283068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1287739.7954283068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5330.6006904103606</v>
      </c>
      <c r="L222" s="444">
        <f t="shared" ca="1" si="3"/>
        <v>1284674.7663888971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1284674.7663888971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5317.8297360794868</v>
      </c>
      <c r="L223" s="444">
        <f t="shared" ca="1" si="3"/>
        <v>1281596.9663951565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1281596.9663951565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5305.0055694389011</v>
      </c>
      <c r="L224" s="444">
        <f t="shared" ca="1" si="3"/>
        <v>1278506.3422347752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1278506.3422347752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5292.1279687706456</v>
      </c>
      <c r="L225" s="444">
        <f t="shared" ca="1" si="3"/>
        <v>1275402.8404737257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1275402.8404737257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5279.19671143294</v>
      </c>
      <c r="L226" s="444">
        <f t="shared" ca="1" si="3"/>
        <v>1272286.4074553384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1272286.4074553384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5266.2115738563261</v>
      </c>
      <c r="L227" s="444">
        <f t="shared" ca="1" si="3"/>
        <v>1269156.9892993746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1269156.9892993746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5253.1723315398103</v>
      </c>
      <c r="L228" s="444">
        <f t="shared" ca="1" si="3"/>
        <v>1266014.5319010944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1266014.5319010944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5240.0787590469754</v>
      </c>
      <c r="L229" s="444">
        <f t="shared" ca="1" si="3"/>
        <v>1262858.9809303212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1262858.9809303212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5226.9306300020871</v>
      </c>
      <c r="L230" s="444">
        <f t="shared" ca="1" si="3"/>
        <v>1259690.2818305031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1259690.2818305031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5213.7277170861789</v>
      </c>
      <c r="L231" s="444">
        <f t="shared" ca="1" si="3"/>
        <v>1256508.3798177692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1256508.3798177692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5200.4697920331209</v>
      </c>
      <c r="L232" s="444">
        <f t="shared" ca="1" si="3"/>
        <v>1253313.2198799821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1253313.2198799821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5187.1566256256747</v>
      </c>
      <c r="L233" s="444">
        <f t="shared" ca="1" si="3"/>
        <v>1250104.7467757876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1250104.7467757876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5173.7879876915304</v>
      </c>
      <c r="L234" s="444">
        <f t="shared" ca="1" si="3"/>
        <v>1246882.905033659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1246882.905033659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5160.3636470993279</v>
      </c>
      <c r="L235" s="444">
        <f t="shared" ca="1" si="3"/>
        <v>1243647.6389509381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1243647.6389509381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5146.8833717546577</v>
      </c>
      <c r="L236" s="444">
        <f t="shared" ca="1" si="3"/>
        <v>1240398.8925928725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1240398.8925928725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5133.3469285960509</v>
      </c>
      <c r="L237" s="444">
        <f t="shared" ca="1" si="3"/>
        <v>1237136.6097916483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1237136.6097916483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5119.7540835909504</v>
      </c>
      <c r="L238" s="444">
        <f t="shared" ca="1" si="3"/>
        <v>1233860.7341454192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1233860.7341454192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5106.1046017316621</v>
      </c>
      <c r="L239" s="444">
        <f t="shared" ca="1" si="3"/>
        <v>1230571.2090173308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1230571.2090173308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5092.398247031294</v>
      </c>
      <c r="L240" s="444">
        <f t="shared" ca="1" si="3"/>
        <v>1227267.9775345419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1227267.9775345419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5078.6347825196735</v>
      </c>
      <c r="L241" s="444">
        <f t="shared" ca="1" si="3"/>
        <v>1223950.9825872413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1223950.9825872413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5064.8139702392546</v>
      </c>
      <c r="L242" s="444">
        <f t="shared" ca="1" si="3"/>
        <v>1220620.1668276605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1220620.1668276605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5050.9355712410015</v>
      </c>
      <c r="L243" s="444">
        <f t="shared" ca="1" si="3"/>
        <v>1217275.4726690813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1217275.4726690813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5036.9993455802542</v>
      </c>
      <c r="L244" s="444">
        <f t="shared" ca="1" si="3"/>
        <v>1213916.8422848415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1213916.8422848415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5023.0050523125883</v>
      </c>
      <c r="L245" s="444">
        <f t="shared" ca="1" si="3"/>
        <v>1210544.2176073338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1210544.2176073338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5008.9524494896395</v>
      </c>
      <c r="L246" s="444">
        <f t="shared" ca="1" si="3"/>
        <v>1207157.5403270032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1207157.5403270032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4994.8412941549295</v>
      </c>
      <c r="L247" s="444">
        <f t="shared" ca="1" si="3"/>
        <v>1203756.751891338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1203756.751891338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4980.6713423396577</v>
      </c>
      <c r="L248" s="444">
        <f t="shared" ca="1" si="3"/>
        <v>1200341.7935038575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1200341.7935038575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4966.4423490584886</v>
      </c>
      <c r="L249" s="444">
        <f t="shared" ca="1" si="3"/>
        <v>1196912.6061230958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1196912.6061230958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4952.1540683053154</v>
      </c>
      <c r="L250" s="444">
        <f t="shared" ca="1" si="3"/>
        <v>1193469.1304615811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1193469.1304615811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4937.8062530490033</v>
      </c>
      <c r="L251" s="444">
        <f t="shared" ca="1" si="3"/>
        <v>1190011.3069848099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1190011.3069848099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4923.3986552291235</v>
      </c>
      <c r="L252" s="444">
        <f t="shared" ca="1" si="3"/>
        <v>1186539.0759102188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1186539.0759102188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4908.9310257516609</v>
      </c>
      <c r="L253" s="444">
        <f t="shared" ca="1" si="3"/>
        <v>1183052.3772061502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1183052.3772061502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4894.4031144847086</v>
      </c>
      <c r="L254" s="444">
        <f t="shared" ca="1" si="3"/>
        <v>1179551.1505908147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1179551.1505908147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4879.8146702541435</v>
      </c>
      <c r="L255" s="444">
        <f t="shared" ca="1" si="3"/>
        <v>1176035.3355312487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1176035.3355312487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4865.1654408392851</v>
      </c>
      <c r="L256" s="444">
        <f t="shared" ca="1" si="3"/>
        <v>1172504.8712422678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1172504.8712422678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4850.4551729685318</v>
      </c>
      <c r="L257" s="444">
        <f t="shared" ca="1" si="3"/>
        <v>1168959.6966854162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1168959.6966854162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4835.6836123149833</v>
      </c>
      <c r="L258" s="444">
        <f t="shared" ca="1" si="3"/>
        <v>1165399.750567911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1165399.750567911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4820.8505034920445</v>
      </c>
      <c r="L259" s="444">
        <f t="shared" ca="1" si="3"/>
        <v>1161824.9713415827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1161824.9713415827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4805.9555900490104</v>
      </c>
      <c r="L260" s="444">
        <f t="shared" ca="1" si="3"/>
        <v>1158235.2972018116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1158235.2972018116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4790.9986144666309</v>
      </c>
      <c r="L261" s="444">
        <f t="shared" ca="1" si="3"/>
        <v>1154630.6660864579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1154630.6660864579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4775.9793181526575</v>
      </c>
      <c r="L262" s="444">
        <f t="shared" ca="1" si="3"/>
        <v>1151011.0156747904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1151011.0156747904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4760.8974414373761</v>
      </c>
      <c r="L263" s="444">
        <f t="shared" ref="L263:L517" ca="1" si="28">I263-J263+K263</f>
        <v>1147376.2833864077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1147376.2833864077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4745.7527235691141</v>
      </c>
      <c r="L264" s="444">
        <f t="shared" ca="1" si="28"/>
        <v>1143726.4063801565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1143726.4063801565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4730.5449027097347</v>
      </c>
      <c r="L265" s="444">
        <f t="shared" ca="1" si="28"/>
        <v>1140061.3215530461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1140061.3215530461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4715.2737159301078</v>
      </c>
      <c r="L266" s="444">
        <f t="shared" ca="1" si="28"/>
        <v>1136380.965539156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1136380.965539156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4699.9388992055656</v>
      </c>
      <c r="L267" s="444">
        <f t="shared" ca="1" si="28"/>
        <v>1132685.2747085413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1132685.2747085413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4684.5401874113377</v>
      </c>
      <c r="L268" s="444">
        <f t="shared" ca="1" si="28"/>
        <v>1128974.1851661324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1128974.1851661324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4669.0773143179676</v>
      </c>
      <c r="L269" s="444">
        <f t="shared" ca="1" si="28"/>
        <v>1125247.6327506301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1125247.6327506301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4653.5500125867084</v>
      </c>
      <c r="L270" s="444">
        <f t="shared" ca="1" si="28"/>
        <v>1121505.5530333966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1121505.5530333966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4637.9580137649018</v>
      </c>
      <c r="L271" s="444">
        <f t="shared" ca="1" si="28"/>
        <v>1117747.8813173412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1117747.8813173412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4622.3010482813379</v>
      </c>
      <c r="L272" s="444">
        <f t="shared" ca="1" si="28"/>
        <v>1113974.5526358024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1113974.5526358024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4606.5788454415924</v>
      </c>
      <c r="L273" s="444">
        <f t="shared" ca="1" si="28"/>
        <v>1110185.5017514238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1110185.5017514238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4590.7911334233486</v>
      </c>
      <c r="L274" s="444">
        <f t="shared" ca="1" si="28"/>
        <v>1106380.663155027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1106380.663155027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4574.9376392716949</v>
      </c>
      <c r="L275" s="444">
        <f t="shared" ca="1" si="28"/>
        <v>1102559.9710644784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1102559.9710644784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4559.0180888944087</v>
      </c>
      <c r="L276" s="444">
        <f t="shared" ca="1" si="28"/>
        <v>1098723.3594235526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1098723.3594235526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4543.0322070572183</v>
      </c>
      <c r="L277" s="444">
        <f t="shared" ca="1" si="28"/>
        <v>1094870.7619007896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1094870.7619007896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4526.9797173790394</v>
      </c>
      <c r="L278" s="444">
        <f t="shared" ca="1" si="28"/>
        <v>1091002.1118883484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1091002.1118883484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4510.8603423272007</v>
      </c>
      <c r="L279" s="444">
        <f t="shared" ca="1" si="28"/>
        <v>1087117.3425008554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1087117.3425008554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4494.6738032126468</v>
      </c>
      <c r="L280" s="444">
        <f t="shared" ca="1" si="28"/>
        <v>1083216.3865742479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1083216.3865742479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4478.419820185115</v>
      </c>
      <c r="L281" s="444">
        <f t="shared" ca="1" si="28"/>
        <v>1079299.1766646127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1079299.1766646127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4462.0981122283019</v>
      </c>
      <c r="L282" s="444">
        <f t="shared" ca="1" si="28"/>
        <v>1075365.6450470209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1075365.6450470209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4445.7083971550028</v>
      </c>
      <c r="L283" s="444">
        <f t="shared" ca="1" si="28"/>
        <v>1071415.7237143556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1071415.7237143556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4429.2503916022306</v>
      </c>
      <c r="L284" s="444">
        <f t="shared" ca="1" si="28"/>
        <v>1067449.3443761377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1067449.3443761377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4412.7238110263233</v>
      </c>
      <c r="L285" s="444">
        <f t="shared" ca="1" si="28"/>
        <v>1063466.438457344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1063466.438457344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4396.1283696980154</v>
      </c>
      <c r="L286" s="444">
        <f t="shared" ca="1" si="28"/>
        <v>1059466.9370972218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1059466.9370972218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4379.463780697507</v>
      </c>
      <c r="L287" s="444">
        <f t="shared" ca="1" si="28"/>
        <v>1055450.7711480991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1055450.7711480991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4362.7297559094959</v>
      </c>
      <c r="L288" s="444">
        <f t="shared" ca="1" si="28"/>
        <v>1051417.8711741883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1051417.8711741883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4345.9260060182005</v>
      </c>
      <c r="L289" s="444">
        <f t="shared" ca="1" si="28"/>
        <v>1047368.1674503863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1047368.1674503863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4329.0522405023585</v>
      </c>
      <c r="L290" s="444">
        <f t="shared" ca="1" si="28"/>
        <v>1043301.5899610685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1043301.5899610685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4312.108167630201</v>
      </c>
      <c r="L291" s="444">
        <f t="shared" ca="1" si="28"/>
        <v>1039218.0683988784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1039218.0683988784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4295.0934944544088</v>
      </c>
      <c r="L292" s="444">
        <f t="shared" ca="1" si="28"/>
        <v>1035117.5321635127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1035117.5321635127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4278.0079268070522</v>
      </c>
      <c r="L293" s="444">
        <f t="shared" ca="1" si="28"/>
        <v>1030999.9103604995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1030999.9103604995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4260.8511692944976</v>
      </c>
      <c r="L294" s="444">
        <f t="shared" ca="1" si="28"/>
        <v>1026865.1317999738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1026865.1317999738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4243.6229252923058</v>
      </c>
      <c r="L295" s="444">
        <f t="shared" ca="1" si="28"/>
        <v>1022713.1249954459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1022713.1249954459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4226.3228969401071</v>
      </c>
      <c r="L296" s="444">
        <f t="shared" ca="1" si="28"/>
        <v>1018543.8181625658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1018543.8181625658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4208.9507851364397</v>
      </c>
      <c r="L297" s="444">
        <f t="shared" ca="1" si="28"/>
        <v>1014357.1392178821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1014357.1392178821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4191.5062895335914</v>
      </c>
      <c r="L298" s="444">
        <f t="shared" ca="1" si="28"/>
        <v>1010153.0157775955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1010153.0157775955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4173.989108532397</v>
      </c>
      <c r="L299" s="444">
        <f t="shared" ca="1" si="28"/>
        <v>1005931.3751563077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1005931.3751563077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4156.3989392770309</v>
      </c>
      <c r="L300" s="444">
        <f t="shared" ca="1" si="28"/>
        <v>1001692.1443657646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1001692.1443657646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4138.7354776497687</v>
      </c>
      <c r="L301" s="444">
        <f t="shared" ca="1" si="28"/>
        <v>997435.25011359411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997435.25011359411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4120.9984182657245</v>
      </c>
      <c r="L302" s="444">
        <f t="shared" ca="1" si="28"/>
        <v>993160.61880203965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993160.61880203965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4103.1874544675811</v>
      </c>
      <c r="L303" s="444">
        <f t="shared" ca="1" si="28"/>
        <v>988868.17652668711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988868.17652668711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4085.3022783202787</v>
      </c>
      <c r="L304" s="444">
        <f t="shared" ca="1" si="28"/>
        <v>984557.84907518723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984557.84907518723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4067.3425806056962</v>
      </c>
      <c r="L305" s="444">
        <f t="shared" ca="1" si="28"/>
        <v>980229.5619259727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980229.5619259727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4049.308050817302</v>
      </c>
      <c r="L306" s="444">
        <f t="shared" ca="1" si="28"/>
        <v>975883.24024696986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975883.24024696986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4031.1983771547903</v>
      </c>
      <c r="L307" s="444">
        <f t="shared" ca="1" si="28"/>
        <v>971518.80889430444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971518.80889430444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4013.0132465186848</v>
      </c>
      <c r="L308" s="444">
        <f t="shared" ca="1" si="28"/>
        <v>967136.19241100294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967136.19241100294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3994.7523445049283</v>
      </c>
      <c r="L309" s="444">
        <f t="shared" ca="1" si="28"/>
        <v>962735.31502568768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962735.31502568768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3976.4153553994479</v>
      </c>
      <c r="L310" s="444">
        <f t="shared" ca="1" si="28"/>
        <v>958316.10065126698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958316.10065126698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3958.0019621726956</v>
      </c>
      <c r="L311" s="444">
        <f t="shared" ca="1" si="28"/>
        <v>953878.47288361948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953878.47288361948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3939.5118464741636</v>
      </c>
      <c r="L312" s="444">
        <f t="shared" ca="1" si="28"/>
        <v>949422.35500027344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949422.35500027344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3920.9446886268879</v>
      </c>
      <c r="L313" s="444">
        <f t="shared" ca="1" si="28"/>
        <v>944947.66995908017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944947.66995908017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3902.3001676219164</v>
      </c>
      <c r="L314" s="444">
        <f t="shared" ca="1" si="28"/>
        <v>940454.34039688192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940454.34039688192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3883.5779611127573</v>
      </c>
      <c r="L315" s="444">
        <f t="shared" ca="1" si="28"/>
        <v>935942.28862817446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935942.28862817446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3864.7777454098091</v>
      </c>
      <c r="L316" s="444">
        <f t="shared" ca="1" si="28"/>
        <v>931411.43664376403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931411.43664376403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3845.8991954747657</v>
      </c>
      <c r="L317" s="444">
        <f t="shared" ca="1" si="28"/>
        <v>926861.70610941865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926861.70610941865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3826.9419849149931</v>
      </c>
      <c r="L318" s="444">
        <f t="shared" ca="1" si="28"/>
        <v>922293.01836451341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922293.01836451341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3807.9057859778891</v>
      </c>
      <c r="L319" s="444">
        <f t="shared" ca="1" si="28"/>
        <v>917705.29442067107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917705.29442067107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3788.7902695452126</v>
      </c>
      <c r="L320" s="444">
        <f t="shared" ca="1" si="28"/>
        <v>913098.45496039605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913098.45496039605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3769.5951051273992</v>
      </c>
      <c r="L321" s="444">
        <f t="shared" ca="1" si="28"/>
        <v>908472.4203357033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908472.4203357033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3750.3199608578461</v>
      </c>
      <c r="L322" s="444">
        <f t="shared" ca="1" si="28"/>
        <v>903827.11056674097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903827.11056674097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3730.9645034871701</v>
      </c>
      <c r="L323" s="444">
        <f t="shared" ca="1" si="28"/>
        <v>899162.44534040801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899162.44534040801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3711.5283983774498</v>
      </c>
      <c r="L324" s="444">
        <f t="shared" ca="1" si="28"/>
        <v>894478.3440089653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894478.3440089653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3692.0113094964381</v>
      </c>
      <c r="L325" s="444">
        <f t="shared" ca="1" si="28"/>
        <v>889774.7255886416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889774.7255886416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3672.4128994117559</v>
      </c>
      <c r="L326" s="444">
        <f t="shared" ca="1" si="28"/>
        <v>885051.50875823316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885051.50875823316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3652.7328292850539</v>
      </c>
      <c r="L327" s="444">
        <f t="shared" ca="1" si="28"/>
        <v>880308.61185769807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880308.61185769807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3632.9707588661577</v>
      </c>
      <c r="L328" s="444">
        <f t="shared" ca="1" si="28"/>
        <v>875545.95288674405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875545.95288674405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3613.1263464871827</v>
      </c>
      <c r="L329" s="444">
        <f t="shared" ca="1" si="28"/>
        <v>870763.44950341107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870763.44950341107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3593.1992490566286</v>
      </c>
      <c r="L330" s="444">
        <f t="shared" ca="1" si="28"/>
        <v>865961.01902264752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865961.01902264752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3573.1891220534471</v>
      </c>
      <c r="L331" s="444">
        <f t="shared" ca="1" si="28"/>
        <v>861138.57841488079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861138.57841488079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3553.0956195210856</v>
      </c>
      <c r="L332" s="444">
        <f t="shared" ca="1" si="28"/>
        <v>856296.04430458171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856296.04430458171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3532.9183940615062</v>
      </c>
      <c r="L333" s="444">
        <f t="shared" ca="1" si="28"/>
        <v>851433.33296882303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851433.33296882303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3512.657096829178</v>
      </c>
      <c r="L334" s="444">
        <f t="shared" ca="1" si="28"/>
        <v>846550.360335832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846550.360335832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3492.3113775250495</v>
      </c>
      <c r="L335" s="444">
        <f t="shared" ca="1" si="28"/>
        <v>841647.04198353691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841647.04198353691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3471.8808843904862</v>
      </c>
      <c r="L336" s="444">
        <f t="shared" ca="1" si="28"/>
        <v>836723.29313810717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836723.29313810717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3451.3652642011962</v>
      </c>
      <c r="L337" s="444">
        <f t="shared" ca="1" si="28"/>
        <v>831779.02867248817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831779.02867248817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3430.7641622611168</v>
      </c>
      <c r="L338" s="444">
        <f t="shared" ca="1" si="28"/>
        <v>826814.16310492915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826814.16310492915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3410.0772223962872</v>
      </c>
      <c r="L339" s="444">
        <f t="shared" ca="1" si="28"/>
        <v>821828.61059750523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821828.61059750523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3389.3040869486877</v>
      </c>
      <c r="L340" s="444">
        <f t="shared" ca="1" si="28"/>
        <v>816822.2849546338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816822.2849546338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3368.4443967700568</v>
      </c>
      <c r="L341" s="444">
        <f t="shared" ca="1" si="28"/>
        <v>811795.09962158371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811795.09962158371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3347.4977912156814</v>
      </c>
      <c r="L342" s="444">
        <f t="shared" ca="1" si="28"/>
        <v>806746.96768297919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806746.96768297919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3326.4639081381624</v>
      </c>
      <c r="L343" s="444">
        <f t="shared" ca="1" si="28"/>
        <v>801677.80186129722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801677.80186129722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3305.3423838811541</v>
      </c>
      <c r="L344" s="444">
        <f t="shared" ca="1" si="28"/>
        <v>796587.51451535814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796587.51451535814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3284.1328532730749</v>
      </c>
      <c r="L345" s="444">
        <f t="shared" ca="1" si="28"/>
        <v>791476.01763881103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791476.01763881103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3262.8349496207952</v>
      </c>
      <c r="L346" s="444">
        <f t="shared" ca="1" si="28"/>
        <v>786343.22285861161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786343.22285861161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3241.4483047032977</v>
      </c>
      <c r="L347" s="444">
        <f t="shared" ca="1" si="28"/>
        <v>781189.04143349477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781189.04143349477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3219.9725487653109</v>
      </c>
      <c r="L348" s="444">
        <f t="shared" ca="1" si="28"/>
        <v>776013.38425243995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776013.38425243995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3198.4073105109155</v>
      </c>
      <c r="L349" s="444">
        <f t="shared" ca="1" si="28"/>
        <v>770816.16183313064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770816.16183313064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3176.752217097127</v>
      </c>
      <c r="L350" s="444">
        <f t="shared" ca="1" si="28"/>
        <v>765597.28432040755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765597.28432040755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3155.0068941274471</v>
      </c>
      <c r="L351" s="444">
        <f t="shared" ca="1" si="28"/>
        <v>760356.66148471483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760356.66148471483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3133.1709656453945</v>
      </c>
      <c r="L352" s="444">
        <f t="shared" ca="1" si="28"/>
        <v>755094.20272053999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755094.20272053999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3111.2440541279993</v>
      </c>
      <c r="L353" s="444">
        <f t="shared" ca="1" si="28"/>
        <v>749809.81704484776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749809.81704484776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3089.2257804792816</v>
      </c>
      <c r="L354" s="444">
        <f t="shared" ca="1" si="28"/>
        <v>744503.41309550684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744503.41309550684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3067.1157640236943</v>
      </c>
      <c r="L355" s="444">
        <f t="shared" ca="1" si="28"/>
        <v>739174.89912971039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739174.89912971039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3044.9136224995427</v>
      </c>
      <c r="L356" s="444">
        <f t="shared" ca="1" si="28"/>
        <v>733824.18302238977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733824.18302238977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3022.6189720523735</v>
      </c>
      <c r="L357" s="444">
        <f t="shared" ca="1" si="28"/>
        <v>728451.17226462194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728451.17226462194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3000.2314272283406</v>
      </c>
      <c r="L358" s="444">
        <f t="shared" ca="1" si="28"/>
        <v>723055.77396203007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723055.77396203007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2977.7506009675412</v>
      </c>
      <c r="L359" s="444">
        <f t="shared" ca="1" si="28"/>
        <v>717637.89483317744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717637.89483317744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2955.1761045973217</v>
      </c>
      <c r="L360" s="444">
        <f t="shared" ca="1" si="28"/>
        <v>712197.44120795454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712197.44120795454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2932.5075478255599</v>
      </c>
      <c r="L361" s="444">
        <f t="shared" ca="1" si="28"/>
        <v>706734.31902595994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706734.31902595994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2909.7445387339158</v>
      </c>
      <c r="L362" s="444">
        <f t="shared" ca="1" si="28"/>
        <v>701248.43383487372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701248.43383487372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2886.8866837710566</v>
      </c>
      <c r="L363" s="444">
        <f t="shared" ca="1" si="28"/>
        <v>695739.69078882458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695739.69078882458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2863.9335877458516</v>
      </c>
      <c r="L364" s="444">
        <f t="shared" ca="1" si="28"/>
        <v>690207.99464675027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690207.99464675027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2840.884853820542</v>
      </c>
      <c r="L365" s="444">
        <f t="shared" ca="1" si="28"/>
        <v>684653.24977075064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684653.24977075064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2817.740083503877</v>
      </c>
      <c r="L366" s="444">
        <f t="shared" ca="1" si="28"/>
        <v>679075.36012443434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679075.36012443434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2794.4988766442257</v>
      </c>
      <c r="L367" s="444">
        <f t="shared" ca="1" si="28"/>
        <v>673474.22927125834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673474.22927125834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2771.1608314226592</v>
      </c>
      <c r="L368" s="444">
        <f t="shared" ca="1" si="28"/>
        <v>667849.76037286082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667849.76037286082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2747.7255443460026</v>
      </c>
      <c r="L369" s="444">
        <f t="shared" ca="1" si="28"/>
        <v>662201.85618738667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662201.85618738667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2724.1926102398602</v>
      </c>
      <c r="L370" s="444">
        <f t="shared" ca="1" si="28"/>
        <v>656530.41906780633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656530.41906780633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2700.5616222416088</v>
      </c>
      <c r="L371" s="444">
        <f t="shared" ca="1" si="28"/>
        <v>650835.35096022778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650835.35096022778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2676.832171793365</v>
      </c>
      <c r="L372" s="444">
        <f t="shared" ca="1" si="28"/>
        <v>645116.55340220092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645116.55340220092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2653.0038486349199</v>
      </c>
      <c r="L373" s="444">
        <f t="shared" ca="1" si="28"/>
        <v>639373.92752101563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639373.92752101563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2629.0762407966477</v>
      </c>
      <c r="L374" s="444">
        <f t="shared" ca="1" si="28"/>
        <v>633607.37403199205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633607.37403199205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2605.0489345923829</v>
      </c>
      <c r="L375" s="444">
        <f t="shared" ca="1" si="28"/>
        <v>627816.79323676426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627816.79323676426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2580.9215146122669</v>
      </c>
      <c r="L376" s="444">
        <f t="shared" ca="1" si="28"/>
        <v>622002.08502155636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622002.08502155636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2556.6935637155675</v>
      </c>
      <c r="L377" s="444">
        <f t="shared" ca="1" si="28"/>
        <v>616163.14885545173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616163.14885545173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2532.3646630234648</v>
      </c>
      <c r="L378" s="444">
        <f t="shared" ca="1" si="28"/>
        <v>610299.88378865505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610299.88378865505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2507.9343919118119</v>
      </c>
      <c r="L379" s="444">
        <f t="shared" ca="1" si="28"/>
        <v>604412.1884507467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604412.1884507467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2483.4023280038605</v>
      </c>
      <c r="L380" s="444">
        <f t="shared" ca="1" si="28"/>
        <v>598499.96104893042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598499.96104893042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2458.7680471629592</v>
      </c>
      <c r="L381" s="444">
        <f t="shared" ca="1" si="28"/>
        <v>592563.09936627315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592563.09936627315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2434.0311234852206</v>
      </c>
      <c r="L382" s="444">
        <f t="shared" ca="1" si="28"/>
        <v>586601.50075993815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586601.50075993815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2409.1911292921582</v>
      </c>
      <c r="L383" s="444">
        <f t="shared" ca="1" si="28"/>
        <v>580615.0621594101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580615.0621594101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2384.2476351232913</v>
      </c>
      <c r="L384" s="444">
        <f t="shared" ca="1" si="28"/>
        <v>574603.68006471323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574603.68006471323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2359.2002097287209</v>
      </c>
      <c r="L385" s="444">
        <f t="shared" ca="1" si="28"/>
        <v>568567.25054462173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568567.25054462173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2334.0484200616729</v>
      </c>
      <c r="L386" s="444">
        <f t="shared" ca="1" si="28"/>
        <v>562505.66923486325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562505.66923486325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2308.7918312710126</v>
      </c>
      <c r="L387" s="444">
        <f t="shared" ca="1" si="28"/>
        <v>556418.83133631409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556418.83133631409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2283.4300066937244</v>
      </c>
      <c r="L388" s="444">
        <f t="shared" ca="1" si="28"/>
        <v>550306.63161318761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550306.63161318761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2257.9625078473641</v>
      </c>
      <c r="L389" s="444">
        <f t="shared" ca="1" si="28"/>
        <v>544168.96439121477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544168.96439121477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2232.3888944224773</v>
      </c>
      <c r="L390" s="444">
        <f t="shared" ca="1" si="28"/>
        <v>538005.72355581704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538005.72355581704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2206.7087242749867</v>
      </c>
      <c r="L391" s="444">
        <f t="shared" ca="1" si="28"/>
        <v>531816.80255027185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531816.80255027185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2180.9215534185487</v>
      </c>
      <c r="L392" s="444">
        <f t="shared" ca="1" si="28"/>
        <v>525602.09437387018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525602.09437387018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2155.026936016875</v>
      </c>
      <c r="L393" s="444">
        <f t="shared" ca="1" si="28"/>
        <v>519361.49158006685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519361.49158006685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2129.024424376028</v>
      </c>
      <c r="L394" s="444">
        <f t="shared" ca="1" si="28"/>
        <v>513094.8862746227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513094.8862746227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2102.9135689366772</v>
      </c>
      <c r="L395" s="444">
        <f t="shared" ca="1" si="28"/>
        <v>506802.17011373921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506802.17011373921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2076.6939182663295</v>
      </c>
      <c r="L396" s="444">
        <f t="shared" ca="1" si="28"/>
        <v>500483.23430218536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500483.23430218536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2050.3650190515214</v>
      </c>
      <c r="L397" s="444">
        <f t="shared" ca="1" si="28"/>
        <v>494137.96959141671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494137.96959141671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2023.9264160899854</v>
      </c>
      <c r="L398" s="444">
        <f t="shared" ca="1" si="28"/>
        <v>487766.26627768652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487766.26627768652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1997.3776522827764</v>
      </c>
      <c r="L399" s="444">
        <f t="shared" ca="1" si="28"/>
        <v>481368.0142001491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481368.0142001491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1970.7182686263704</v>
      </c>
      <c r="L400" s="444">
        <f t="shared" ca="1" si="28"/>
        <v>474943.10273895529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474943.10273895529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1943.9478042047299</v>
      </c>
      <c r="L401" s="444">
        <f t="shared" ca="1" si="28"/>
        <v>468491.42081333982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468491.42081333982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1917.0657961813317</v>
      </c>
      <c r="L402" s="444">
        <f t="shared" ca="1" si="28"/>
        <v>462012.85687970096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462012.85687970096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1890.0717797911695</v>
      </c>
      <c r="L403" s="444">
        <f t="shared" ca="1" si="28"/>
        <v>455507.29892967193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455507.29892967193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1862.9652883327155</v>
      </c>
      <c r="L404" s="444">
        <f t="shared" ca="1" si="28"/>
        <v>448974.63448818447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448974.63448818447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1835.7458531598511</v>
      </c>
      <c r="L405" s="444">
        <f t="shared" ca="1" si="28"/>
        <v>442414.75061152416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442414.75061152416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1808.4130036737665</v>
      </c>
      <c r="L406" s="444">
        <f t="shared" ca="1" si="28"/>
        <v>435827.53388537775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435827.53388537775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1780.9662673148232</v>
      </c>
      <c r="L407" s="444">
        <f t="shared" ca="1" si="28"/>
        <v>429212.87042287237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429212.87042287237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1753.4051695543842</v>
      </c>
      <c r="L408" s="444">
        <f t="shared" ca="1" si="28"/>
        <v>422570.64586260659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422570.64586260659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1725.72923388661</v>
      </c>
      <c r="L409" s="444">
        <f t="shared" ca="1" si="28"/>
        <v>415900.74536667299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415900.74536667299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1697.9379818202199</v>
      </c>
      <c r="L410" s="444">
        <f t="shared" ca="1" si="28"/>
        <v>409203.053618673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409203.053618673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1670.0309328702201</v>
      </c>
      <c r="L411" s="444">
        <f t="shared" ca="1" si="28"/>
        <v>402477.45482172305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402477.45482172305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1642.0076045495953</v>
      </c>
      <c r="L412" s="444">
        <f t="shared" ca="1" si="28"/>
        <v>395723.83269645245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395723.83269645245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1613.8675123609678</v>
      </c>
      <c r="L413" s="444">
        <f t="shared" ca="1" si="28"/>
        <v>388942.07047899324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388942.07047899324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1585.6101697882211</v>
      </c>
      <c r="L414" s="444">
        <f t="shared" ca="1" si="28"/>
        <v>382132.05091896129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382132.05091896129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1557.235088288088</v>
      </c>
      <c r="L415" s="444">
        <f t="shared" ca="1" si="28"/>
        <v>375293.6562774292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375293.6562774292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1528.7417772817041</v>
      </c>
      <c r="L416" s="444">
        <f t="shared" ca="1" si="28"/>
        <v>368426.7683248907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368426.7683248907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1500.1297441461272</v>
      </c>
      <c r="L417" s="444">
        <f t="shared" ca="1" si="28"/>
        <v>361531.26833921665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361531.26833921665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1471.3984942058187</v>
      </c>
      <c r="L418" s="444">
        <f t="shared" ca="1" si="28"/>
        <v>354607.03710360231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354607.03710360231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1442.5475307240922</v>
      </c>
      <c r="L419" s="444">
        <f t="shared" ca="1" si="28"/>
        <v>347653.95490450622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347653.95490450622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1413.5763548945251</v>
      </c>
      <c r="L420" s="444">
        <f t="shared" ca="1" si="28"/>
        <v>340671.90152958059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340671.90152958059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1384.484465832335</v>
      </c>
      <c r="L421" s="444">
        <f t="shared" ca="1" si="28"/>
        <v>333660.75626559276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333660.75626559276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1355.2713605657191</v>
      </c>
      <c r="L422" s="444">
        <f t="shared" ca="1" si="28"/>
        <v>326620.39789633831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326620.39789633831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1325.9365340271588</v>
      </c>
      <c r="L423" s="444">
        <f t="shared" ca="1" si="28"/>
        <v>319550.70470054529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319550.70470054529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1296.4794790446879</v>
      </c>
      <c r="L424" s="444">
        <f t="shared" ca="1" si="28"/>
        <v>312451.55444976978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312451.55444976978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1266.8996863331233</v>
      </c>
      <c r="L425" s="444">
        <f t="shared" ca="1" si="28"/>
        <v>305322.82440628274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305322.82440628274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1237.1966444852605</v>
      </c>
      <c r="L426" s="444">
        <f t="shared" ca="1" si="28"/>
        <v>298164.39132094785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298164.39132094785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1207.3698399630318</v>
      </c>
      <c r="L427" s="444">
        <f t="shared" ca="1" si="28"/>
        <v>290976.1314310907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290976.1314310907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1177.4187570886272</v>
      </c>
      <c r="L428" s="444">
        <f t="shared" ca="1" si="28"/>
        <v>283757.92045835912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283757.92045835912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1147.3428780355789</v>
      </c>
      <c r="L429" s="444">
        <f t="shared" ca="1" si="28"/>
        <v>276509.6336065745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276509.6336065745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1117.1416828198096</v>
      </c>
      <c r="L430" s="444">
        <f t="shared" ca="1" si="28"/>
        <v>269231.14555957413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269231.14555957413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1086.8146492906415</v>
      </c>
      <c r="L431" s="444">
        <f t="shared" ca="1" si="28"/>
        <v>261922.33047904458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261922.33047904458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1056.3612531217684</v>
      </c>
      <c r="L432" s="444">
        <f t="shared" ca="1" si="28"/>
        <v>254583.06200234618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254583.06200234618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1025.7809678021918</v>
      </c>
      <c r="L433" s="444">
        <f t="shared" ca="1" si="28"/>
        <v>247213.21324032819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247213.21324032819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995.07326462711671</v>
      </c>
      <c r="L434" s="444">
        <f t="shared" ca="1" si="28"/>
        <v>239812.65677513511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239812.65677513511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964.23761268881231</v>
      </c>
      <c r="L435" s="444">
        <f t="shared" ca="1" si="28"/>
        <v>232381.26465800375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232381.26465800375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933.27347886743166</v>
      </c>
      <c r="L436" s="444">
        <f t="shared" ca="1" si="28"/>
        <v>224918.908407051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224918.908407051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902.180327821795</v>
      </c>
      <c r="L437" s="444">
        <f t="shared" ca="1" si="28"/>
        <v>217425.4590050526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217425.4590050526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870.95762198013506</v>
      </c>
      <c r="L438" s="444">
        <f t="shared" ca="1" si="28"/>
        <v>209900.78689721256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209900.78689721256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839.60482153080159</v>
      </c>
      <c r="L439" s="444">
        <f t="shared" ca="1" si="28"/>
        <v>202344.76198892319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202344.76198892319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808.12138441292916</v>
      </c>
      <c r="L440" s="444">
        <f t="shared" ca="1" si="28"/>
        <v>194757.25364351593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194757.25364351593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776.50676630706562</v>
      </c>
      <c r="L441" s="444">
        <f t="shared" ca="1" si="28"/>
        <v>187138.1306800028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187138.1306800028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744.76042062576084</v>
      </c>
      <c r="L442" s="444">
        <f t="shared" ca="1" si="28"/>
        <v>179487.26137080838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179487.26137080838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712.88179850411746</v>
      </c>
      <c r="L443" s="444">
        <f t="shared" ca="1" si="28"/>
        <v>171804.51343949232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171804.51343949232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680.87034879030057</v>
      </c>
      <c r="L444" s="444">
        <f t="shared" ca="1" si="28"/>
        <v>164089.75405846245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164089.75405846245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648.72551803600948</v>
      </c>
      <c r="L445" s="444">
        <f t="shared" ca="1" si="28"/>
        <v>156342.84984667829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156342.84984667829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616.44675048690874</v>
      </c>
      <c r="L446" s="444">
        <f t="shared" ca="1" si="28"/>
        <v>148563.66686734502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148563.66686734502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584.03348807302018</v>
      </c>
      <c r="L447" s="444">
        <f t="shared" ca="1" si="28"/>
        <v>140752.07062559784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140752.07062559784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551.48517039907358</v>
      </c>
      <c r="L448" s="444">
        <f t="shared" ca="1" si="28"/>
        <v>132907.92606617673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132907.92606617673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518.80123473481899</v>
      </c>
      <c r="L449" s="444">
        <f t="shared" ca="1" si="28"/>
        <v>125031.09757109136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125031.09757109136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485.9811160052966</v>
      </c>
      <c r="L450" s="444">
        <f t="shared" ca="1" si="28"/>
        <v>117121.44895727647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117121.44895727647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453.02424678106792</v>
      </c>
      <c r="L451" s="444">
        <f t="shared" ca="1" si="28"/>
        <v>109178.84347423736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109178.84347423736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419.93005726840494</v>
      </c>
      <c r="L452" s="444">
        <f t="shared" ca="1" si="28"/>
        <v>101203.14380168558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101203.14380168558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386.69797529943918</v>
      </c>
      <c r="L453" s="444">
        <f t="shared" ca="1" si="28"/>
        <v>93194.212047164838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93194.212047164838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353.32742632226939</v>
      </c>
      <c r="L454" s="444">
        <f t="shared" ca="1" si="28"/>
        <v>85151.909743666925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85151.909743666925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319.8178333910281</v>
      </c>
      <c r="L455" s="444">
        <f t="shared" ca="1" si="28"/>
        <v>77076.097847237776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77076.097847237776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286.16861715590665</v>
      </c>
      <c r="L456" s="444">
        <f t="shared" ca="1" si="28"/>
        <v>68966.636734573505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68966.636734573505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252.37919585313884</v>
      </c>
      <c r="L457" s="444">
        <f t="shared" ca="1" si="28"/>
        <v>60823.386200606459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60823.386200606459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218.44898529494279</v>
      </c>
      <c r="L458" s="444">
        <f t="shared" ca="1" si="28"/>
        <v>52646.205456081218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52646.205456081218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184.37739885942096</v>
      </c>
      <c r="L459" s="444">
        <f t="shared" ca="1" si="28"/>
        <v>44434.953125120453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44434.953125120453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150.16384748041779</v>
      </c>
      <c r="L460" s="444">
        <f t="shared" ca="1" si="28"/>
        <v>36189.487242780691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36189.487242780691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115.80773963733544</v>
      </c>
      <c r="L461" s="444">
        <f t="shared" ca="1" si="28"/>
        <v>27909.665252597842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27909.665252597842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81.308481344906909</v>
      </c>
      <c r="L462" s="444">
        <f t="shared" ca="1" si="28"/>
        <v>19595.344004122566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19595.344004122566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46.665476142926586</v>
      </c>
      <c r="L463" s="444">
        <f t="shared" ca="1" si="28"/>
        <v>11246.379750445309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11246.379750445309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11.878125085938018</v>
      </c>
      <c r="L464" s="444">
        <f t="shared" ca="1" si="28"/>
        <v>2862.6281457110622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2862.6281457110622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-23.054173267121342</v>
      </c>
      <c r="L465" s="444">
        <f t="shared" ca="1" si="28"/>
        <v>-5556.0557573762444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-5556.0557573762444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-58.132022863318454</v>
      </c>
      <c r="L466" s="444">
        <f t="shared" ca="1" si="28"/>
        <v>-14009.817510059745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-14009.817510059745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-93.356030166166377</v>
      </c>
      <c r="L467" s="444">
        <f t="shared" ca="1" si="28"/>
        <v>-22498.803270046097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-22498.803270046097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-128.72680416610947</v>
      </c>
      <c r="L468" s="444">
        <f t="shared" ca="1" si="28"/>
        <v>-31023.159804032388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-31023.159804032388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-164.24495639105237</v>
      </c>
      <c r="L469" s="444">
        <f t="shared" ca="1" si="28"/>
        <v>-39583.034490243626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-39583.034490243626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-199.91110091693253</v>
      </c>
      <c r="L470" s="444">
        <f t="shared" ca="1" si="28"/>
        <v>-48178.575320980744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-48178.575320980744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-235.72585437833717</v>
      </c>
      <c r="L471" s="444">
        <f t="shared" ca="1" si="28"/>
        <v>-56809.930905179266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-56809.930905179266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-271.68983597916434</v>
      </c>
      <c r="L472" s="444">
        <f t="shared" ca="1" si="28"/>
        <v>-65477.250470978615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-65477.250470978615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-307.80366750332831</v>
      </c>
      <c r="L473" s="444">
        <f t="shared" ca="1" si="28"/>
        <v>-74180.68386830212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-74180.68386830212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-344.06797332550957</v>
      </c>
      <c r="L474" s="444">
        <f t="shared" ca="1" si="28"/>
        <v>-82920.381571447811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-82920.381571447811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-380.48338042194996</v>
      </c>
      <c r="L475" s="444">
        <f t="shared" ca="1" si="28"/>
        <v>-91696.494681689946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-91696.494681689946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-417.05051838129219</v>
      </c>
      <c r="L476" s="444">
        <f t="shared" ca="1" si="28"/>
        <v>-100509.17492989142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-100509.17492989142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-453.77001941546496</v>
      </c>
      <c r="L477" s="444">
        <f t="shared" ca="1" si="28"/>
        <v>-109358.57467912706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-109358.57467912706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-490.64251837061352</v>
      </c>
      <c r="L478" s="444">
        <f t="shared" ca="1" si="28"/>
        <v>-118244.84692731786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-118244.84692731786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-527.66865273807514</v>
      </c>
      <c r="L479" s="444">
        <f t="shared" ca="1" si="28"/>
        <v>-127168.14530987613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-127168.14530987613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-564.84906266540133</v>
      </c>
      <c r="L480" s="444">
        <f t="shared" ca="1" si="28"/>
        <v>-136128.6241023617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-136128.6241023617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-602.18439096742452</v>
      </c>
      <c r="L481" s="444">
        <f t="shared" ca="1" si="28"/>
        <v>-145126.43822314931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-145126.43822314931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-639.67528313737284</v>
      </c>
      <c r="L482" s="444">
        <f t="shared" ca="1" si="28"/>
        <v>-154161.74323610685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-154161.74323610685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-677.32238735802935</v>
      </c>
      <c r="L483" s="444">
        <f t="shared" ca="1" si="28"/>
        <v>-163234.69535328506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-163234.69535328506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-715.12635451293852</v>
      </c>
      <c r="L484" s="444">
        <f t="shared" ca="1" si="28"/>
        <v>-172345.45143761818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-172345.45143761818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-753.08783819765983</v>
      </c>
      <c r="L485" s="444">
        <f t="shared" ca="1" si="28"/>
        <v>-181494.16900563601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-181494.16900563601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-791.20749473106741</v>
      </c>
      <c r="L486" s="444">
        <f t="shared" ca="1" si="28"/>
        <v>-190681.00623018725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-190681.00623018725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-829.48598316669768</v>
      </c>
      <c r="L487" s="444">
        <f t="shared" ca="1" si="28"/>
        <v>-199906.12194317413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-199906.12194317413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-867.92396530414283</v>
      </c>
      <c r="L488" s="444">
        <f t="shared" ca="1" si="28"/>
        <v>-209169.67563829845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-209169.67563829845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-906.52210570049442</v>
      </c>
      <c r="L489" s="444">
        <f t="shared" ca="1" si="28"/>
        <v>-218471.82747381911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-218471.82747381911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-945.28107168183033</v>
      </c>
      <c r="L490" s="444">
        <f t="shared" ca="1" si="28"/>
        <v>-227812.73827532111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-227812.73827532111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-984.20153335475538</v>
      </c>
      <c r="L491" s="444">
        <f t="shared" ca="1" si="28"/>
        <v>-237192.56953849606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-237192.56953849606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-1023.2841636179842</v>
      </c>
      <c r="L492" s="444">
        <f t="shared" ca="1" si="28"/>
        <v>-246611.48343193423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-246611.48343193423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-1062.5296381739768</v>
      </c>
      <c r="L493" s="444">
        <f t="shared" ca="1" si="28"/>
        <v>-256069.64279992841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-256069.64279992841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-1101.9386355406193</v>
      </c>
      <c r="L494" s="444">
        <f t="shared" ca="1" si="28"/>
        <v>-265567.21116528922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-265567.21116528922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-1141.5118370629559</v>
      </c>
      <c r="L495" s="444">
        <f t="shared" ca="1" si="28"/>
        <v>-275104.35273217235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-275104.35273217235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-1181.2499269249688</v>
      </c>
      <c r="L496" s="444">
        <f t="shared" ca="1" si="28"/>
        <v>-284681.23238891753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-284681.23238891753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-1221.1535921614072</v>
      </c>
      <c r="L497" s="444">
        <f t="shared" ca="1" si="28"/>
        <v>-294298.01571089914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-294298.01571089914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-1261.2235226696639</v>
      </c>
      <c r="L498" s="444">
        <f t="shared" ca="1" si="28"/>
        <v>-303954.86896338896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-303954.86896338896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-1301.4604112217048</v>
      </c>
      <c r="L499" s="444">
        <f t="shared" ca="1" si="28"/>
        <v>-313651.95910443086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-313651.95910443086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-1341.8649534760459</v>
      </c>
      <c r="L500" s="444">
        <f t="shared" ca="1" si="28"/>
        <v>-323389.45378772711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-323389.45378772711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-1382.4378479897803</v>
      </c>
      <c r="L501" s="444">
        <f t="shared" ca="1" si="28"/>
        <v>-333167.52136553708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-333167.52136553708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-1423.1797962306553</v>
      </c>
      <c r="L502" s="444">
        <f t="shared" ca="1" si="28"/>
        <v>-342986.33089158789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-342986.33089158789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-1464.0915025892002</v>
      </c>
      <c r="L503" s="444">
        <f t="shared" ca="1" si="28"/>
        <v>-352846.05212399724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-352846.05212399724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-1505.1736743909059</v>
      </c>
      <c r="L504" s="444">
        <f t="shared" ca="1" si="28"/>
        <v>-362746.85552820831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-362746.85552820831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-1546.4270219084519</v>
      </c>
      <c r="L505" s="444">
        <f t="shared" ca="1" si="28"/>
        <v>-372688.91227993695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-372688.91227993695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-1587.852258373988</v>
      </c>
      <c r="L506" s="444">
        <f t="shared" ca="1" si="28"/>
        <v>-382672.39426813112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-382672.39426813112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-1629.4500999914637</v>
      </c>
      <c r="L507" s="444">
        <f t="shared" ca="1" si="28"/>
        <v>-392697.47409794276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-392697.47409794276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-1671.2212659490121</v>
      </c>
      <c r="L508" s="444">
        <f t="shared" ca="1" si="28"/>
        <v>-402764.32509371196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-402764.32509371196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-1713.1664784313839</v>
      </c>
      <c r="L509" s="444">
        <f t="shared" ca="1" si="28"/>
        <v>-412873.12130196352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-412873.12130196352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-1755.2864626324319</v>
      </c>
      <c r="L510" s="444">
        <f t="shared" ca="1" si="28"/>
        <v>-423024.03749441612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-423024.03749441612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-1797.5819467676513</v>
      </c>
      <c r="L511" s="444">
        <f t="shared" ca="1" si="28"/>
        <v>-433217.24917100393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-433217.24917100393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-1840.053662086767</v>
      </c>
      <c r="L512" s="444">
        <f t="shared" ca="1" si="28"/>
        <v>-443452.93256291089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-443452.93256291089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-1882.7023428863795</v>
      </c>
      <c r="L513" s="444">
        <f t="shared" ca="1" si="28"/>
        <v>-453731.26463561744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-453731.26463561744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-1925.5287265226564</v>
      </c>
      <c r="L514" s="444">
        <f t="shared" ca="1" si="28"/>
        <v>-464052.42309196026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-464052.42309196026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-1968.5335534240849</v>
      </c>
      <c r="L515" s="444">
        <f t="shared" ca="1" si="28"/>
        <v>-474416.5863752045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-474416.5863752045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-2011.7175671042694</v>
      </c>
      <c r="L516" s="444">
        <f t="shared" ca="1" si="28"/>
        <v>-484823.93367212894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-484823.93367212894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-2055.081514174788</v>
      </c>
      <c r="L517" s="444">
        <f t="shared" ca="1" si="28"/>
        <v>-495274.64491612394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-495274.64491612394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-2098.6261443581006</v>
      </c>
      <c r="L518" s="444">
        <f t="shared" ref="L518:L772" ca="1" si="54">I518-J518+K518</f>
        <v>-505768.9007903022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-505768.9007903022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-2142.35221050051</v>
      </c>
      <c r="L519" s="444">
        <f t="shared" ca="1" si="54"/>
        <v>-516306.88273062289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-516306.88273062289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-2186.2604685851793</v>
      </c>
      <c r="L520" s="444">
        <f t="shared" ca="1" si="54"/>
        <v>-526888.77292902826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-526888.77292902826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-2230.3516777452019</v>
      </c>
      <c r="L521" s="444">
        <f t="shared" ca="1" si="54"/>
        <v>-537514.75433659367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-537514.75433659367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-2274.6266002767243</v>
      </c>
      <c r="L522" s="444">
        <f t="shared" ca="1" si="54"/>
        <v>-548185.01066669053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-548185.01066669053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-2319.0860016521278</v>
      </c>
      <c r="L523" s="444">
        <f t="shared" ca="1" si="54"/>
        <v>-558899.72639816289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-558899.72639816289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-2363.7306505332626</v>
      </c>
      <c r="L524" s="444">
        <f t="shared" ca="1" si="54"/>
        <v>-569659.0867785163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-569659.0867785163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-2408.5613187847352</v>
      </c>
      <c r="L525" s="444">
        <f t="shared" ca="1" si="54"/>
        <v>-580463.2778271212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-580463.2778271212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-2453.5787814872556</v>
      </c>
      <c r="L526" s="444">
        <f t="shared" ca="1" si="54"/>
        <v>-591312.48633842869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-591312.48633842869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-2498.7838169510369</v>
      </c>
      <c r="L527" s="444">
        <f t="shared" ca="1" si="54"/>
        <v>-602206.89988519996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-602206.89988519996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-2544.1772067292504</v>
      </c>
      <c r="L528" s="444">
        <f t="shared" ca="1" si="54"/>
        <v>-613146.70682174945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-613146.70682174945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-2589.75973563154</v>
      </c>
      <c r="L529" s="444">
        <f t="shared" ca="1" si="54"/>
        <v>-624132.09628720116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-624132.09628720116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-2635.5321917375891</v>
      </c>
      <c r="L530" s="444">
        <f t="shared" ca="1" si="54"/>
        <v>-635163.2582087589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-635163.2582087589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-2681.4953664107461</v>
      </c>
      <c r="L531" s="444">
        <f t="shared" ca="1" si="54"/>
        <v>-646240.38330498978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-646240.38330498978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-2727.6500543117081</v>
      </c>
      <c r="L532" s="444">
        <f t="shared" ca="1" si="54"/>
        <v>-657363.66308912169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-657363.66308912169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-2773.9970534122576</v>
      </c>
      <c r="L533" s="444">
        <f t="shared" ca="1" si="54"/>
        <v>-668533.28987235413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-668533.28987235413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-2820.5371650090597</v>
      </c>
      <c r="L534" s="444">
        <f t="shared" ca="1" si="54"/>
        <v>-679749.45676718338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-679749.45676718338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-2867.2711937375147</v>
      </c>
      <c r="L535" s="444">
        <f t="shared" ca="1" si="54"/>
        <v>-691012.35769074108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-691012.35769074108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-2914.1999475856719</v>
      </c>
      <c r="L536" s="444">
        <f t="shared" ca="1" si="54"/>
        <v>-702322.18736814696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-702322.18736814696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-2961.3242379081962</v>
      </c>
      <c r="L537" s="444">
        <f t="shared" ca="1" si="54"/>
        <v>-713679.14133587538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-713679.14133587538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-3008.6448794403982</v>
      </c>
      <c r="L538" s="444">
        <f t="shared" ca="1" si="54"/>
        <v>-725083.41594513599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-725083.41594513599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-3056.1626903123174</v>
      </c>
      <c r="L539" s="444">
        <f t="shared" ca="1" si="54"/>
        <v>-736535.20836526854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-736535.20836526854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-3103.8784920628696</v>
      </c>
      <c r="L540" s="444">
        <f t="shared" ca="1" si="54"/>
        <v>-748034.71658715163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-748034.71658715163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-3151.7931096540492</v>
      </c>
      <c r="L541" s="444">
        <f t="shared" ca="1" si="54"/>
        <v>-759582.13942662592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-759582.13942662592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-3199.907371485192</v>
      </c>
      <c r="L542" s="444">
        <f t="shared" ca="1" si="54"/>
        <v>-771177.67652793124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-771177.67652793124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-3248.2221094072975</v>
      </c>
      <c r="L543" s="444">
        <f t="shared" ca="1" si="54"/>
        <v>-782821.52836715872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-782821.52836715872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-3296.738158737412</v>
      </c>
      <c r="L544" s="444">
        <f t="shared" ca="1" si="54"/>
        <v>-794513.89625571633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-794513.89625571633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-3345.4563582730689</v>
      </c>
      <c r="L545" s="444">
        <f t="shared" ca="1" si="54"/>
        <v>-806254.98234380956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-806254.98234380956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-3394.3775503067905</v>
      </c>
      <c r="L546" s="444">
        <f t="shared" ca="1" si="54"/>
        <v>-818044.98962393659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-818044.98962393659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-3443.5025806406534</v>
      </c>
      <c r="L547" s="444">
        <f t="shared" ca="1" si="54"/>
        <v>-829884.12193439738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-829884.12193439738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-3492.8322986009061</v>
      </c>
      <c r="L548" s="444">
        <f t="shared" ca="1" si="54"/>
        <v>-841772.58396281849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-841772.58396281849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-3542.3675570526607</v>
      </c>
      <c r="L549" s="444">
        <f t="shared" ca="1" si="54"/>
        <v>-853710.58124969131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-853710.58124969131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-3592.1092124146312</v>
      </c>
      <c r="L550" s="444">
        <f t="shared" ca="1" si="54"/>
        <v>-865698.32019192609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-865698.32019192609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-3642.0581246739425</v>
      </c>
      <c r="L551" s="444">
        <f t="shared" ca="1" si="54"/>
        <v>-877736.00804642017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-877736.00804642017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-3692.2151574010009</v>
      </c>
      <c r="L552" s="444">
        <f t="shared" ca="1" si="54"/>
        <v>-889823.85293364141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-889823.85293364141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-3742.581177764423</v>
      </c>
      <c r="L553" s="444">
        <f t="shared" ca="1" si="54"/>
        <v>-901962.06384122605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-901962.06384122605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-3793.1570565460256</v>
      </c>
      <c r="L554" s="444">
        <f t="shared" ca="1" si="54"/>
        <v>-914150.8506275923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-914150.8506275923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-3843.943668155885</v>
      </c>
      <c r="L555" s="444">
        <f t="shared" ca="1" si="54"/>
        <v>-926390.42402556841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-926390.42402556841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-3894.9418906474525</v>
      </c>
      <c r="L556" s="444">
        <f t="shared" ca="1" si="54"/>
        <v>-938680.995646036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-938680.995646036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-3946.1526057327342</v>
      </c>
      <c r="L557" s="444">
        <f t="shared" ca="1" si="54"/>
        <v>-951022.77798158897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-951022.77798158897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-3997.576698797538</v>
      </c>
      <c r="L558" s="444">
        <f t="shared" ca="1" si="54"/>
        <v>-963415.98441020667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-963415.98441020667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-4049.2150589167786</v>
      </c>
      <c r="L559" s="444">
        <f t="shared" ca="1" si="54"/>
        <v>-975860.82919894368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-975860.82919894368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-4101.0685788698493</v>
      </c>
      <c r="L560" s="444">
        <f t="shared" ca="1" si="54"/>
        <v>-988357.52750763367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-988357.52750763367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-4153.138155156058</v>
      </c>
      <c r="L561" s="444">
        <f t="shared" ca="1" si="54"/>
        <v>-1000906.2953926099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-1000906.2953926099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-4205.4246880101255</v>
      </c>
      <c r="L562" s="444">
        <f t="shared" ca="1" si="54"/>
        <v>-1013507.3498104402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-1013507.3498104402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-4257.9290814177521</v>
      </c>
      <c r="L563" s="444">
        <f t="shared" ca="1" si="54"/>
        <v>-1026160.9086216781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-1026160.9086216781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-4310.6522431312424</v>
      </c>
      <c r="L564" s="444">
        <f t="shared" ca="1" si="54"/>
        <v>-1038867.1905946295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-1038867.1905946295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-4363.5950846852065</v>
      </c>
      <c r="L565" s="444">
        <f t="shared" ca="1" si="54"/>
        <v>-1051626.4154091349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-1051626.4154091349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-4416.7585214123128</v>
      </c>
      <c r="L566" s="444">
        <f t="shared" ca="1" si="54"/>
        <v>-1064438.8036603674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-1064438.8036603674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-4470.1434724591145</v>
      </c>
      <c r="L567" s="444">
        <f t="shared" ca="1" si="54"/>
        <v>-1077304.5768626467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-1077304.5768626467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-4523.7508608019452</v>
      </c>
      <c r="L568" s="444">
        <f t="shared" ca="1" si="54"/>
        <v>-1090223.9574532688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-1090223.9574532688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-4577.5816132628706</v>
      </c>
      <c r="L569" s="444">
        <f t="shared" ca="1" si="54"/>
        <v>-1103197.1687963519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-1103197.1687963519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-4631.6366605257172</v>
      </c>
      <c r="L570" s="444">
        <f t="shared" ca="1" si="54"/>
        <v>-1116224.4351866979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-1116224.4351866979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-4685.9169371521584</v>
      </c>
      <c r="L571" s="444">
        <f t="shared" ca="1" si="54"/>
        <v>-1129305.9818536702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-1129305.9818536702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-4740.4233815978769</v>
      </c>
      <c r="L572" s="444">
        <f t="shared" ca="1" si="54"/>
        <v>-1142442.0349650884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-1142442.0349650884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-4795.1569362287855</v>
      </c>
      <c r="L573" s="444">
        <f t="shared" ca="1" si="54"/>
        <v>-1155632.8216311373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-1155632.8216311373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-4850.1185473373225</v>
      </c>
      <c r="L574" s="444">
        <f t="shared" ca="1" si="54"/>
        <v>-1168878.5699082948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-1168878.5699082948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-4905.3091651588129</v>
      </c>
      <c r="L575" s="444">
        <f t="shared" ca="1" si="54"/>
        <v>-1182179.5088032738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-1182179.5088032738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-4960.7297438878913</v>
      </c>
      <c r="L576" s="444">
        <f t="shared" ca="1" si="54"/>
        <v>-1195535.8682769819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-1195535.8682769819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-5016.3812416950086</v>
      </c>
      <c r="L577" s="444">
        <f t="shared" ca="1" si="54"/>
        <v>-1208947.8792484971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-1208947.8792484971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-5072.2646207429889</v>
      </c>
      <c r="L578" s="444">
        <f t="shared" ca="1" si="54"/>
        <v>-1222415.7735990603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-1222415.7735990603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-5128.3808472036681</v>
      </c>
      <c r="L579" s="444">
        <f t="shared" ca="1" si="54"/>
        <v>-1235939.7841760842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-1235939.7841760842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-5184.7308912746012</v>
      </c>
      <c r="L580" s="444">
        <f t="shared" ca="1" si="54"/>
        <v>-1249520.1447971789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-1249520.1447971789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-5241.3157271958298</v>
      </c>
      <c r="L581" s="444">
        <f t="shared" ca="1" si="54"/>
        <v>-1263157.090254195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-1263157.090254195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-5298.1363332667297</v>
      </c>
      <c r="L582" s="444">
        <f t="shared" ca="1" si="54"/>
        <v>-1276850.856317282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-1276850.856317282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-5355.1936918629253</v>
      </c>
      <c r="L583" s="444">
        <f t="shared" ca="1" si="54"/>
        <v>-1290601.6797389651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-1290601.6797389651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-5412.4887894532721</v>
      </c>
      <c r="L584" s="444">
        <f t="shared" ca="1" si="54"/>
        <v>-1304409.7982582385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-1304409.7982582385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-5470.0226166169114</v>
      </c>
      <c r="L585" s="444">
        <f t="shared" ca="1" si="54"/>
        <v>-1318275.4506046756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-1318275.4506046756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-5527.7961680603985</v>
      </c>
      <c r="L586" s="444">
        <f t="shared" ca="1" si="54"/>
        <v>-1332198.8765025563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-1332198.8765025563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-5585.8104426349018</v>
      </c>
      <c r="L587" s="444">
        <f t="shared" ca="1" si="54"/>
        <v>-1346180.3166750113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-1346180.3166750113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-5644.0664433534648</v>
      </c>
      <c r="L588" s="444">
        <f t="shared" ca="1" si="54"/>
        <v>-1360220.0128481849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-1360220.0128481849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-5702.5651774083544</v>
      </c>
      <c r="L589" s="444">
        <f t="shared" ca="1" si="54"/>
        <v>-1374318.2077554134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-1374318.2077554134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-5761.3076561884727</v>
      </c>
      <c r="L590" s="444">
        <f t="shared" ca="1" si="54"/>
        <v>-1388475.1451414221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-1388475.1451414221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-5820.2948952968427</v>
      </c>
      <c r="L591" s="444">
        <f t="shared" ca="1" si="54"/>
        <v>-1402691.0697665391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-1402691.0697665391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-5879.5279145681634</v>
      </c>
      <c r="L592" s="444">
        <f t="shared" ca="1" si="54"/>
        <v>-1416966.2274109274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-1416966.2274109274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-5939.0077380864486</v>
      </c>
      <c r="L593" s="444">
        <f t="shared" ca="1" si="54"/>
        <v>-1431300.864878834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-1431300.864878834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-5998.7353942027257</v>
      </c>
      <c r="L594" s="444">
        <f t="shared" ca="1" si="54"/>
        <v>-1445695.2300028568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-1445695.2300028568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-6058.7119155528208</v>
      </c>
      <c r="L595" s="444">
        <f t="shared" ca="1" si="54"/>
        <v>-1460149.5716482298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-1460149.5716482298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-6118.9383390752082</v>
      </c>
      <c r="L596" s="444">
        <f t="shared" ca="1" si="54"/>
        <v>-1474664.1397171253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-1474664.1397171253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-6179.4157060289399</v>
      </c>
      <c r="L597" s="444">
        <f t="shared" ca="1" si="54"/>
        <v>-1489239.1851529744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-1489239.1851529744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-6240.1450620116439</v>
      </c>
      <c r="L598" s="444">
        <f t="shared" ca="1" si="54"/>
        <v>-1503874.9599448063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-1503874.9599448063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-6301.1274569776106</v>
      </c>
      <c r="L599" s="444">
        <f t="shared" ca="1" si="54"/>
        <v>-1518571.717131604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-1518571.717131604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-6362.3639452559337</v>
      </c>
      <c r="L600" s="444">
        <f t="shared" ca="1" si="54"/>
        <v>-1533329.7108066801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-1533329.7108066801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-6423.8555855687509</v>
      </c>
      <c r="L601" s="444">
        <f t="shared" ca="1" si="54"/>
        <v>-1548149.1961220691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-1548149.1961220691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-6485.6034410495386</v>
      </c>
      <c r="L602" s="444">
        <f t="shared" ca="1" si="54"/>
        <v>-1563030.4292929389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-1563030.4292929389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-6547.6085792614958</v>
      </c>
      <c r="L603" s="444">
        <f t="shared" ca="1" si="54"/>
        <v>-1577973.6676020205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-1577973.6676020205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-6609.8720722160033</v>
      </c>
      <c r="L604" s="444">
        <f t="shared" ca="1" si="54"/>
        <v>-1592979.1694040566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-1592979.1694040566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-6672.3949963911537</v>
      </c>
      <c r="L605" s="444">
        <f t="shared" ca="1" si="54"/>
        <v>-1608047.1941302679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-1608047.1941302679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-6735.1784327503674</v>
      </c>
      <c r="L606" s="444">
        <f t="shared" ca="1" si="54"/>
        <v>-1623178.0022928384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-1623178.0022928384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-6798.2234667610774</v>
      </c>
      <c r="L607" s="444">
        <f t="shared" ca="1" si="54"/>
        <v>-1638371.8554894198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-1638371.8554894198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-6861.5311884135008</v>
      </c>
      <c r="L608" s="444">
        <f t="shared" ca="1" si="54"/>
        <v>-1653629.0164076535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-1653629.0164076535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-6925.102692239474</v>
      </c>
      <c r="L609" s="444">
        <f t="shared" ca="1" si="54"/>
        <v>-1668949.7488297131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-1668949.7488297131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-6988.9390773313889</v>
      </c>
      <c r="L610" s="444">
        <f t="shared" ca="1" si="54"/>
        <v>-1684334.3176368647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-1684334.3176368647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-7053.0414473611881</v>
      </c>
      <c r="L611" s="444">
        <f t="shared" ca="1" si="54"/>
        <v>-1699782.9888140461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-1699782.9888140461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-7117.410910599443</v>
      </c>
      <c r="L612" s="444">
        <f t="shared" ca="1" si="54"/>
        <v>-1715296.0294544657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-1715296.0294544657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-7182.0485799345242</v>
      </c>
      <c r="L613" s="444">
        <f t="shared" ca="1" si="54"/>
        <v>-1730873.7077642204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-1730873.7077642204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-7246.9555728918349</v>
      </c>
      <c r="L614" s="444">
        <f t="shared" ca="1" si="54"/>
        <v>-1746516.2930669324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-1746516.2930669324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-7312.1330116531353</v>
      </c>
      <c r="L615" s="444">
        <f t="shared" ca="1" si="54"/>
        <v>-1762224.0558084056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-1762224.0558084056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-7377.5820230759409</v>
      </c>
      <c r="L616" s="444">
        <f t="shared" ca="1" si="54"/>
        <v>-1777997.2675613018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-1777997.2675613018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-7443.303738713008</v>
      </c>
      <c r="L617" s="444">
        <f t="shared" ca="1" si="54"/>
        <v>-1793836.201029835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-1793836.201029835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-7509.299294831897</v>
      </c>
      <c r="L618" s="444">
        <f t="shared" ca="1" si="54"/>
        <v>-1809741.1300544871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-1809741.1300544871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-7575.569832434614</v>
      </c>
      <c r="L619" s="444">
        <f t="shared" ca="1" si="54"/>
        <v>-1825712.329616742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-1825712.329616742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-7642.1164972773413</v>
      </c>
      <c r="L620" s="444">
        <f t="shared" ca="1" si="54"/>
        <v>-1841750.0758438394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-1841750.0758438394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-7708.9404398902479</v>
      </c>
      <c r="L621" s="444">
        <f t="shared" ca="1" si="54"/>
        <v>-1857854.6460135498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-1857854.6460135498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-7776.042815597375</v>
      </c>
      <c r="L622" s="444">
        <f t="shared" ca="1" si="54"/>
        <v>-1874026.3185589672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-1874026.3185589672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-7843.4247845366144</v>
      </c>
      <c r="L623" s="444">
        <f t="shared" ca="1" si="54"/>
        <v>-1890265.3730733241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-1890265.3730733241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-7911.0875116797679</v>
      </c>
      <c r="L624" s="444">
        <f t="shared" ca="1" si="54"/>
        <v>-1906572.0903148241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-1906572.0903148241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-7979.032166852684</v>
      </c>
      <c r="L625" s="444">
        <f t="shared" ca="1" si="54"/>
        <v>-1922946.7522114969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-1922946.7522114969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-8047.2599247554872</v>
      </c>
      <c r="L626" s="444">
        <f t="shared" ca="1" si="54"/>
        <v>-1939389.6418660725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-1939389.6418660725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-8115.7719649828859</v>
      </c>
      <c r="L627" s="444">
        <f t="shared" ca="1" si="54"/>
        <v>-1955901.0435608756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-1955901.0435608756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-8184.5694720445645</v>
      </c>
      <c r="L628" s="444">
        <f t="shared" ca="1" si="54"/>
        <v>-1972481.2427627402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-1972481.2427627402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-8253.6536353856682</v>
      </c>
      <c r="L629" s="444">
        <f t="shared" ca="1" si="54"/>
        <v>-1989130.5261279461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-1989130.5261279461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-8323.0256494073583</v>
      </c>
      <c r="L630" s="444">
        <f t="shared" ca="1" si="54"/>
        <v>-2005849.1815071737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-2005849.1815071737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-8392.6867134874738</v>
      </c>
      <c r="L631" s="444">
        <f t="shared" ca="1" si="54"/>
        <v>-2022637.4979504813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-2022637.4979504813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-8462.6380320012559</v>
      </c>
      <c r="L632" s="444">
        <f t="shared" ca="1" si="54"/>
        <v>-2039495.7657123026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-2039495.7657123026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-8532.8808143421793</v>
      </c>
      <c r="L633" s="444">
        <f t="shared" ca="1" si="54"/>
        <v>-2056424.2762564651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-2056424.2762564651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-8603.416274942856</v>
      </c>
      <c r="L634" s="444">
        <f t="shared" ca="1" si="54"/>
        <v>-2073423.3222612282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-2073423.3222612282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-8674.2456332960337</v>
      </c>
      <c r="L635" s="444">
        <f t="shared" ca="1" si="54"/>
        <v>-2090493.1976243444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-2090493.1976243444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-8745.3701139756868</v>
      </c>
      <c r="L636" s="444">
        <f t="shared" ca="1" si="54"/>
        <v>-2107634.1974681406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-2107634.1974681406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-8816.7909466581714</v>
      </c>
      <c r="L637" s="444">
        <f t="shared" ca="1" si="54"/>
        <v>-2124846.6181446193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-2124846.6181446193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-8888.5093661434985</v>
      </c>
      <c r="L638" s="444">
        <f t="shared" ca="1" si="54"/>
        <v>-2142130.7572405832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-2142130.7572405832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-8960.5266123766814</v>
      </c>
      <c r="L639" s="444">
        <f t="shared" ca="1" si="54"/>
        <v>-2159486.9135827804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-2159486.9135827804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-9032.8439304691692</v>
      </c>
      <c r="L640" s="444">
        <f t="shared" ca="1" si="54"/>
        <v>-2176915.3872430702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-2176915.3872430702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-9105.4625707203777</v>
      </c>
      <c r="L641" s="444">
        <f t="shared" ca="1" si="54"/>
        <v>-2194416.4795436109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-2194416.4795436109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-9178.3837886392976</v>
      </c>
      <c r="L642" s="444">
        <f t="shared" ca="1" si="54"/>
        <v>-2211990.4930620706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-2211990.4930620706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-9251.6088449662129</v>
      </c>
      <c r="L643" s="444">
        <f t="shared" ca="1" si="54"/>
        <v>-2229637.7316368571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-2229637.7316368571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-9325.1390056944892</v>
      </c>
      <c r="L644" s="444">
        <f t="shared" ca="1" si="54"/>
        <v>-2247358.5003723721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-2247358.5003723721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-9398.9755420924685</v>
      </c>
      <c r="L645" s="444">
        <f t="shared" ca="1" si="54"/>
        <v>-2265153.1056442852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-2265153.1056442852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-9473.1197307254406</v>
      </c>
      <c r="L646" s="444">
        <f t="shared" ca="1" si="54"/>
        <v>-2283021.855104831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-2283021.855104831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-9547.5728534777136</v>
      </c>
      <c r="L647" s="444">
        <f t="shared" ca="1" si="54"/>
        <v>-2300965.0576881291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-2300965.0576881291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-9622.3361975747903</v>
      </c>
      <c r="L648" s="444">
        <f t="shared" ca="1" si="54"/>
        <v>-2318983.0236155242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-2318983.0236155242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-9697.4110556056021</v>
      </c>
      <c r="L649" s="444">
        <f t="shared" ca="1" si="54"/>
        <v>-2337076.06440095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-2337076.06440095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-9772.798725544877</v>
      </c>
      <c r="L650" s="444">
        <f t="shared" ca="1" si="54"/>
        <v>-2355244.4928563153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-2355244.4928563153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-9848.500510775566</v>
      </c>
      <c r="L651" s="444">
        <f t="shared" ca="1" si="54"/>
        <v>-2373488.6230969112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-2373488.6230969112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-9924.517720111382</v>
      </c>
      <c r="L652" s="444">
        <f t="shared" ca="1" si="54"/>
        <v>-2391808.7705468428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-2391808.7705468428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-10000.85166781943</v>
      </c>
      <c r="L653" s="444">
        <f t="shared" ca="1" si="54"/>
        <v>-2410205.2519444828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-2410205.2519444828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-10077.50367364293</v>
      </c>
      <c r="L654" s="444">
        <f t="shared" ca="1" si="54"/>
        <v>-2428678.3853479461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-2428678.3853479461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-10154.475062824027</v>
      </c>
      <c r="L655" s="444">
        <f t="shared" ca="1" si="54"/>
        <v>-2447228.4901405904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-2447228.4901405904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-10231.767166126712</v>
      </c>
      <c r="L656" s="444">
        <f t="shared" ca="1" si="54"/>
        <v>-2465855.8870365373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-2465855.8870365373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-10309.381319859824</v>
      </c>
      <c r="L657" s="444">
        <f t="shared" ca="1" si="54"/>
        <v>-2484560.8980862177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-2484560.8980862177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-10387.318865900159</v>
      </c>
      <c r="L658" s="444">
        <f t="shared" ca="1" si="54"/>
        <v>-2503343.846681938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-2503343.846681938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-10465.58115171566</v>
      </c>
      <c r="L659" s="444">
        <f t="shared" ca="1" si="54"/>
        <v>-2522205.0575634739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-2522205.0575634739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-10544.169530388726</v>
      </c>
      <c r="L660" s="444">
        <f t="shared" ca="1" si="54"/>
        <v>-2541144.8568236833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-2541144.8568236833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-10623.085360639598</v>
      </c>
      <c r="L661" s="444">
        <f t="shared" ca="1" si="54"/>
        <v>-2560163.5719141434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-2560163.5719141434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-10702.330006849848</v>
      </c>
      <c r="L662" s="444">
        <f t="shared" ca="1" si="54"/>
        <v>-2579261.5316508138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-2579261.5316508138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-10781.904839085975</v>
      </c>
      <c r="L663" s="444">
        <f t="shared" ca="1" si="54"/>
        <v>-2598439.0662197201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-2598439.0662197201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-10861.811233123086</v>
      </c>
      <c r="L664" s="444">
        <f t="shared" ca="1" si="54"/>
        <v>-2617696.5071826638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-2617696.5071826638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-10942.050570468684</v>
      </c>
      <c r="L665" s="444">
        <f t="shared" ca="1" si="54"/>
        <v>-2637034.1874829531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-2637034.1874829531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-11022.624238386556</v>
      </c>
      <c r="L666" s="444">
        <f t="shared" ca="1" si="54"/>
        <v>-2656452.4414511602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-2656452.4414511602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-11103.533629920752</v>
      </c>
      <c r="L667" s="444">
        <f t="shared" ca="1" si="54"/>
        <v>-2675951.6048109015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-2675951.6048109015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-11184.780143919674</v>
      </c>
      <c r="L668" s="444">
        <f t="shared" ca="1" si="54"/>
        <v>-2695532.0146846417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-2695532.0146846417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-11266.365185060258</v>
      </c>
      <c r="L669" s="444">
        <f t="shared" ca="1" si="54"/>
        <v>-2715194.0095995222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-2715194.0095995222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-11348.290163872261</v>
      </c>
      <c r="L670" s="444">
        <f t="shared" ca="1" si="54"/>
        <v>-2734937.9294932149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-2734937.9294932149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-11430.556496762647</v>
      </c>
      <c r="L671" s="444">
        <f t="shared" ca="1" si="54"/>
        <v>-2754764.115719798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-2754764.115719798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-11513.165606040076</v>
      </c>
      <c r="L672" s="444">
        <f t="shared" ca="1" si="54"/>
        <v>-2774672.9110556585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-2774672.9110556585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-11596.118919939496</v>
      </c>
      <c r="L673" s="444">
        <f t="shared" ca="1" si="54"/>
        <v>-2794664.6597054182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-2794664.6597054182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-11679.417872646827</v>
      </c>
      <c r="L674" s="444">
        <f t="shared" ca="1" si="54"/>
        <v>-2814739.7073078854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-2814739.7073078854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-11763.063904323773</v>
      </c>
      <c r="L675" s="444">
        <f t="shared" ca="1" si="54"/>
        <v>-2834898.4009420294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-2834898.4009420294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-11847.058461132707</v>
      </c>
      <c r="L676" s="444">
        <f t="shared" ca="1" si="54"/>
        <v>-2855141.0891329828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-2855141.0891329828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-11931.40299526168</v>
      </c>
      <c r="L677" s="444">
        <f t="shared" ca="1" si="54"/>
        <v>-2875468.121858065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-2875468.121858065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-12016.098964949522</v>
      </c>
      <c r="L678" s="444">
        <f t="shared" ca="1" si="54"/>
        <v>-2895879.850552835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-2895879.850552835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-12101.147834511065</v>
      </c>
      <c r="L679" s="444">
        <f t="shared" ca="1" si="54"/>
        <v>-2916376.6281171665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-2916376.6281171665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-12186.551074362445</v>
      </c>
      <c r="L680" s="444">
        <f t="shared" ca="1" si="54"/>
        <v>-2936958.8089213492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-2936958.8089213492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-12272.31016104654</v>
      </c>
      <c r="L681" s="444">
        <f t="shared" ca="1" si="54"/>
        <v>-2957626.7488122163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-2957626.7488122163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-12358.426577258486</v>
      </c>
      <c r="L682" s="444">
        <f t="shared" ca="1" si="54"/>
        <v>-2978380.8051192951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-2978380.8051192951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-12444.901811871314</v>
      </c>
      <c r="L683" s="444">
        <f t="shared" ca="1" si="54"/>
        <v>-2999221.3366609868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-2999221.3366609868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-12531.737359961697</v>
      </c>
      <c r="L684" s="444">
        <f t="shared" ca="1" si="54"/>
        <v>-3020148.7037507687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-3020148.7037507687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-12618.934722835787</v>
      </c>
      <c r="L685" s="444">
        <f t="shared" ca="1" si="54"/>
        <v>-3041163.2682034248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-3041163.2682034248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-12706.495408055189</v>
      </c>
      <c r="L686" s="444">
        <f t="shared" ca="1" si="54"/>
        <v>-3062265.3933413005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-3062265.3933413005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-12794.420929463004</v>
      </c>
      <c r="L687" s="444">
        <f t="shared" ca="1" si="54"/>
        <v>-3083455.4440005841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-3083455.4440005841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-12882.712807210019</v>
      </c>
      <c r="L688" s="444">
        <f t="shared" ca="1" si="54"/>
        <v>-3104733.7865376147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-3104733.7865376147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-12971.37256778098</v>
      </c>
      <c r="L689" s="444">
        <f t="shared" ca="1" si="54"/>
        <v>-3126100.7888352158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-3126100.7888352158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-13060.401744020985</v>
      </c>
      <c r="L690" s="444">
        <f t="shared" ca="1" si="54"/>
        <v>-3147556.8203090574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-3147556.8203090574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-13149.801875161991</v>
      </c>
      <c r="L691" s="444">
        <f t="shared" ca="1" si="54"/>
        <v>-3169102.2519140397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-3169102.2519140397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-13239.574506849416</v>
      </c>
      <c r="L692" s="444">
        <f t="shared" ca="1" si="54"/>
        <v>-3190737.4561507097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-3190737.4561507097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-13329.721191168876</v>
      </c>
      <c r="L693" s="444">
        <f t="shared" ca="1" si="54"/>
        <v>-3212462.8070716988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-3212462.8070716988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-13420.243486672996</v>
      </c>
      <c r="L694" s="444">
        <f t="shared" ca="1" si="54"/>
        <v>-3234278.6802881924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-3234278.6802881924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-13511.142958408387</v>
      </c>
      <c r="L695" s="444">
        <f t="shared" ca="1" si="54"/>
        <v>-3256185.452976421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-3256185.452976421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-13602.421177942671</v>
      </c>
      <c r="L696" s="444">
        <f t="shared" ca="1" si="54"/>
        <v>-3278183.5038841842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-3278183.5038841842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-13694.079723391686</v>
      </c>
      <c r="L697" s="444">
        <f t="shared" ca="1" si="54"/>
        <v>-3300273.2133373963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-3300273.2133373963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-13786.120179446736</v>
      </c>
      <c r="L698" s="444">
        <f t="shared" ca="1" si="54"/>
        <v>-3322454.9632466636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-3322454.9632466636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-13878.544137402016</v>
      </c>
      <c r="L699" s="444">
        <f t="shared" ca="1" si="54"/>
        <v>-3344729.137113886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-3344729.137113886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-13971.35319518211</v>
      </c>
      <c r="L700" s="444">
        <f t="shared" ca="1" si="54"/>
        <v>-3367096.1200388884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-3367096.1200388884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-14064.54895736962</v>
      </c>
      <c r="L701" s="444">
        <f t="shared" ca="1" si="54"/>
        <v>-3389556.2987260786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-3389556.2987260786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-14158.133035232915</v>
      </c>
      <c r="L702" s="444">
        <f t="shared" ca="1" si="54"/>
        <v>-3412110.0614911318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-3412110.0614911318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-14252.107046753965</v>
      </c>
      <c r="L703" s="444">
        <f t="shared" ca="1" si="54"/>
        <v>-3434757.7982677063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-3434757.7982677063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-14346.472616656361</v>
      </c>
      <c r="L704" s="444">
        <f t="shared" ca="1" si="54"/>
        <v>-3457499.9006141829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-3457499.9006141829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-14441.231376433347</v>
      </c>
      <c r="L705" s="444">
        <f t="shared" ca="1" si="54"/>
        <v>-3480336.7617204366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-3480336.7617204366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-14536.384964376073</v>
      </c>
      <c r="L706" s="444">
        <f t="shared" ca="1" si="54"/>
        <v>-3503268.7764146333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-3503268.7764146333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-14631.935025601888</v>
      </c>
      <c r="L707" s="444">
        <f t="shared" ca="1" si="54"/>
        <v>-3526296.3411700558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-3526296.3411700558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-14727.883212082816</v>
      </c>
      <c r="L708" s="444">
        <f t="shared" ca="1" si="54"/>
        <v>-3549419.8541119592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-3549419.8541119592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-14824.231182674082</v>
      </c>
      <c r="L709" s="444">
        <f t="shared" ca="1" si="54"/>
        <v>-3572639.7150244536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-3572639.7150244536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-14920.980603142807</v>
      </c>
      <c r="L710" s="444">
        <f t="shared" ca="1" si="54"/>
        <v>-3595956.3253574166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-3595956.3253574166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-15018.133146196818</v>
      </c>
      <c r="L711" s="444">
        <f t="shared" ca="1" si="54"/>
        <v>-3619370.0882334337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-3619370.0882334337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-15115.690491513558</v>
      </c>
      <c r="L712" s="444">
        <f t="shared" ca="1" si="54"/>
        <v>-3642881.4084547674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-3642881.4084547674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-15213.654325769116</v>
      </c>
      <c r="L713" s="444">
        <f t="shared" ca="1" si="54"/>
        <v>-3666490.6925103571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-3666490.6925103571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-15312.026342667408</v>
      </c>
      <c r="L714" s="444">
        <f t="shared" ca="1" si="54"/>
        <v>-3690198.3485828452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-3690198.3485828452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-15410.808242969439</v>
      </c>
      <c r="L715" s="444">
        <f t="shared" ca="1" si="54"/>
        <v>-3714004.7865556348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-3714004.7865556348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-15510.00173452273</v>
      </c>
      <c r="L716" s="444">
        <f t="shared" ca="1" si="54"/>
        <v>-3737910.4180199779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-3737910.4180199779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-15609.608532290826</v>
      </c>
      <c r="L717" s="444">
        <f t="shared" ca="1" si="54"/>
        <v>-3761915.6562820892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-3761915.6562820892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-15709.630358382956</v>
      </c>
      <c r="L718" s="444">
        <f t="shared" ca="1" si="54"/>
        <v>-3786020.9163702927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-3786020.9163702927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-15810.068942083806</v>
      </c>
      <c r="L719" s="444">
        <f t="shared" ca="1" si="54"/>
        <v>-3810226.6150421971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-3810226.6150421971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-15910.926019883404</v>
      </c>
      <c r="L720" s="444">
        <f t="shared" ca="1" si="54"/>
        <v>-3834533.1707919007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-3834533.1707919007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-16012.203335507173</v>
      </c>
      <c r="L721" s="444">
        <f t="shared" ca="1" si="54"/>
        <v>-3858941.0038572284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-3858941.0038572284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-16113.902639946036</v>
      </c>
      <c r="L722" s="444">
        <f t="shared" ca="1" si="54"/>
        <v>-3883450.5362269948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-3883450.5362269948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-16216.02569148673</v>
      </c>
      <c r="L723" s="444">
        <f t="shared" ca="1" si="54"/>
        <v>-3908062.1916483021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-3908062.1916483021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-16318.574255742176</v>
      </c>
      <c r="L724" s="444">
        <f t="shared" ca="1" si="54"/>
        <v>-3932776.3956338647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-3932776.3956338647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-16421.550105682021</v>
      </c>
      <c r="L725" s="444">
        <f t="shared" ca="1" si="54"/>
        <v>-3957593.5754693672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-3957593.5754693672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-16524.955021663285</v>
      </c>
      <c r="L726" s="444">
        <f t="shared" ca="1" si="54"/>
        <v>-3982514.1602208507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-3982514.1602208507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-16628.790791461131</v>
      </c>
      <c r="L727" s="444">
        <f t="shared" ca="1" si="54"/>
        <v>-4007538.5807421324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-4007538.5807421324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-16733.059210299802</v>
      </c>
      <c r="L728" s="444">
        <f t="shared" ca="1" si="54"/>
        <v>-4032667.2696822528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-4032667.2696822528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-16837.762080883636</v>
      </c>
      <c r="L729" s="444">
        <f t="shared" ca="1" si="54"/>
        <v>-4057900.6614929568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-4057900.6614929568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-16942.901213428235</v>
      </c>
      <c r="L730" s="444">
        <f t="shared" ca="1" si="54"/>
        <v>-4083239.1924362052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-4083239.1924362052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-17048.478425691774</v>
      </c>
      <c r="L731" s="444">
        <f t="shared" ca="1" si="54"/>
        <v>-4108683.3005917175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-4108683.3005917175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-17154.495543006407</v>
      </c>
      <c r="L732" s="444">
        <f t="shared" ca="1" si="54"/>
        <v>-4134233.4258645442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-4134233.4258645442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-17260.954398309856</v>
      </c>
      <c r="L733" s="444">
        <f t="shared" ca="1" si="54"/>
        <v>-4159890.0099926745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-4159890.0099926745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-17367.856832177062</v>
      </c>
      <c r="L734" s="444">
        <f t="shared" ca="1" si="54"/>
        <v>-4185653.4965546718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-4185653.4965546718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-17475.20469285205</v>
      </c>
      <c r="L735" s="444">
        <f t="shared" ca="1" si="54"/>
        <v>-4211524.330977344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-4211524.330977344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-17582.999836279851</v>
      </c>
      <c r="L736" s="444">
        <f t="shared" ca="1" si="54"/>
        <v>-4237502.9605434444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-4237502.9605434444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-17691.244126138605</v>
      </c>
      <c r="L737" s="444">
        <f t="shared" ca="1" si="54"/>
        <v>-4263589.8343994031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-4263589.8343994031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-17799.939433871765</v>
      </c>
      <c r="L738" s="444">
        <f t="shared" ca="1" si="54"/>
        <v>-4289785.4035630953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-4289785.4035630953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-17909.087638720481</v>
      </c>
      <c r="L739" s="444">
        <f t="shared" ca="1" si="54"/>
        <v>-4316090.1209316365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-4316090.1209316365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-18018.69062775607</v>
      </c>
      <c r="L740" s="444">
        <f t="shared" ca="1" si="54"/>
        <v>-4342504.4412892135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-4342504.4412892135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-18128.75029591264</v>
      </c>
      <c r="L741" s="444">
        <f t="shared" ca="1" si="54"/>
        <v>-4369028.8213149467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-4369028.8213149467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-18239.268546019863</v>
      </c>
      <c r="L742" s="444">
        <f t="shared" ca="1" si="54"/>
        <v>-4395663.7195907868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-4395663.7195907868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-18350.247288835864</v>
      </c>
      <c r="L743" s="444">
        <f t="shared" ca="1" si="54"/>
        <v>-4422409.5966094434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-4422409.5966094434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-18461.688443080267</v>
      </c>
      <c r="L744" s="444">
        <f t="shared" ca="1" si="54"/>
        <v>-4449266.9147823444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-4449266.9147823444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-18573.593935467354</v>
      </c>
      <c r="L745" s="444">
        <f t="shared" ca="1" si="54"/>
        <v>-4476236.1384476321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-4476236.1384476321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-18685.965700739383</v>
      </c>
      <c r="L746" s="444">
        <f t="shared" ca="1" si="54"/>
        <v>-4503317.7338781916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-4503317.7338781916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-18798.805681700051</v>
      </c>
      <c r="L747" s="444">
        <f t="shared" ca="1" si="54"/>
        <v>-4530512.1692897119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-4530512.1692897119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-18912.11582924805</v>
      </c>
      <c r="L748" s="444">
        <f t="shared" ca="1" si="54"/>
        <v>-4557819.9148487803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-4557819.9148487803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-19025.898102410836</v>
      </c>
      <c r="L749" s="444">
        <f t="shared" ca="1" si="54"/>
        <v>-4585241.4426810117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-4585241.4426810117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-19140.154468378467</v>
      </c>
      <c r="L750" s="444">
        <f t="shared" ca="1" si="54"/>
        <v>-4612777.2268792102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-4612777.2268792102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-19254.886902537626</v>
      </c>
      <c r="L751" s="444">
        <f t="shared" ca="1" si="54"/>
        <v>-4640427.7435115678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-4640427.7435115678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-19370.097388505783</v>
      </c>
      <c r="L752" s="444">
        <f t="shared" ca="1" si="54"/>
        <v>-4668193.4706298942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-4668193.4706298942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-19485.787918165479</v>
      </c>
      <c r="L753" s="444">
        <f t="shared" ca="1" si="54"/>
        <v>-4696074.8882778799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-4696074.8882778799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-19601.960491698752</v>
      </c>
      <c r="L754" s="444">
        <f t="shared" ca="1" si="54"/>
        <v>-4724072.4784993995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-4724072.4784993995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-19718.61711762175</v>
      </c>
      <c r="L755" s="444">
        <f t="shared" ca="1" si="54"/>
        <v>-4752186.7253468418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-4752186.7253468418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-19835.759812819426</v>
      </c>
      <c r="L756" s="444">
        <f t="shared" ca="1" si="54"/>
        <v>-4780418.114889482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-4780418.114889482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-19953.390602580428</v>
      </c>
      <c r="L757" s="444">
        <f t="shared" ca="1" si="54"/>
        <v>-4808767.1352218827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-4808767.1352218827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-20071.511520632095</v>
      </c>
      <c r="L758" s="444">
        <f t="shared" ca="1" si="54"/>
        <v>-4837234.2764723357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-4837234.2764723357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-20190.124609175651</v>
      </c>
      <c r="L759" s="444">
        <f t="shared" ca="1" si="54"/>
        <v>-4865820.0308113322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-4865820.0308113322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-20309.231918921469</v>
      </c>
      <c r="L760" s="444">
        <f t="shared" ca="1" si="54"/>
        <v>-4894524.8924600743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-4894524.8924600743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-20428.835509124561</v>
      </c>
      <c r="L761" s="444">
        <f t="shared" ca="1" si="54"/>
        <v>-4923349.3576990189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-4923349.3576990189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-20548.937447620163</v>
      </c>
      <c r="L762" s="444">
        <f t="shared" ca="1" si="54"/>
        <v>-4952293.9248764599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-4952293.9248764599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-20669.5398108595</v>
      </c>
      <c r="L763" s="444">
        <f t="shared" ca="1" si="54"/>
        <v>-4981359.0944171399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-4981359.0944171399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-20790.644683945669</v>
      </c>
      <c r="L764" s="444">
        <f t="shared" ca="1" si="54"/>
        <v>-5010545.3688309062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-5010545.3688309062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-20912.254160669694</v>
      </c>
      <c r="L765" s="444">
        <f t="shared" ca="1" si="54"/>
        <v>-5039853.2527213963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-5039853.2527213963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-21034.370343546736</v>
      </c>
      <c r="L766" s="444">
        <f t="shared" ca="1" si="54"/>
        <v>-5069283.2527947631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-5069283.2527947631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-21156.995343852432</v>
      </c>
      <c r="L767" s="444">
        <f t="shared" ca="1" si="54"/>
        <v>-5098835.8778684363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-5098835.8778684363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-21280.131281659404</v>
      </c>
      <c r="L768" s="444">
        <f t="shared" ca="1" si="54"/>
        <v>-5128511.6388799157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-5128511.6388799157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-21403.780285873901</v>
      </c>
      <c r="L769" s="444">
        <f t="shared" ca="1" si="54"/>
        <v>-5158311.0488956096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-5158311.0488956096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-21527.944494272626</v>
      </c>
      <c r="L770" s="444">
        <f t="shared" ca="1" si="54"/>
        <v>-5188234.6231197026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-5188234.6231197026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-21652.62605353968</v>
      </c>
      <c r="L771" s="444">
        <f t="shared" ca="1" si="54"/>
        <v>-5218282.878903063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-5218282.878903063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-21777.827119303682</v>
      </c>
      <c r="L772" s="444">
        <f t="shared" ca="1" si="54"/>
        <v>-5248456.3357521873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-5248456.3357521873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-21903.549856175032</v>
      </c>
      <c r="L773" s="444">
        <f t="shared" ref="L773:L1027" ca="1" si="80">I773-J773+K773</f>
        <v>-5278755.5153381824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-5278755.5153381824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-22029.796437783345</v>
      </c>
      <c r="L774" s="444">
        <f t="shared" ca="1" si="80"/>
        <v>-5309180.941505786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-5309180.941505786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-22156.569046815028</v>
      </c>
      <c r="L775" s="444">
        <f t="shared" ca="1" si="80"/>
        <v>-5339733.1402824214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-5339733.1402824214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-22283.869875051008</v>
      </c>
      <c r="L776" s="444">
        <f t="shared" ca="1" si="80"/>
        <v>-5370412.6398872929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-5370412.6398872929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-22411.701123404637</v>
      </c>
      <c r="L777" s="444">
        <f t="shared" ca="1" si="80"/>
        <v>-5401219.9707405176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-5401219.9707405176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-22540.065001959741</v>
      </c>
      <c r="L778" s="444">
        <f t="shared" ca="1" si="80"/>
        <v>-5432155.6654722979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-5432155.6654722979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-22668.963730008825</v>
      </c>
      <c r="L779" s="444">
        <f t="shared" ca="1" si="80"/>
        <v>-5463220.2589321276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-5463220.2589321276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-22798.399536091449</v>
      </c>
      <c r="L780" s="444">
        <f t="shared" ca="1" si="80"/>
        <v>-5494414.2881980399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-5494414.2881980399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-22928.37465803275</v>
      </c>
      <c r="L781" s="444">
        <f t="shared" ca="1" si="80"/>
        <v>-5525738.2925858926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-5525738.2925858926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-23058.891342982137</v>
      </c>
      <c r="L782" s="444">
        <f t="shared" ca="1" si="80"/>
        <v>-5557192.8136586947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-5557192.8136586947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-23189.951847452146</v>
      </c>
      <c r="L783" s="444">
        <f t="shared" ca="1" si="80"/>
        <v>-5588778.3952359669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-5588778.3952359669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-23321.558437357446</v>
      </c>
      <c r="L784" s="444">
        <f t="shared" ca="1" si="80"/>
        <v>-5620495.583403145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-5620495.583403145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-23453.71338805402</v>
      </c>
      <c r="L785" s="444">
        <f t="shared" ca="1" si="80"/>
        <v>-5652344.9265210191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-5652344.9265210191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-23586.418984378499</v>
      </c>
      <c r="L786" s="444">
        <f t="shared" ca="1" si="80"/>
        <v>-5684326.9752352182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-5684326.9752352182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-23719.677520687659</v>
      </c>
      <c r="L787" s="444">
        <f t="shared" ca="1" si="80"/>
        <v>-5716442.2824857263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-5716442.2824857263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-23853.491300898109</v>
      </c>
      <c r="L788" s="444">
        <f t="shared" ca="1" si="80"/>
        <v>-5748691.4035164444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-5748691.4035164444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-23987.862638526101</v>
      </c>
      <c r="L789" s="444">
        <f t="shared" ca="1" si="80"/>
        <v>-5781074.8958847905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-5781074.8958847905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-24122.793856727545</v>
      </c>
      <c r="L790" s="444">
        <f t="shared" ca="1" si="80"/>
        <v>-5813593.3194713388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-5813593.3194713388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-24258.287288338164</v>
      </c>
      <c r="L791" s="444">
        <f t="shared" ca="1" si="80"/>
        <v>-5846247.2364894971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-5846247.2364894971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-24394.345275913824</v>
      </c>
      <c r="L792" s="444">
        <f t="shared" ca="1" si="80"/>
        <v>-5879037.2114952309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-5879037.2114952309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-24530.970171771049</v>
      </c>
      <c r="L793" s="444">
        <f t="shared" ca="1" si="80"/>
        <v>-5911963.8113968223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-5911963.8113968223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-24668.164338027676</v>
      </c>
      <c r="L794" s="444">
        <f t="shared" ca="1" si="80"/>
        <v>-5945027.6054646708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-5945027.6054646708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-24805.930146643714</v>
      </c>
      <c r="L795" s="444">
        <f t="shared" ca="1" si="80"/>
        <v>-5978229.1653411351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-5978229.1653411351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-24944.269979462315</v>
      </c>
      <c r="L796" s="444">
        <f t="shared" ca="1" si="80"/>
        <v>-6011569.0650504176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-6011569.0650504176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-25083.18622825099</v>
      </c>
      <c r="L797" s="444">
        <f t="shared" ca="1" si="80"/>
        <v>-6045047.8810084891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-6045047.8810084891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-25222.681294742957</v>
      </c>
      <c r="L798" s="444">
        <f t="shared" ca="1" si="80"/>
        <v>-6078666.1920330524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-6078666.1920330524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-25362.757590678637</v>
      </c>
      <c r="L799" s="444">
        <f t="shared" ca="1" si="80"/>
        <v>-6112424.5793535514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-6112424.5793535514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-25503.417537847381</v>
      </c>
      <c r="L800" s="444">
        <f t="shared" ca="1" si="80"/>
        <v>-6146323.6266212193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-6146323.6266212193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-25644.663568129334</v>
      </c>
      <c r="L801" s="444">
        <f t="shared" ca="1" si="80"/>
        <v>-6180363.9199191695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-6180363.9199191695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-25786.498123537458</v>
      </c>
      <c r="L802" s="444">
        <f t="shared" ca="1" si="80"/>
        <v>-6214546.0477725277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-6214546.0477725277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-25928.923656259783</v>
      </c>
      <c r="L803" s="444">
        <f t="shared" ca="1" si="80"/>
        <v>-6248870.6011586078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-6248870.6011586078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-26071.942628701785</v>
      </c>
      <c r="L804" s="444">
        <f t="shared" ca="1" si="80"/>
        <v>-6283338.1735171303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-6283338.1735171303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-26215.557513528962</v>
      </c>
      <c r="L805" s="444">
        <f t="shared" ca="1" si="80"/>
        <v>-6317949.3607604792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-6317949.3607604792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-26359.77079370958</v>
      </c>
      <c r="L806" s="444">
        <f t="shared" ca="1" si="80"/>
        <v>-6352704.7612840096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-6352704.7612840096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-26504.584962557623</v>
      </c>
      <c r="L807" s="444">
        <f t="shared" ca="1" si="80"/>
        <v>-6387604.975976388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-6387604.975976388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-26650.002523775867</v>
      </c>
      <c r="L808" s="444">
        <f t="shared" ca="1" si="80"/>
        <v>-6422650.6082299845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-6422650.6082299845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-26796.025991499188</v>
      </c>
      <c r="L809" s="444">
        <f t="shared" ca="1" si="80"/>
        <v>-6457842.2639513044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-6457842.2639513044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-26942.657890338018</v>
      </c>
      <c r="L810" s="444">
        <f t="shared" ca="1" si="80"/>
        <v>-6493180.5515714632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-6493180.5515714632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-27089.900755422015</v>
      </c>
      <c r="L811" s="444">
        <f t="shared" ca="1" si="80"/>
        <v>-6528666.0820567058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-6528666.0820567058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-27237.757132443861</v>
      </c>
      <c r="L812" s="444">
        <f t="shared" ca="1" si="80"/>
        <v>-6564299.4689189699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-6564299.4689189699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-27386.229577703292</v>
      </c>
      <c r="L813" s="444">
        <f t="shared" ca="1" si="80"/>
        <v>-6600081.3282264937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-6600081.3282264937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-27535.320658151311</v>
      </c>
      <c r="L814" s="444">
        <f t="shared" ca="1" si="80"/>
        <v>-6636012.2786144651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-6636012.2786144651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-27685.032951434521</v>
      </c>
      <c r="L815" s="444">
        <f t="shared" ca="1" si="80"/>
        <v>-6672092.9412957197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-6672092.9412957197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-27835.369045939751</v>
      </c>
      <c r="L816" s="444">
        <f t="shared" ca="1" si="80"/>
        <v>-6708323.9400714794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-6708323.9400714794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-27986.33154083875</v>
      </c>
      <c r="L817" s="444">
        <f t="shared" ca="1" si="80"/>
        <v>-6744705.9013421386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-6744705.9013421386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-28137.923046133157</v>
      </c>
      <c r="L818" s="444">
        <f t="shared" ca="1" si="80"/>
        <v>-6781239.4541180925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-6781239.4541180925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-28290.146182699635</v>
      </c>
      <c r="L819" s="444">
        <f t="shared" ca="1" si="80"/>
        <v>-6817925.230030613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-6817925.230030613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-28443.003582335135</v>
      </c>
      <c r="L820" s="444">
        <f t="shared" ca="1" si="80"/>
        <v>-6854763.8633427685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-6854763.8633427685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-28596.497887802452</v>
      </c>
      <c r="L821" s="444">
        <f t="shared" ca="1" si="80"/>
        <v>-6891755.9909603912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-6891755.9909603912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-28750.631752875877</v>
      </c>
      <c r="L822" s="444">
        <f t="shared" ca="1" si="80"/>
        <v>-6928902.2524430873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-6928902.2524430873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-28905.407842387114</v>
      </c>
      <c r="L823" s="444">
        <f t="shared" ca="1" si="80"/>
        <v>-6966203.2900152951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-6966203.2900152951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-29060.828832271316</v>
      </c>
      <c r="L824" s="444">
        <f t="shared" ca="1" si="80"/>
        <v>-7003659.7485773871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-7003659.7485773871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-29216.897409613368</v>
      </c>
      <c r="L825" s="444">
        <f t="shared" ca="1" si="80"/>
        <v>-7041272.2757168207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-7041272.2757168207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-29373.616272694337</v>
      </c>
      <c r="L826" s="444">
        <f t="shared" ca="1" si="80"/>
        <v>-7079041.5217193356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-7079041.5217193356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-29530.988131038153</v>
      </c>
      <c r="L827" s="444">
        <f t="shared" ca="1" si="80"/>
        <v>-7116968.1395801939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-7116968.1395801939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-29689.015705458394</v>
      </c>
      <c r="L828" s="444">
        <f t="shared" ca="1" si="80"/>
        <v>-7155052.7850154731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-7155052.7850154731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-29847.701728105389</v>
      </c>
      <c r="L829" s="444">
        <f t="shared" ca="1" si="80"/>
        <v>-7193296.1164733991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-7193296.1164733991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-30007.048942513411</v>
      </c>
      <c r="L830" s="444">
        <f t="shared" ca="1" si="80"/>
        <v>-7231698.7951457333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-7231698.7951457333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-30167.060103648138</v>
      </c>
      <c r="L831" s="444">
        <f t="shared" ca="1" si="80"/>
        <v>-7270261.484979202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-7270261.484979202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-30327.737977954261</v>
      </c>
      <c r="L832" s="444">
        <f t="shared" ca="1" si="80"/>
        <v>-7308984.852686977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-7308984.852686977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-30489.08534340332</v>
      </c>
      <c r="L833" s="444">
        <f t="shared" ca="1" si="80"/>
        <v>-7347869.5677602012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-7347869.5677602012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-30651.104989541756</v>
      </c>
      <c r="L834" s="444">
        <f t="shared" ca="1" si="80"/>
        <v>-7386916.3024795633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-7386916.3024795633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-30813.799717539099</v>
      </c>
      <c r="L835" s="444">
        <f t="shared" ca="1" si="80"/>
        <v>-7426125.7319269227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-7426125.7319269227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-30977.17234023643</v>
      </c>
      <c r="L836" s="444">
        <f t="shared" ca="1" si="80"/>
        <v>-7465498.5339969797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-7465498.5339969797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-31141.225682195003</v>
      </c>
      <c r="L837" s="444">
        <f t="shared" ca="1" si="80"/>
        <v>-7505035.3894089954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-7505035.3894089954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-31305.962579745068</v>
      </c>
      <c r="L838" s="444">
        <f t="shared" ca="1" si="80"/>
        <v>-7544736.9817185607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-7544736.9817185607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-31471.385881034919</v>
      </c>
      <c r="L839" s="444">
        <f t="shared" ca="1" si="80"/>
        <v>-7584603.9973294158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-7584603.9973294158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-31637.498446080153</v>
      </c>
      <c r="L840" s="444">
        <f t="shared" ca="1" si="80"/>
        <v>-7624637.1255053161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-7624637.1255053161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-31804.303146813072</v>
      </c>
      <c r="L841" s="444">
        <f t="shared" ca="1" si="80"/>
        <v>-7664837.0583819496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-7664837.0583819496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-31971.802867132374</v>
      </c>
      <c r="L842" s="444">
        <f t="shared" ca="1" si="80"/>
        <v>-7705204.4909789022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-7705204.4909789022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-32140.000502953011</v>
      </c>
      <c r="L843" s="444">
        <f t="shared" ca="1" si="80"/>
        <v>-7745740.1212116759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-7745740.1212116759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-32308.898962256233</v>
      </c>
      <c r="L844" s="444">
        <f t="shared" ca="1" si="80"/>
        <v>-7786444.6499037528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-7786444.6499037528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-32478.501165139885</v>
      </c>
      <c r="L845" s="444">
        <f t="shared" ca="1" si="80"/>
        <v>-7827318.7807987127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-7827318.7807987127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-32648.810043868889</v>
      </c>
      <c r="L846" s="444">
        <f t="shared" ca="1" si="80"/>
        <v>-7868363.2205724018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-7868363.2205724018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-32819.828542925919</v>
      </c>
      <c r="L847" s="444">
        <f t="shared" ca="1" si="80"/>
        <v>-7909578.6788451485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-7909578.6788451485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-32991.559619062369</v>
      </c>
      <c r="L848" s="444">
        <f t="shared" ca="1" si="80"/>
        <v>-7950965.8681940315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-7950965.8681940315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-33164.006241349387</v>
      </c>
      <c r="L849" s="444">
        <f t="shared" ca="1" si="80"/>
        <v>-7992525.5041652014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-7992525.5041652014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-33337.171391229254</v>
      </c>
      <c r="L850" s="444">
        <f t="shared" ca="1" si="80"/>
        <v>-8034258.305286251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-8034258.305286251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-33511.058062566961</v>
      </c>
      <c r="L851" s="444">
        <f t="shared" ca="1" si="80"/>
        <v>-8076164.9930786388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-8076164.9930786388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-33685.669261701914</v>
      </c>
      <c r="L852" s="444">
        <f t="shared" ca="1" si="80"/>
        <v>-8118246.2920701616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-8118246.2920701616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-33861.008007499928</v>
      </c>
      <c r="L853" s="444">
        <f t="shared" ca="1" si="80"/>
        <v>-8160502.9298074823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-8160502.9298074823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-34037.077331405424</v>
      </c>
      <c r="L854" s="444">
        <f t="shared" ca="1" si="80"/>
        <v>-8202935.6368687078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-8202935.6368687078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-34213.880277493867</v>
      </c>
      <c r="L855" s="444">
        <f t="shared" ca="1" si="80"/>
        <v>-8245545.1468760222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-8245545.1468760222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-34391.419902524351</v>
      </c>
      <c r="L856" s="444">
        <f t="shared" ca="1" si="80"/>
        <v>-8288332.1965083666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-8288332.1965083666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-34569.699275992447</v>
      </c>
      <c r="L857" s="444">
        <f t="shared" ca="1" si="80"/>
        <v>-8331297.5255141798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-8331297.5255141798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-34748.721480183332</v>
      </c>
      <c r="L858" s="444">
        <f t="shared" ca="1" si="80"/>
        <v>-8374441.8767241836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-8374441.8767241836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-34928.489610225013</v>
      </c>
      <c r="L859" s="444">
        <f t="shared" ca="1" si="80"/>
        <v>-8417765.9960642289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-8417765.9960642289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-35109.006774141875</v>
      </c>
      <c r="L860" s="444">
        <f t="shared" ca="1" si="80"/>
        <v>-8461270.6325681917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-8461270.6325681917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-35290.276092908382</v>
      </c>
      <c r="L861" s="444">
        <f t="shared" ca="1" si="80"/>
        <v>-8504956.5383909214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-8504956.5383909214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-35472.300700503089</v>
      </c>
      <c r="L862" s="444">
        <f t="shared" ca="1" si="80"/>
        <v>-8548824.4688212443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-8548824.4688212443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-35655.083743962772</v>
      </c>
      <c r="L863" s="444">
        <f t="shared" ca="1" si="80"/>
        <v>-8592875.1822950281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-8592875.1822950281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-35838.628383436866</v>
      </c>
      <c r="L864" s="444">
        <f t="shared" ca="1" si="80"/>
        <v>-8637109.4404082857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-8637109.4404082857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-36022.937792242112</v>
      </c>
      <c r="L865" s="444">
        <f t="shared" ca="1" si="80"/>
        <v>-8681528.0079303477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-8681528.0079303477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-36208.015156917369</v>
      </c>
      <c r="L866" s="444">
        <f t="shared" ca="1" si="80"/>
        <v>-8726131.6528170854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-8726131.6528170854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-36393.863677278772</v>
      </c>
      <c r="L867" s="444">
        <f t="shared" ca="1" si="80"/>
        <v>-8770921.146224184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-8770921.146224184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-36580.486566475018</v>
      </c>
      <c r="L868" s="444">
        <f t="shared" ca="1" si="80"/>
        <v>-8815897.262520479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-8815897.262520479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-36767.887051042911</v>
      </c>
      <c r="L869" s="444">
        <f t="shared" ca="1" si="80"/>
        <v>-8861060.7793013416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-8861060.7793013416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-36956.068370963178</v>
      </c>
      <c r="L870" s="444">
        <f t="shared" ca="1" si="80"/>
        <v>-8906412.4774021246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-8906412.4774021246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-37145.033779716439</v>
      </c>
      <c r="L871" s="444">
        <f t="shared" ca="1" si="80"/>
        <v>-8951953.1409116611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-8951953.1409116611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-37334.786544339506</v>
      </c>
      <c r="L872" s="444">
        <f t="shared" ca="1" si="80"/>
        <v>-8997683.5571858212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-8997683.5571858212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-37525.329945481841</v>
      </c>
      <c r="L873" s="444">
        <f t="shared" ca="1" si="80"/>
        <v>-9043604.516861124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-9043604.516861124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-37716.667277462271</v>
      </c>
      <c r="L874" s="444">
        <f t="shared" ca="1" si="80"/>
        <v>-9089716.8138684072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-9089716.8138684072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-37908.801848325951</v>
      </c>
      <c r="L875" s="444">
        <f t="shared" ca="1" si="80"/>
        <v>-9136021.2454465535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-9136021.2454465535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-38101.736979901558</v>
      </c>
      <c r="L876" s="444">
        <f t="shared" ca="1" si="80"/>
        <v>-9182518.6121562757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-9182518.6121562757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-38295.476007858735</v>
      </c>
      <c r="L877" s="444">
        <f t="shared" ca="1" si="80"/>
        <v>-9229209.7178939544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-9229209.7178939544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-38490.022281765727</v>
      </c>
      <c r="L878" s="444">
        <f t="shared" ca="1" si="80"/>
        <v>-9276095.3699055407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-9276095.3699055407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-38685.379165147337</v>
      </c>
      <c r="L879" s="444">
        <f t="shared" ca="1" si="80"/>
        <v>-9323176.3788005076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-9323176.3788005076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-38881.550035543034</v>
      </c>
      <c r="L880" s="444">
        <f t="shared" ca="1" si="80"/>
        <v>-9370453.5585658718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-9370453.5585658718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-39078.53828456538</v>
      </c>
      <c r="L881" s="444">
        <f t="shared" ca="1" si="80"/>
        <v>-9417927.7265802585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-9417927.7265802585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-39276.347317958658</v>
      </c>
      <c r="L882" s="444">
        <f t="shared" ca="1" si="80"/>
        <v>-9465599.7036280371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-9465599.7036280371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-39474.980555657741</v>
      </c>
      <c r="L883" s="444">
        <f t="shared" ca="1" si="80"/>
        <v>-9513470.3139135148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-9513470.3139135148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-39674.441431847226</v>
      </c>
      <c r="L884" s="444">
        <f t="shared" ca="1" si="80"/>
        <v>-9561540.3850751817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-9561540.3850751817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-39874.733395020841</v>
      </c>
      <c r="L885" s="444">
        <f t="shared" ca="1" si="80"/>
        <v>-9609810.7482000235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-9609810.7482000235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-40075.859908041013</v>
      </c>
      <c r="L886" s="444">
        <f t="shared" ca="1" si="80"/>
        <v>-9658282.2378378846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-9658282.2378378846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-40277.824448198771</v>
      </c>
      <c r="L887" s="444">
        <f t="shared" ca="1" si="80"/>
        <v>-9706955.6920159031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-9706955.6920159031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-40480.630507273847</v>
      </c>
      <c r="L888" s="444">
        <f t="shared" ca="1" si="80"/>
        <v>-9755831.9522529971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-9755831.9522529971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-40684.28159159507</v>
      </c>
      <c r="L889" s="444">
        <f t="shared" ca="1" si="80"/>
        <v>-9804911.8635744117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-9804911.8635744117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-40888.781222100966</v>
      </c>
      <c r="L890" s="444">
        <f t="shared" ca="1" si="80"/>
        <v>-9854196.2745263334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-9854196.2745263334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-41094.132934400637</v>
      </c>
      <c r="L891" s="444">
        <f t="shared" ca="1" si="80"/>
        <v>-9903686.0371905547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-9903686.0371905547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-41300.340278834898</v>
      </c>
      <c r="L892" s="444">
        <f t="shared" ca="1" si="80"/>
        <v>-9953382.0071992092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-9953382.0071992092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-41507.406820537624</v>
      </c>
      <c r="L893" s="444">
        <f t="shared" ca="1" si="80"/>
        <v>-10003285.043749567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-10003285.043749567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-41715.336139497449</v>
      </c>
      <c r="L894" s="444">
        <f t="shared" ca="1" si="80"/>
        <v>-10053396.009618886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-10053396.009618886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-41924.131830619612</v>
      </c>
      <c r="L895" s="444">
        <f t="shared" ca="1" si="80"/>
        <v>-10103715.771179326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-10103715.771179326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-42133.797503788111</v>
      </c>
      <c r="L896" s="444">
        <f t="shared" ca="1" si="80"/>
        <v>-10154245.198412934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-10154245.198412934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-42344.336783928142</v>
      </c>
      <c r="L897" s="444">
        <f t="shared" ca="1" si="80"/>
        <v>-10204985.164926684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-10204985.164926684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-42555.753311068765</v>
      </c>
      <c r="L898" s="444">
        <f t="shared" ca="1" si="80"/>
        <v>-10255936.547967574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-10255936.547967574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-42768.050740405808</v>
      </c>
      <c r="L899" s="444">
        <f t="shared" ca="1" si="80"/>
        <v>-10307100.2284378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-10307100.2284378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-42981.232742365086</v>
      </c>
      <c r="L900" s="444">
        <f t="shared" ca="1" si="80"/>
        <v>-10358477.090909986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-10358477.090909986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-43195.30300266586</v>
      </c>
      <c r="L901" s="444">
        <f t="shared" ca="1" si="80"/>
        <v>-10410068.023642473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-10410068.023642473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-43410.265222384558</v>
      </c>
      <c r="L902" s="444">
        <f t="shared" ca="1" si="80"/>
        <v>-10461873.918594677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-10461873.918594677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-43626.123118018739</v>
      </c>
      <c r="L903" s="444">
        <f t="shared" ca="1" si="80"/>
        <v>-10513895.671442516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-10513895.671442516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-43842.880421551403</v>
      </c>
      <c r="L904" s="444">
        <f t="shared" ca="1" si="80"/>
        <v>-10566134.181593888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-10566134.181593888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-44060.540880515451</v>
      </c>
      <c r="L905" s="444">
        <f t="shared" ca="1" si="80"/>
        <v>-10618590.352204224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-10618590.352204224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-44279.108258058521</v>
      </c>
      <c r="L906" s="444">
        <f t="shared" ca="1" si="80"/>
        <v>-10671265.090192104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-10671265.090192104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-44498.586333008017</v>
      </c>
      <c r="L907" s="444">
        <f t="shared" ca="1" si="80"/>
        <v>-10724159.306254933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-10724159.306254933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-44718.978899936468</v>
      </c>
      <c r="L908" s="444">
        <f t="shared" ca="1" si="80"/>
        <v>-10777273.91488469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-10777273.91488469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-44940.289769227129</v>
      </c>
      <c r="L909" s="444">
        <f t="shared" ca="1" si="80"/>
        <v>-10830609.834383737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-10830609.834383737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-45162.522767139824</v>
      </c>
      <c r="L910" s="444">
        <f t="shared" ca="1" si="80"/>
        <v>-10884167.986880697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-10884167.986880697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-45385.681735877159</v>
      </c>
      <c r="L911" s="444">
        <f t="shared" ca="1" si="80"/>
        <v>-10937949.298346395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-10937949.298346395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-45609.770533650895</v>
      </c>
      <c r="L912" s="444">
        <f t="shared" ca="1" si="80"/>
        <v>-10991954.698609866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-10991954.698609866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-45834.793034748691</v>
      </c>
      <c r="L913" s="444">
        <f t="shared" ca="1" si="80"/>
        <v>-11046185.121374436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-11046185.121374436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-46060.753129601064</v>
      </c>
      <c r="L914" s="444">
        <f t="shared" ca="1" si="80"/>
        <v>-11100641.504233858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-11100641.504233858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-46287.65472484866</v>
      </c>
      <c r="L915" s="444">
        <f t="shared" ca="1" si="80"/>
        <v>-11155324.788688527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-11155324.788688527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-46515.501743409783</v>
      </c>
      <c r="L916" s="444">
        <f t="shared" ca="1" si="80"/>
        <v>-11210235.920161758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-11210235.920161758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-46744.298124548244</v>
      </c>
      <c r="L917" s="444">
        <f t="shared" ca="1" si="80"/>
        <v>-11265375.848016126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-11265375.848016126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-46974.047823941444</v>
      </c>
      <c r="L918" s="444">
        <f t="shared" ca="1" si="80"/>
        <v>-11320745.525569888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-11320745.525569888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-47204.754813748783</v>
      </c>
      <c r="L919" s="444">
        <f t="shared" ca="1" si="80"/>
        <v>-11376345.910113458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-11376345.910113458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-47436.423082680325</v>
      </c>
      <c r="L920" s="444">
        <f t="shared" ca="1" si="80"/>
        <v>-11432177.962925958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-11432177.962925958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-47669.056636065739</v>
      </c>
      <c r="L921" s="444">
        <f t="shared" ca="1" si="80"/>
        <v>-11488242.649291843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-11488242.649291843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-47902.659495923595</v>
      </c>
      <c r="L922" s="444">
        <f t="shared" ca="1" si="80"/>
        <v>-11544540.938517587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-11544540.938517587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-48137.235701030862</v>
      </c>
      <c r="L923" s="444">
        <f t="shared" ca="1" si="80"/>
        <v>-11601073.803948438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-11601073.803948438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-48372.789306992745</v>
      </c>
      <c r="L924" s="444">
        <f t="shared" ca="1" si="80"/>
        <v>-11657842.222985251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-11657842.222985251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-48609.324386312794</v>
      </c>
      <c r="L925" s="444">
        <f t="shared" ca="1" si="80"/>
        <v>-11714847.177101385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-11714847.177101385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-48846.845028463358</v>
      </c>
      <c r="L926" s="444">
        <f t="shared" ca="1" si="80"/>
        <v>-11772089.651859669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-11772089.651859669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-49085.355339956208</v>
      </c>
      <c r="L927" s="444">
        <f t="shared" ca="1" si="80"/>
        <v>-11829570.636929445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-11829570.636929445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-49324.859444413603</v>
      </c>
      <c r="L928" s="444">
        <f t="shared" ca="1" si="80"/>
        <v>-11887291.126103679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-11887291.126103679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-49565.361482639579</v>
      </c>
      <c r="L929" s="444">
        <f t="shared" ca="1" si="80"/>
        <v>-11945252.117316138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-11945252.117316138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-49806.865612691494</v>
      </c>
      <c r="L930" s="444">
        <f t="shared" ca="1" si="80"/>
        <v>-12003454.61265865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-12003454.61265865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-50049.376009951957</v>
      </c>
      <c r="L931" s="444">
        <f t="shared" ca="1" si="80"/>
        <v>-12061899.618398422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-12061899.618398422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-50292.896867201009</v>
      </c>
      <c r="L932" s="444">
        <f t="shared" ca="1" si="80"/>
        <v>-12120588.144995444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-12120588.144995444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-50537.4323946886</v>
      </c>
      <c r="L933" s="444">
        <f t="shared" ca="1" si="80"/>
        <v>-12179521.207119953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-12179521.207119953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-50782.986820207385</v>
      </c>
      <c r="L934" s="444">
        <f t="shared" ca="1" si="80"/>
        <v>-12238699.823669981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-12238699.823669981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-51029.56438916584</v>
      </c>
      <c r="L935" s="444">
        <f t="shared" ca="1" si="80"/>
        <v>-12298125.017788967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-12298125.017788967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-51277.169364661611</v>
      </c>
      <c r="L936" s="444">
        <f t="shared" ca="1" si="80"/>
        <v>-12357797.816883449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-12357797.816883449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-51525.806027555285</v>
      </c>
      <c r="L937" s="444">
        <f t="shared" ca="1" si="80"/>
        <v>-12417719.252640825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-12417719.252640825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-51775.478676544357</v>
      </c>
      <c r="L938" s="444">
        <f t="shared" ca="1" si="80"/>
        <v>-12477890.36104719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-12477890.36104719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-52026.191628237539</v>
      </c>
      <c r="L939" s="444">
        <f t="shared" ca="1" si="80"/>
        <v>-12538312.182405248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-12538312.182405248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-52277.949217229456</v>
      </c>
      <c r="L940" s="444">
        <f t="shared" ca="1" si="80"/>
        <v>-12598985.761352299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-12598985.761352299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-52530.755796175494</v>
      </c>
      <c r="L941" s="444">
        <f t="shared" ca="1" si="80"/>
        <v>-12659912.146878295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-12659912.146878295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-52784.615735867148</v>
      </c>
      <c r="L942" s="444">
        <f t="shared" ca="1" si="80"/>
        <v>-12721092.392343983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-12721092.392343983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-53039.533425307513</v>
      </c>
      <c r="L943" s="444">
        <f t="shared" ca="1" si="80"/>
        <v>-12782527.55549911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-12782527.55549911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-53295.513271787211</v>
      </c>
      <c r="L944" s="444">
        <f t="shared" ca="1" si="80"/>
        <v>-12844218.698500719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-12844218.698500719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-53552.559700960577</v>
      </c>
      <c r="L945" s="444">
        <f t="shared" ca="1" si="80"/>
        <v>-12906166.8879315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-12906166.8879315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-53810.677156922167</v>
      </c>
      <c r="L946" s="444">
        <f t="shared" ca="1" si="80"/>
        <v>-12968373.194818242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-12968373.194818242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-54069.870102283588</v>
      </c>
      <c r="L947" s="444">
        <f t="shared" ca="1" si="80"/>
        <v>-13030838.694650346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-13030838.694650346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-54330.143018250696</v>
      </c>
      <c r="L948" s="444">
        <f t="shared" ca="1" si="80"/>
        <v>-13093564.467398418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-13093564.467398418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-54591.500404701001</v>
      </c>
      <c r="L949" s="444">
        <f t="shared" ca="1" si="80"/>
        <v>-13156551.597532939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-13156551.597532939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-54853.946780261496</v>
      </c>
      <c r="L950" s="444">
        <f t="shared" ca="1" si="80"/>
        <v>-13219801.17404302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-13219801.17404302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-55117.486682386843</v>
      </c>
      <c r="L951" s="444">
        <f t="shared" ca="1" si="80"/>
        <v>-13283314.290455228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-13283314.290455228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-55382.124667437689</v>
      </c>
      <c r="L952" s="444">
        <f t="shared" ca="1" si="80"/>
        <v>-13347092.044852486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-13347092.044852486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-55647.865310759618</v>
      </c>
      <c r="L953" s="444">
        <f t="shared" ca="1" si="80"/>
        <v>-13411135.539893067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-13411135.539893067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-55914.713206762026</v>
      </c>
      <c r="L954" s="444">
        <f t="shared" ca="1" si="80"/>
        <v>-13475445.882829649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-13475445.882829649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-56182.672968997787</v>
      </c>
      <c r="L955" s="444">
        <f t="shared" ca="1" si="80"/>
        <v>-13540024.185528468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-13540024.185528468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-56451.749230242865</v>
      </c>
      <c r="L956" s="444">
        <f t="shared" ca="1" si="80"/>
        <v>-13604871.564488532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-13604871.564488532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-56721.946642576462</v>
      </c>
      <c r="L957" s="444">
        <f t="shared" ca="1" si="80"/>
        <v>-13669989.140860928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-13669989.140860928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-56993.269877461455</v>
      </c>
      <c r="L958" s="444">
        <f t="shared" ca="1" si="80"/>
        <v>-13735378.04046821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-13735378.04046821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-57265.723625825136</v>
      </c>
      <c r="L959" s="444">
        <f t="shared" ca="1" si="80"/>
        <v>-13801039.393823856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-13801039.393823856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-57539.312598140314</v>
      </c>
      <c r="L960" s="444">
        <f t="shared" ca="1" si="80"/>
        <v>-13866974.336151818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-13866974.336151818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-57814.041524506822</v>
      </c>
      <c r="L961" s="444">
        <f t="shared" ca="1" si="80"/>
        <v>-13933184.007406145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-13933184.007406145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-58089.915154733193</v>
      </c>
      <c r="L962" s="444">
        <f t="shared" ca="1" si="80"/>
        <v>-13999669.552290699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-13999669.552290699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-58366.938258418828</v>
      </c>
      <c r="L963" s="444">
        <f t="shared" ca="1" si="80"/>
        <v>-14066432.120278938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-14066432.120278938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-58645.115625036495</v>
      </c>
      <c r="L964" s="444">
        <f t="shared" ca="1" si="80"/>
        <v>-14133472.865633795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-14133472.865633795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-58924.452064015073</v>
      </c>
      <c r="L965" s="444">
        <f t="shared" ca="1" si="80"/>
        <v>-14200792.94742763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-14200792.94742763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-59204.95240482271</v>
      </c>
      <c r="L966" s="444">
        <f t="shared" ca="1" si="80"/>
        <v>-14268393.529562274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-14268393.529562274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-59486.621497050393</v>
      </c>
      <c r="L967" s="444">
        <f t="shared" ca="1" si="80"/>
        <v>-14336275.780789144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-14336275.780789144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-59769.464210495687</v>
      </c>
      <c r="L968" s="444">
        <f t="shared" ca="1" si="80"/>
        <v>-14404440.87472946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-14404440.87472946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-60053.485435246992</v>
      </c>
      <c r="L969" s="444">
        <f t="shared" ca="1" si="80"/>
        <v>-14472889.989894528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-14472889.989894528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-60338.690081768123</v>
      </c>
      <c r="L970" s="444">
        <f t="shared" ca="1" si="80"/>
        <v>-14541624.309706116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-14541624.309706116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-60625.083080983066</v>
      </c>
      <c r="L971" s="444">
        <f t="shared" ca="1" si="80"/>
        <v>-14610645.022516919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-14610645.022516919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-60912.669384361405</v>
      </c>
      <c r="L972" s="444">
        <f t="shared" ca="1" si="80"/>
        <v>-14679953.321631102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-14679953.321631102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-61201.453964003842</v>
      </c>
      <c r="L973" s="444">
        <f t="shared" ca="1" si="80"/>
        <v>-14749550.405324927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-14749550.405324927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-61491.44181272811</v>
      </c>
      <c r="L974" s="444">
        <f t="shared" ca="1" si="80"/>
        <v>-14819437.476867475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-14819437.476867475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-61782.637944155395</v>
      </c>
      <c r="L975" s="444">
        <f t="shared" ca="1" si="80"/>
        <v>-14889615.744541451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-14889615.744541451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-62075.047392796965</v>
      </c>
      <c r="L976" s="444">
        <f t="shared" ca="1" si="80"/>
        <v>-14960086.421664068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-14960086.421664068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-62368.6752141412</v>
      </c>
      <c r="L977" s="444">
        <f t="shared" ca="1" si="80"/>
        <v>-15030850.72660803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-15030850.72660803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-62663.526484741044</v>
      </c>
      <c r="L978" s="444">
        <f t="shared" ca="1" si="80"/>
        <v>-15101909.882822592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-15101909.882822592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-62959.606302301712</v>
      </c>
      <c r="L979" s="444">
        <f t="shared" ca="1" si="80"/>
        <v>-15173265.118854715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-15173265.118854715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-63256.919785768892</v>
      </c>
      <c r="L980" s="444">
        <f t="shared" ca="1" si="80"/>
        <v>-15244917.668370305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-15244917.668370305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-63555.472075417187</v>
      </c>
      <c r="L981" s="444">
        <f t="shared" ca="1" si="80"/>
        <v>-15316868.770175543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-15316868.770175543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-63855.268332939013</v>
      </c>
      <c r="L982" s="444">
        <f t="shared" ca="1" si="80"/>
        <v>-15389119.668238303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-15389119.668238303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-64156.313741533835</v>
      </c>
      <c r="L983" s="444">
        <f t="shared" ca="1" si="80"/>
        <v>-15461671.611709656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-15461671.611709656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-64458.613505997819</v>
      </c>
      <c r="L984" s="444">
        <f t="shared" ca="1" si="80"/>
        <v>-15534525.854945475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-15534525.854945475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-64762.172852813732</v>
      </c>
      <c r="L985" s="444">
        <f t="shared" ca="1" si="80"/>
        <v>-15607683.65752811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-15607683.65752811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-65066.997030241379</v>
      </c>
      <c r="L986" s="444">
        <f t="shared" ca="1" si="80"/>
        <v>-15681146.284288172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-15681146.284288172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-65373.091308408293</v>
      </c>
      <c r="L987" s="444">
        <f t="shared" ca="1" si="80"/>
        <v>-15754915.0053264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-15754915.0053264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-65680.460979400901</v>
      </c>
      <c r="L988" s="444">
        <f t="shared" ca="1" si="80"/>
        <v>-15828991.09603562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-15828991.09603562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-65989.111357356</v>
      </c>
      <c r="L989" s="444">
        <f t="shared" ca="1" si="80"/>
        <v>-15903375.837122796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-15903375.837122796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-66299.047778552573</v>
      </c>
      <c r="L990" s="444">
        <f t="shared" ca="1" si="80"/>
        <v>-15978070.514631169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-15978070.514631169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-66610.275601504123</v>
      </c>
      <c r="L991" s="444">
        <f t="shared" ca="1" si="80"/>
        <v>-16053076.419962494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-16053076.419962494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-66922.800207051303</v>
      </c>
      <c r="L992" s="444">
        <f t="shared" ca="1" si="80"/>
        <v>-16128394.849899365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-16128394.849899365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-67236.626998454944</v>
      </c>
      <c r="L993" s="444">
        <f t="shared" ca="1" si="80"/>
        <v>-16204027.106627639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-16204027.106627639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-67551.761401489421</v>
      </c>
      <c r="L994" s="444">
        <f t="shared" ca="1" si="80"/>
        <v>-16279974.497758949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-16279974.497758949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-67868.208864536544</v>
      </c>
      <c r="L995" s="444">
        <f t="shared" ca="1" si="80"/>
        <v>-16356238.336353306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-16356238.336353306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-68185.974858679692</v>
      </c>
      <c r="L996" s="444">
        <f t="shared" ca="1" si="80"/>
        <v>-16432819.940941805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-16432819.940941805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-68505.064877798432</v>
      </c>
      <c r="L997" s="444">
        <f t="shared" ca="1" si="80"/>
        <v>-16509720.635549424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-16509720.635549424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-68825.484438663509</v>
      </c>
      <c r="L998" s="444">
        <f t="shared" ca="1" si="80"/>
        <v>-16586941.749717908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-16586941.749717908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-69147.239081032196</v>
      </c>
      <c r="L999" s="444">
        <f t="shared" ca="1" si="80"/>
        <v>-16664484.618528761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-16664484.618528761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-69470.334367744086</v>
      </c>
      <c r="L1000" s="444">
        <f t="shared" ca="1" si="80"/>
        <v>-16742350.582626326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-16742350.582626326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-69794.775884817282</v>
      </c>
      <c r="L1001" s="444">
        <f t="shared" ca="1" si="80"/>
        <v>-16820540.988240965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-16820540.988240965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-70120.56924154493</v>
      </c>
      <c r="L1002" s="444">
        <f t="shared" ca="1" si="80"/>
        <v>-16899057.187212329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-16899057.187212329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-70447.720070592288</v>
      </c>
      <c r="L1003" s="444">
        <f t="shared" ca="1" si="80"/>
        <v>-16977900.537012741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-16977900.537012741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-70776.234028093997</v>
      </c>
      <c r="L1004" s="444">
        <f t="shared" ca="1" si="80"/>
        <v>-17057072.400770653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-17057072.400770653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-71106.116793751964</v>
      </c>
      <c r="L1005" s="444">
        <f t="shared" ca="1" si="80"/>
        <v>-17136574.147294223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-17136574.147294223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-71437.374070933511</v>
      </c>
      <c r="L1006" s="444">
        <f t="shared" ca="1" si="80"/>
        <v>-17216407.151094977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-17216407.151094977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-71770.011586769979</v>
      </c>
      <c r="L1007" s="444">
        <f t="shared" ca="1" si="80"/>
        <v>-17296572.792411566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-17296572.792411566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-72104.03509225577</v>
      </c>
      <c r="L1008" s="444">
        <f t="shared" ca="1" si="80"/>
        <v>-17377072.457233641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-17377072.457233641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-72439.45036234775</v>
      </c>
      <c r="L1009" s="444">
        <f t="shared" ca="1" si="80"/>
        <v>-17457907.537325807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-17457907.537325807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-72776.263196065105</v>
      </c>
      <c r="L1010" s="444">
        <f t="shared" ca="1" si="80"/>
        <v>-17539079.430251691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-17539079.430251691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-73114.479416589631</v>
      </c>
      <c r="L1011" s="444">
        <f t="shared" ca="1" si="80"/>
        <v>-17620589.5393981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-17620589.5393981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-73454.104871366333</v>
      </c>
      <c r="L1012" s="444">
        <f t="shared" ca="1" si="80"/>
        <v>-17702439.273999285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-17702439.273999285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-73795.14543220459</v>
      </c>
      <c r="L1013" s="444">
        <f t="shared" ca="1" si="80"/>
        <v>-17784630.049161308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-17784630.049161308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-74137.606995379698</v>
      </c>
      <c r="L1014" s="444">
        <f t="shared" ca="1" si="80"/>
        <v>-17867163.285886507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-17867163.285886507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-74481.495481734688</v>
      </c>
      <c r="L1015" s="444">
        <f t="shared" ca="1" si="80"/>
        <v>-17950040.411098059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-17950040.411098059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-74826.816836782818</v>
      </c>
      <c r="L1016" s="444">
        <f t="shared" ca="1" si="80"/>
        <v>-18033262.85766466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-18033262.85766466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-75173.577030810324</v>
      </c>
      <c r="L1017" s="444">
        <f t="shared" ca="1" si="80"/>
        <v>-18116832.06442529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-18116832.06442529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-75521.782058979617</v>
      </c>
      <c r="L1018" s="444">
        <f t="shared" ca="1" si="80"/>
        <v>-18200749.476214088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-18200749.476214088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-75871.437941432945</v>
      </c>
      <c r="L1019" s="444">
        <f t="shared" ca="1" si="80"/>
        <v>-18285016.543885339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-18285016.543885339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-76222.550723396489</v>
      </c>
      <c r="L1020" s="444">
        <f t="shared" ca="1" si="80"/>
        <v>-18369634.724338554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-18369634.724338554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-76575.12647528488</v>
      </c>
      <c r="L1021" s="444">
        <f t="shared" ca="1" si="80"/>
        <v>-18454605.480543658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-18454605.480543658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-76929.171292806146</v>
      </c>
      <c r="L1022" s="444">
        <f t="shared" ca="1" si="80"/>
        <v>-18539930.281566285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-18539930.281566285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-77284.691297067096</v>
      </c>
      <c r="L1023" s="444">
        <f t="shared" ca="1" si="80"/>
        <v>-18625610.602593169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-18625610.602593169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-77641.692634679115</v>
      </c>
      <c r="L1024" s="444">
        <f t="shared" ca="1" si="80"/>
        <v>-18711647.924957667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-18711647.924957667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-78000.18147786452</v>
      </c>
      <c r="L1025" s="444">
        <f t="shared" ca="1" si="80"/>
        <v>-18798043.736165348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-18798043.736165348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-78360.164024563201</v>
      </c>
      <c r="L1026" s="444">
        <f t="shared" ca="1" si="80"/>
        <v>-18884799.529919729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-18884799.529919729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-78721.646498539776</v>
      </c>
      <c r="L1027" s="444">
        <f t="shared" ca="1" si="80"/>
        <v>-18971916.806148086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-18971916.806148086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-79084.635149491267</v>
      </c>
      <c r="L1028" s="444">
        <f t="shared" ref="L1028:L1282" ca="1" si="106">I1028-J1028+K1028</f>
        <v>-19059397.071027394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-19059397.071027394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-79449.136253155055</v>
      </c>
      <c r="L1029" s="444">
        <f t="shared" ca="1" si="106"/>
        <v>-19147241.837010369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-19147241.837010369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-79815.15611141744</v>
      </c>
      <c r="L1030" s="444">
        <f t="shared" ca="1" si="106"/>
        <v>-19235452.622851606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-19235452.622851606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-80182.701052422606</v>
      </c>
      <c r="L1031" s="444">
        <f t="shared" ca="1" si="106"/>
        <v>-19324030.953633849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-19324030.953633849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-80551.777430681948</v>
      </c>
      <c r="L1032" s="444">
        <f t="shared" ca="1" si="106"/>
        <v>-19412978.360794351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-19412978.360794351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-80922.391627184043</v>
      </c>
      <c r="L1033" s="444">
        <f t="shared" ca="1" si="106"/>
        <v>-19502296.382151354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-19502296.382151354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-81294.550049504891</v>
      </c>
      <c r="L1034" s="444">
        <f t="shared" ca="1" si="106"/>
        <v>-19591986.561930679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-19591986.561930679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-81668.259131918734</v>
      </c>
      <c r="L1035" s="444">
        <f t="shared" ca="1" si="106"/>
        <v>-19682050.450792417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-19682050.450792417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-82043.525335509315</v>
      </c>
      <c r="L1036" s="444">
        <f t="shared" ca="1" si="106"/>
        <v>-19772489.605857745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-19772489.605857745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-82420.355148281509</v>
      </c>
      <c r="L1037" s="444">
        <f t="shared" ca="1" si="106"/>
        <v>-19863305.590735845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-19863305.590735845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-82798.755085273602</v>
      </c>
      <c r="L1038" s="444">
        <f t="shared" ca="1" si="106"/>
        <v>-19954499.975550938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-19954499.975550938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-83178.731688669825</v>
      </c>
      <c r="L1039" s="444">
        <f t="shared" ca="1" si="106"/>
        <v>-20046074.336969428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-20046074.336969428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-83560.29152791352</v>
      </c>
      <c r="L1040" s="444">
        <f t="shared" ca="1" si="106"/>
        <v>-20138030.258227158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-20138030.258227158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-83943.441199820736</v>
      </c>
      <c r="L1041" s="444">
        <f t="shared" ca="1" si="106"/>
        <v>-20230369.329156797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-20230369.329156797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-84328.187328694228</v>
      </c>
      <c r="L1042" s="444">
        <f t="shared" ca="1" si="106"/>
        <v>-20323093.146215308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-20323093.146215308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-84714.536566438022</v>
      </c>
      <c r="L1043" s="444">
        <f t="shared" ca="1" si="106"/>
        <v>-20416203.312511563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-20416203.312511563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-85102.495592672421</v>
      </c>
      <c r="L1044" s="444">
        <f t="shared" ca="1" si="106"/>
        <v>-20509701.437834054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-20509701.437834054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-85492.071114849474</v>
      </c>
      <c r="L1045" s="444">
        <f t="shared" ca="1" si="106"/>
        <v>-20603589.138678722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-20603589.138678722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-85883.269868368923</v>
      </c>
      <c r="L1046" s="444">
        <f t="shared" ca="1" si="106"/>
        <v>-20697868.038276911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-20697868.038276911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-86276.098616694711</v>
      </c>
      <c r="L1047" s="444">
        <f t="shared" ca="1" si="106"/>
        <v>-20792539.766623423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-20792539.766623423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-86670.56415147183</v>
      </c>
      <c r="L1048" s="444">
        <f t="shared" ca="1" si="106"/>
        <v>-20887605.960504714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-20887605.960504714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-87066.673292643885</v>
      </c>
      <c r="L1049" s="444">
        <f t="shared" ca="1" si="106"/>
        <v>-20983068.263527177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-20983068.263527177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-87464.432888570809</v>
      </c>
      <c r="L1050" s="444">
        <f t="shared" ca="1" si="106"/>
        <v>-21078928.326145567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-21078928.326145567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-87863.849816147442</v>
      </c>
      <c r="L1051" s="444">
        <f t="shared" ca="1" si="106"/>
        <v>-21175187.805691533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-21175187.805691533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-88264.93098092229</v>
      </c>
      <c r="L1052" s="444">
        <f t="shared" ca="1" si="106"/>
        <v>-21271848.366402272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-21271848.366402272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-88667.683317217045</v>
      </c>
      <c r="L1053" s="444">
        <f t="shared" ca="1" si="106"/>
        <v>-21368911.679449309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-21368911.679449309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-89072.113788246366</v>
      </c>
      <c r="L1054" s="444">
        <f t="shared" ca="1" si="106"/>
        <v>-21466379.422967374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-21466379.422967374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-89478.229386238309</v>
      </c>
      <c r="L1055" s="444">
        <f t="shared" ca="1" si="106"/>
        <v>-21564253.282083429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-21564253.282083429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-89886.037132555197</v>
      </c>
      <c r="L1056" s="444">
        <f t="shared" ca="1" si="106"/>
        <v>-21662534.948945802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-21662534.948945802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-90295.544077815081</v>
      </c>
      <c r="L1057" s="444">
        <f t="shared" ca="1" si="106"/>
        <v>-21761226.122753434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-21761226.122753434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-90706.757302013546</v>
      </c>
      <c r="L1058" s="444">
        <f t="shared" ca="1" si="106"/>
        <v>-21860328.509785265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-21860328.509785265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-91119.683914646186</v>
      </c>
      <c r="L1059" s="444">
        <f t="shared" ca="1" si="106"/>
        <v>-21959843.82342973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-21959843.82342973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-91534.331054831448</v>
      </c>
      <c r="L1060" s="444">
        <f t="shared" ca="1" si="106"/>
        <v>-22059773.784214381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-22059773.784214381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-91950.705891434161</v>
      </c>
      <c r="L1061" s="444">
        <f t="shared" ca="1" si="106"/>
        <v>-22160120.119835634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-22160120.119835634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-92368.815623189381</v>
      </c>
      <c r="L1062" s="444">
        <f t="shared" ca="1" si="106"/>
        <v>-22260884.565188643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-22260884.565188643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-92788.667478826916</v>
      </c>
      <c r="L1063" s="444">
        <f t="shared" ca="1" si="106"/>
        <v>-22362068.862397287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-22362068.862397287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-93210.268717196275</v>
      </c>
      <c r="L1064" s="444">
        <f t="shared" ca="1" si="106"/>
        <v>-22463674.760844301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-22463674.760844301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-93633.626627392165</v>
      </c>
      <c r="L1065" s="444">
        <f t="shared" ca="1" si="106"/>
        <v>-22565704.017201513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-22565704.017201513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-94058.748528880547</v>
      </c>
      <c r="L1066" s="444">
        <f t="shared" ca="1" si="106"/>
        <v>-22668158.395460211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-22668158.395460211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-94485.641771625116</v>
      </c>
      <c r="L1067" s="444">
        <f t="shared" ca="1" si="106"/>
        <v>-22771039.666961655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-22771039.666961655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-94914.313736214477</v>
      </c>
      <c r="L1068" s="444">
        <f t="shared" ca="1" si="106"/>
        <v>-22874349.610427689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-22874349.610427689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-95344.771833989609</v>
      </c>
      <c r="L1069" s="444">
        <f t="shared" ca="1" si="106"/>
        <v>-22978090.011991497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-22978090.011991497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-95777.023507172154</v>
      </c>
      <c r="L1070" s="444">
        <f t="shared" ca="1" si="106"/>
        <v>-23082262.665228486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-23082262.665228486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-96211.076228992941</v>
      </c>
      <c r="L1071" s="444">
        <f t="shared" ca="1" si="106"/>
        <v>-23186869.371187296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-23186869.371187296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-96646.937503821304</v>
      </c>
      <c r="L1072" s="444">
        <f t="shared" ca="1" si="106"/>
        <v>-23291911.938420936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-23291911.938420936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-97084.614867294818</v>
      </c>
      <c r="L1073" s="444">
        <f t="shared" ca="1" si="106"/>
        <v>-23397392.183018051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-23397392.183018051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-97524.11588644945</v>
      </c>
      <c r="L1074" s="444">
        <f t="shared" ca="1" si="106"/>
        <v>-23503311.928634319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-23503311.928634319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-97965.448159850581</v>
      </c>
      <c r="L1075" s="444">
        <f t="shared" ca="1" si="106"/>
        <v>-23609673.006523989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-23609673.006523989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-98408.619317724195</v>
      </c>
      <c r="L1076" s="444">
        <f t="shared" ca="1" si="106"/>
        <v>-23716477.255571533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-23716477.255571533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-98853.637022088966</v>
      </c>
      <c r="L1077" s="444">
        <f t="shared" ca="1" si="106"/>
        <v>-23823726.522323441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-23823726.522323441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-99300.508966888578</v>
      </c>
      <c r="L1078" s="444">
        <f t="shared" ca="1" si="106"/>
        <v>-23931422.661020149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-23931422.661020149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-99749.24287812486</v>
      </c>
      <c r="L1079" s="444">
        <f t="shared" ca="1" si="106"/>
        <v>-24039567.533628091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-24039567.533628091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-100199.84651399129</v>
      </c>
      <c r="L1080" s="444">
        <f t="shared" ca="1" si="106"/>
        <v>-24148163.0098719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-24148163.0098719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-100652.32766500716</v>
      </c>
      <c r="L1081" s="444">
        <f t="shared" ca="1" si="106"/>
        <v>-24257210.967266727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-24257210.967266727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-101106.69415415227</v>
      </c>
      <c r="L1082" s="444">
        <f t="shared" ca="1" si="106"/>
        <v>-24366713.291150697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-24366713.291150697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-101562.95383700215</v>
      </c>
      <c r="L1083" s="444">
        <f t="shared" ca="1" si="106"/>
        <v>-24476671.874717519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-24476671.874717519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-102021.1146018639</v>
      </c>
      <c r="L1084" s="444">
        <f t="shared" ca="1" si="106"/>
        <v>-24587088.619049203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-24587088.619049203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-102481.18436991259</v>
      </c>
      <c r="L1085" s="444">
        <f t="shared" ca="1" si="106"/>
        <v>-24697965.433148935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-24697965.433148935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-102943.17109532814</v>
      </c>
      <c r="L1086" s="444">
        <f t="shared" ca="1" si="106"/>
        <v>-24809304.233974081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-24809304.233974081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-103407.08276543292</v>
      </c>
      <c r="L1087" s="444">
        <f t="shared" ca="1" si="106"/>
        <v>-24921106.946469333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-24921106.946469333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-103872.92740082979</v>
      </c>
      <c r="L1088" s="444">
        <f t="shared" ca="1" si="106"/>
        <v>-25033375.503599983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-25033375.503599983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-104340.71305554084</v>
      </c>
      <c r="L1089" s="444">
        <f t="shared" ca="1" si="106"/>
        <v>-25146111.846385341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-25146111.846385341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-104810.4478171465</v>
      </c>
      <c r="L1090" s="444">
        <f t="shared" ca="1" si="106"/>
        <v>-25259317.923932306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-25259317.923932306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-105282.13980692552</v>
      </c>
      <c r="L1091" s="444">
        <f t="shared" ca="1" si="106"/>
        <v>-25372995.693469051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-25372995.693469051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-105755.79717999529</v>
      </c>
      <c r="L1092" s="444">
        <f t="shared" ca="1" si="106"/>
        <v>-25487147.120378867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-25487147.120378867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-106231.42812545285</v>
      </c>
      <c r="L1093" s="444">
        <f t="shared" ca="1" si="106"/>
        <v>-25601774.178234138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-25601774.178234138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-106709.04086651649</v>
      </c>
      <c r="L1094" s="444">
        <f t="shared" ca="1" si="106"/>
        <v>-25716878.848830473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-25716878.848830473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-107188.64366066788</v>
      </c>
      <c r="L1095" s="444">
        <f t="shared" ca="1" si="106"/>
        <v>-25832463.12222096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-25832463.12222096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-107670.24479979491</v>
      </c>
      <c r="L1096" s="444">
        <f t="shared" ca="1" si="106"/>
        <v>-25948528.996750575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-25948528.996750575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-108153.85261033497</v>
      </c>
      <c r="L1097" s="444">
        <f t="shared" ca="1" si="106"/>
        <v>-26065078.479090728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-26065078.479090728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-108639.47545341894</v>
      </c>
      <c r="L1098" s="444">
        <f t="shared" ca="1" si="106"/>
        <v>-26182113.584273964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-26182113.584273964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-109127.12172501575</v>
      </c>
      <c r="L1099" s="444">
        <f t="shared" ca="1" si="106"/>
        <v>-26299636.335728798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-26299636.335728798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-109616.79985607759</v>
      </c>
      <c r="L1100" s="444">
        <f t="shared" ca="1" si="106"/>
        <v>-26417648.765314694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-26417648.765314694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-110108.51831268547</v>
      </c>
      <c r="L1101" s="444">
        <f t="shared" ca="1" si="106"/>
        <v>-26536152.913357198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-26536152.913357198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-110602.2855961959</v>
      </c>
      <c r="L1102" s="444">
        <f t="shared" ca="1" si="106"/>
        <v>-26655150.828683212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-26655150.828683212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-111098.11024338761</v>
      </c>
      <c r="L1103" s="444">
        <f t="shared" ca="1" si="106"/>
        <v>-26774644.568656418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-26774644.568656418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-111596.00082660931</v>
      </c>
      <c r="L1104" s="444">
        <f t="shared" ca="1" si="106"/>
        <v>-26894636.199212845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-26894636.199212845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-112095.96595392776</v>
      </c>
      <c r="L1105" s="444">
        <f t="shared" ca="1" si="106"/>
        <v>-27015127.794896591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-27015127.794896591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-112598.01426927671</v>
      </c>
      <c r="L1106" s="444">
        <f t="shared" ca="1" si="106"/>
        <v>-27136121.438895687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-27136121.438895687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-113102.15445260626</v>
      </c>
      <c r="L1107" s="444">
        <f t="shared" ca="1" si="106"/>
        <v>-27257619.223078113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-27257619.223078113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-113608.39522003305</v>
      </c>
      <c r="L1108" s="444">
        <f t="shared" ca="1" si="106"/>
        <v>-27379623.248027965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-27379623.248027965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-114116.74532399075</v>
      </c>
      <c r="L1109" s="444">
        <f t="shared" ca="1" si="106"/>
        <v>-27502135.623081774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-27502135.623081774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-114627.21355338163</v>
      </c>
      <c r="L1110" s="444">
        <f t="shared" ca="1" si="106"/>
        <v>-27625158.466364972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-27625158.466364972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-115139.80873372829</v>
      </c>
      <c r="L1111" s="444">
        <f t="shared" ca="1" si="106"/>
        <v>-27748693.904828519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-27748693.904828519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-115654.53972732641</v>
      </c>
      <c r="L1112" s="444">
        <f t="shared" ca="1" si="106"/>
        <v>-27872744.074285664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-27872744.074285664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-116171.41543339784</v>
      </c>
      <c r="L1113" s="444">
        <f t="shared" ca="1" si="106"/>
        <v>-27997311.119448882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-27997311.119448882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-116690.4447882446</v>
      </c>
      <c r="L1114" s="444">
        <f t="shared" ca="1" si="106"/>
        <v>-28122397.193966944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-28122397.193966944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-117211.63676540318</v>
      </c>
      <c r="L1115" s="444">
        <f t="shared" ca="1" si="106"/>
        <v>-28248004.460462164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-28248004.460462164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-117735.00037579992</v>
      </c>
      <c r="L1116" s="444">
        <f t="shared" ca="1" si="106"/>
        <v>-28374135.090567783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-28374135.090567783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-118260.54466790667</v>
      </c>
      <c r="L1117" s="444">
        <f t="shared" ca="1" si="106"/>
        <v>-28500791.264965508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-28500791.264965508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-118788.27872789718</v>
      </c>
      <c r="L1118" s="444">
        <f t="shared" ca="1" si="106"/>
        <v>-28627975.173423223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-28627975.173423223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-119318.21167980436</v>
      </c>
      <c r="L1119" s="444">
        <f t="shared" ca="1" si="106"/>
        <v>-28755689.014832847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-28755689.014832847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-119850.35268567779</v>
      </c>
      <c r="L1120" s="444">
        <f t="shared" ca="1" si="106"/>
        <v>-28883934.997248344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-28883934.997248344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-120384.71094574236</v>
      </c>
      <c r="L1121" s="444">
        <f t="shared" ca="1" si="106"/>
        <v>-29012715.337923907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-29012715.337923907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-120921.29569855721</v>
      </c>
      <c r="L1122" s="444">
        <f t="shared" ca="1" si="106"/>
        <v>-29142032.263352282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-29142032.263352282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-121460.11622117543</v>
      </c>
      <c r="L1123" s="444">
        <f t="shared" ca="1" si="106"/>
        <v>-29271888.009303275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-29271888.009303275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-122001.18182930455</v>
      </c>
      <c r="L1124" s="444">
        <f t="shared" ca="1" si="106"/>
        <v>-29402284.820862398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-29402284.820862398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-122544.50187746757</v>
      </c>
      <c r="L1125" s="444">
        <f t="shared" ca="1" si="106"/>
        <v>-29533224.952469684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-29533224.952469684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-123090.08575916458</v>
      </c>
      <c r="L1126" s="444">
        <f t="shared" ca="1" si="106"/>
        <v>-29664710.667958666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-29664710.667958666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-123637.94290703535</v>
      </c>
      <c r="L1127" s="444">
        <f t="shared" ca="1" si="106"/>
        <v>-29796744.24059552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-29796744.24059552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-124188.08279302223</v>
      </c>
      <c r="L1128" s="444">
        <f t="shared" ca="1" si="106"/>
        <v>-29929327.953118362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-29929327.953118362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-124740.51492853409</v>
      </c>
      <c r="L1129" s="444">
        <f t="shared" ca="1" si="106"/>
        <v>-30062464.097776715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-30062464.097776715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-125295.24886461053</v>
      </c>
      <c r="L1130" s="444">
        <f t="shared" ca="1" si="106"/>
        <v>-30196154.976371143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-30196154.976371143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-125852.29419208734</v>
      </c>
      <c r="L1131" s="444">
        <f t="shared" ca="1" si="106"/>
        <v>-30330402.900293048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-30330402.900293048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-126411.66054176194</v>
      </c>
      <c r="L1132" s="444">
        <f t="shared" ca="1" si="106"/>
        <v>-30465210.190564629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-30465210.190564629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-126973.35758456017</v>
      </c>
      <c r="L1133" s="444">
        <f t="shared" ca="1" si="106"/>
        <v>-30600579.177879006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-30600579.177879006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-127537.39503170343</v>
      </c>
      <c r="L1134" s="444">
        <f t="shared" ca="1" si="106"/>
        <v>-30736512.202640526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-30736512.202640526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-128103.78263487645</v>
      </c>
      <c r="L1135" s="444">
        <f t="shared" ca="1" si="106"/>
        <v>-30873011.615005221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-30873011.615005221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-128672.53018639599</v>
      </c>
      <c r="L1136" s="444">
        <f t="shared" ca="1" si="106"/>
        <v>-31010079.774921436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-31010079.774921436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-129243.64751938025</v>
      </c>
      <c r="L1137" s="444">
        <f t="shared" ca="1" si="106"/>
        <v>-31147719.052170634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-31147719.052170634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-129817.14450791855</v>
      </c>
      <c r="L1138" s="444">
        <f t="shared" ca="1" si="106"/>
        <v>-31285931.826408371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-31285931.826408371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-130393.03106724245</v>
      </c>
      <c r="L1139" s="444">
        <f t="shared" ca="1" si="106"/>
        <v>-31424720.487205431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-31424720.487205431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-130971.31715389687</v>
      </c>
      <c r="L1140" s="444">
        <f t="shared" ca="1" si="106"/>
        <v>-31564087.434089147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-31564087.434089147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-131552.01276591234</v>
      </c>
      <c r="L1141" s="444">
        <f t="shared" ca="1" si="106"/>
        <v>-31704035.076584876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-31704035.076584876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-132135.12794297791</v>
      </c>
      <c r="L1142" s="444">
        <f t="shared" ca="1" si="106"/>
        <v>-31844565.834257673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-31844565.834257673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-132720.67276661453</v>
      </c>
      <c r="L1143" s="444">
        <f t="shared" ca="1" si="106"/>
        <v>-31985682.136754107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-31985682.136754107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-133308.65736034969</v>
      </c>
      <c r="L1144" s="444">
        <f t="shared" ca="1" si="106"/>
        <v>-32127386.423844274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-32127386.423844274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-133899.09188989206</v>
      </c>
      <c r="L1145" s="444">
        <f t="shared" ca="1" si="106"/>
        <v>-32269681.145463984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-32269681.145463984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-134491.98656330752</v>
      </c>
      <c r="L1146" s="444">
        <f t="shared" ca="1" si="106"/>
        <v>-32412568.761757109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-32412568.761757109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-135087.35163119552</v>
      </c>
      <c r="L1147" s="444">
        <f t="shared" ca="1" si="106"/>
        <v>-32556051.743118122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-32556051.743118122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-135685.19738686641</v>
      </c>
      <c r="L1148" s="444">
        <f t="shared" ca="1" si="106"/>
        <v>-32700132.570234805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-32700132.570234805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-136285.53416651927</v>
      </c>
      <c r="L1149" s="444">
        <f t="shared" ca="1" si="106"/>
        <v>-32844813.734131142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-32844813.734131142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-136888.37234942068</v>
      </c>
      <c r="L1150" s="444">
        <f t="shared" ca="1" si="106"/>
        <v>-32990097.736210383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-32990097.736210383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-137493.72235808417</v>
      </c>
      <c r="L1151" s="444">
        <f t="shared" ca="1" si="106"/>
        <v>-33135987.088298287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-33135987.088298287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-138101.59465845043</v>
      </c>
      <c r="L1152" s="444">
        <f t="shared" ca="1" si="106"/>
        <v>-33282484.312686555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-33282484.312686555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-138711.99976006823</v>
      </c>
      <c r="L1153" s="444">
        <f t="shared" ca="1" si="106"/>
        <v>-33429591.942176443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-33429591.942176443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-139324.9482162761</v>
      </c>
      <c r="L1154" s="444">
        <f t="shared" ca="1" si="106"/>
        <v>-33577312.520122536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-33577312.520122536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-139940.45062438483</v>
      </c>
      <c r="L1155" s="444">
        <f t="shared" ca="1" si="106"/>
        <v>-33725648.600476742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-33725648.600476742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-140558.5176258607</v>
      </c>
      <c r="L1156" s="444">
        <f t="shared" ca="1" si="106"/>
        <v>-33874602.747832425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-33874602.747832425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-141179.15990650936</v>
      </c>
      <c r="L1157" s="444">
        <f t="shared" ca="1" si="106"/>
        <v>-34024177.537468754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-34024177.537468754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-141802.38819666073</v>
      </c>
      <c r="L1158" s="444">
        <f t="shared" ca="1" si="106"/>
        <v>-34174375.555395238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-34174375.555395238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-142428.21327135441</v>
      </c>
      <c r="L1159" s="444">
        <f t="shared" ca="1" si="106"/>
        <v>-34325199.398396417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-34325199.398396417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-143056.645950526</v>
      </c>
      <c r="L1160" s="444">
        <f t="shared" ca="1" si="106"/>
        <v>-34476651.674076766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-34476651.674076766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-143687.69709919411</v>
      </c>
      <c r="L1161" s="444">
        <f t="shared" ca="1" si="106"/>
        <v>-34628735.000905782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-34628735.000905782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-144321.37762764835</v>
      </c>
      <c r="L1162" s="444">
        <f t="shared" ca="1" si="106"/>
        <v>-34781452.008263253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-34781452.008263253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-144957.6984916378</v>
      </c>
      <c r="L1163" s="444">
        <f t="shared" ca="1" si="106"/>
        <v>-34934805.336484715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-34934805.336484715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-145596.67069256058</v>
      </c>
      <c r="L1164" s="444">
        <f t="shared" ca="1" si="106"/>
        <v>-35088797.636907101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-35088797.636907101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-146238.30527765385</v>
      </c>
      <c r="L1165" s="444">
        <f t="shared" ca="1" si="106"/>
        <v>-35243431.571914576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-35243431.571914576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-146882.61334018499</v>
      </c>
      <c r="L1166" s="444">
        <f t="shared" ca="1" si="106"/>
        <v>-35398709.814984582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-35398709.814984582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-147529.60601964334</v>
      </c>
      <c r="L1167" s="444">
        <f t="shared" ca="1" si="106"/>
        <v>-35554635.050734051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-35554635.050734051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-148179.2945019328</v>
      </c>
      <c r="L1168" s="444">
        <f t="shared" ca="1" si="106"/>
        <v>-35711209.974965803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-35711209.974965803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-148796.70822902417</v>
      </c>
      <c r="L1169" s="444">
        <f t="shared" ca="1" si="106"/>
        <v>-35860006.683194831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-35860006.683194831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-149416.69451331178</v>
      </c>
      <c r="L1170" s="444">
        <f t="shared" ca="1" si="106"/>
        <v>-36009423.377708144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-36009423.377708144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-150039.26407378394</v>
      </c>
      <c r="L1171" s="444">
        <f t="shared" ca="1" si="106"/>
        <v>-36159462.641781926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-36159462.641781926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-150664.42767409136</v>
      </c>
      <c r="L1172" s="444">
        <f t="shared" ca="1" si="106"/>
        <v>-36310127.069456019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-36310127.069456019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-151292.19612273341</v>
      </c>
      <c r="L1173" s="444">
        <f t="shared" ca="1" si="106"/>
        <v>-36461419.265578754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-36461419.265578754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-151922.58027324482</v>
      </c>
      <c r="L1174" s="444">
        <f t="shared" ca="1" si="106"/>
        <v>-36613341.845852003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-36613341.845852003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-152555.59102438335</v>
      </c>
      <c r="L1175" s="444">
        <f t="shared" ca="1" si="106"/>
        <v>-36765897.436876386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-36765897.436876386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-153191.23932031827</v>
      </c>
      <c r="L1176" s="444">
        <f t="shared" ca="1" si="106"/>
        <v>-36919088.676196702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-36919088.676196702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-153829.53615081959</v>
      </c>
      <c r="L1177" s="444">
        <f t="shared" ca="1" si="106"/>
        <v>-37072918.212347522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-37072918.212347522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-154470.492551448</v>
      </c>
      <c r="L1178" s="444">
        <f t="shared" ca="1" si="106"/>
        <v>-37227388.704898968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-37227388.704898968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-155114.1196037457</v>
      </c>
      <c r="L1179" s="444">
        <f t="shared" ca="1" si="106"/>
        <v>-37382502.824502714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-37382502.824502714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-155760.42843542798</v>
      </c>
      <c r="L1180" s="444">
        <f t="shared" ca="1" si="106"/>
        <v>-37538263.252938144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-37538263.252938144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-156409.4302205756</v>
      </c>
      <c r="L1181" s="444">
        <f t="shared" ca="1" si="106"/>
        <v>-37694672.683158718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-37694672.683158718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-157061.136179828</v>
      </c>
      <c r="L1182" s="444">
        <f t="shared" ca="1" si="106"/>
        <v>-37851733.819338545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-37851733.819338545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-157715.55758057727</v>
      </c>
      <c r="L1183" s="444">
        <f t="shared" ca="1" si="106"/>
        <v>-38009449.376919121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-38009449.376919121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-158372.70573716299</v>
      </c>
      <c r="L1184" s="444">
        <f t="shared" ca="1" si="106"/>
        <v>-38167822.082656287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-38167822.082656287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-159032.59201106787</v>
      </c>
      <c r="L1185" s="444">
        <f t="shared" ca="1" si="106"/>
        <v>-38326854.674667351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-38326854.674667351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-159695.22781111396</v>
      </c>
      <c r="L1186" s="444">
        <f t="shared" ca="1" si="106"/>
        <v>-38486549.902478464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-38486549.902478464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-160360.62459366026</v>
      </c>
      <c r="L1187" s="444">
        <f t="shared" ca="1" si="106"/>
        <v>-38646910.527072124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-38646910.527072124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-161028.79386280052</v>
      </c>
      <c r="L1188" s="444">
        <f t="shared" ca="1" si="106"/>
        <v>-38807939.320934922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-38807939.320934922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-161699.74717056216</v>
      </c>
      <c r="L1189" s="444">
        <f t="shared" ca="1" si="106"/>
        <v>-38969639.068105482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-38969639.068105482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-162373.49611710617</v>
      </c>
      <c r="L1190" s="444">
        <f t="shared" ca="1" si="106"/>
        <v>-39132012.564222589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-39132012.564222589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-163050.05235092746</v>
      </c>
      <c r="L1191" s="444">
        <f t="shared" ca="1" si="106"/>
        <v>-39295062.61657352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-39295062.61657352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-163729.42756905634</v>
      </c>
      <c r="L1192" s="444">
        <f t="shared" ca="1" si="106"/>
        <v>-39458792.044142574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-39458792.044142574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-164411.63351726072</v>
      </c>
      <c r="L1193" s="444">
        <f t="shared" ca="1" si="106"/>
        <v>-39623203.677659832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-39623203.677659832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-165096.68199024929</v>
      </c>
      <c r="L1194" s="444">
        <f t="shared" ca="1" si="106"/>
        <v>-39788300.359650083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-39788300.359650083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-165784.58483187534</v>
      </c>
      <c r="L1195" s="444">
        <f t="shared" ca="1" si="106"/>
        <v>-39954084.944481961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-39954084.944481961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-166475.3539353415</v>
      </c>
      <c r="L1196" s="444">
        <f t="shared" ca="1" si="106"/>
        <v>-40120560.2984173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-40120560.2984173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-167169.00124340542</v>
      </c>
      <c r="L1197" s="444">
        <f t="shared" ca="1" si="106"/>
        <v>-40287729.299660705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-40287729.299660705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-167865.53874858626</v>
      </c>
      <c r="L1198" s="444">
        <f t="shared" ca="1" si="106"/>
        <v>-40455594.83840929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-40455594.83840929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-168564.97849337204</v>
      </c>
      <c r="L1199" s="444">
        <f t="shared" ca="1" si="106"/>
        <v>-40624159.81690266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-40624159.81690266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-169267.33257042774</v>
      </c>
      <c r="L1200" s="444">
        <f t="shared" ca="1" si="106"/>
        <v>-40793427.149473086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-40793427.149473086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-169972.61312280453</v>
      </c>
      <c r="L1201" s="444">
        <f t="shared" ca="1" si="106"/>
        <v>-40963399.762595892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-40963399.762595892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-170680.83234414956</v>
      </c>
      <c r="L1202" s="444">
        <f t="shared" ca="1" si="106"/>
        <v>-41134080.594940044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-41134080.594940044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-171392.00247891684</v>
      </c>
      <c r="L1203" s="444">
        <f t="shared" ca="1" si="106"/>
        <v>-41305472.597418964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-41305472.597418964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-172106.135822579</v>
      </c>
      <c r="L1204" s="444">
        <f t="shared" ca="1" si="106"/>
        <v>-41477578.733241543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-41477578.733241543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-172823.24472183976</v>
      </c>
      <c r="L1205" s="444">
        <f t="shared" ca="1" si="106"/>
        <v>-41650401.977963381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-41650401.977963381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-173543.34157484741</v>
      </c>
      <c r="L1206" s="444">
        <f t="shared" ca="1" si="106"/>
        <v>-41823945.319538228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-41823945.319538228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-174266.43883140929</v>
      </c>
      <c r="L1207" s="444">
        <f t="shared" ca="1" si="106"/>
        <v>-41998211.75836964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-41998211.75836964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-174992.54899320682</v>
      </c>
      <c r="L1208" s="444">
        <f t="shared" ca="1" si="106"/>
        <v>-42173204.307362847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-42173204.307362847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-175721.68461401187</v>
      </c>
      <c r="L1209" s="444">
        <f t="shared" ca="1" si="106"/>
        <v>-42348925.991976857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-42348925.991976857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-176453.85829990357</v>
      </c>
      <c r="L1210" s="444">
        <f t="shared" ca="1" si="106"/>
        <v>-42525379.850276761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-42525379.850276761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-177189.08270948651</v>
      </c>
      <c r="L1211" s="444">
        <f t="shared" ca="1" si="106"/>
        <v>-42702568.932986245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-42702568.932986245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-177927.37055410934</v>
      </c>
      <c r="L1212" s="444">
        <f t="shared" ca="1" si="106"/>
        <v>-42880496.303540356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-42880496.303540356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-178668.73459808482</v>
      </c>
      <c r="L1213" s="444">
        <f t="shared" ca="1" si="106"/>
        <v>-43059165.038138442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-43059165.038138442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-179413.18765891017</v>
      </c>
      <c r="L1214" s="444">
        <f t="shared" ca="1" si="106"/>
        <v>-43238578.225797355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-43238578.225797355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-180160.74260748897</v>
      </c>
      <c r="L1215" s="444">
        <f t="shared" ca="1" si="106"/>
        <v>-43418738.968404844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-43418738.968404844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-180911.41236835351</v>
      </c>
      <c r="L1216" s="444">
        <f t="shared" ca="1" si="106"/>
        <v>-43599650.380773202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-43599650.380773202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-181665.20991988835</v>
      </c>
      <c r="L1217" s="444">
        <f t="shared" ca="1" si="106"/>
        <v>-43781315.590693086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-43781315.590693086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-182422.14829455453</v>
      </c>
      <c r="L1218" s="444">
        <f t="shared" ca="1" si="106"/>
        <v>-43963737.73898764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-43963737.73898764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-183182.24057911517</v>
      </c>
      <c r="L1219" s="444">
        <f t="shared" ca="1" si="106"/>
        <v>-44146919.979566753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-44146919.979566753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-183945.49991486146</v>
      </c>
      <c r="L1220" s="444">
        <f t="shared" ca="1" si="106"/>
        <v>-44330865.479481615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-44330865.479481615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-184711.93949784007</v>
      </c>
      <c r="L1221" s="444">
        <f t="shared" ca="1" si="106"/>
        <v>-44515577.418979459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-44515577.418979459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-185481.57257908108</v>
      </c>
      <c r="L1222" s="444">
        <f t="shared" ca="1" si="106"/>
        <v>-44701058.991558537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-44701058.991558537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-186254.41246482724</v>
      </c>
      <c r="L1223" s="444">
        <f t="shared" ca="1" si="106"/>
        <v>-44887313.404023364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-44887313.404023364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-187030.47251676401</v>
      </c>
      <c r="L1224" s="444">
        <f t="shared" ca="1" si="106"/>
        <v>-45074343.876540132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-45074343.876540132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-187809.76615225055</v>
      </c>
      <c r="L1225" s="444">
        <f t="shared" ca="1" si="106"/>
        <v>-45262153.64269238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-45262153.64269238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-188592.30684455158</v>
      </c>
      <c r="L1226" s="444">
        <f t="shared" ca="1" si="106"/>
        <v>-45450745.949536934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-45450745.949536934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-189378.10812307056</v>
      </c>
      <c r="L1227" s="444">
        <f t="shared" ca="1" si="106"/>
        <v>-45640124.057660006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-45640124.057660006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-190167.18357358334</v>
      </c>
      <c r="L1228" s="444">
        <f t="shared" ca="1" si="106"/>
        <v>-45830291.241233587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-45830291.241233587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-190959.54683847327</v>
      </c>
      <c r="L1229" s="444">
        <f t="shared" ca="1" si="106"/>
        <v>-46021250.788072057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-46021250.788072057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-191755.2116169669</v>
      </c>
      <c r="L1230" s="444">
        <f t="shared" ca="1" si="106"/>
        <v>-46213005.999689028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-46213005.999689028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-192554.19166537095</v>
      </c>
      <c r="L1231" s="444">
        <f t="shared" ca="1" si="106"/>
        <v>-46405560.191354401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-46405560.191354401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-193356.50079731</v>
      </c>
      <c r="L1232" s="444">
        <f t="shared" ca="1" si="106"/>
        <v>-46598916.69215171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-46598916.69215171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-194162.15288396546</v>
      </c>
      <c r="L1233" s="444">
        <f t="shared" ca="1" si="106"/>
        <v>-46793078.845035672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-46793078.845035672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-194971.16185431529</v>
      </c>
      <c r="L1234" s="444">
        <f t="shared" ca="1" si="106"/>
        <v>-46988050.006889984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-46988050.006889984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-195783.54169537494</v>
      </c>
      <c r="L1235" s="444">
        <f t="shared" ca="1" si="106"/>
        <v>-47183833.548585355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-47183833.548585355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-196599.30645243899</v>
      </c>
      <c r="L1236" s="444">
        <f t="shared" ca="1" si="106"/>
        <v>-47380432.855037794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-47380432.855037794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-197418.47022932413</v>
      </c>
      <c r="L1237" s="444">
        <f t="shared" ca="1" si="106"/>
        <v>-47577851.325267121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-47577851.325267121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-198241.04718861301</v>
      </c>
      <c r="L1238" s="444">
        <f t="shared" ca="1" si="106"/>
        <v>-47776092.372455731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-47776092.372455731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-199067.05155189888</v>
      </c>
      <c r="L1239" s="444">
        <f t="shared" ca="1" si="106"/>
        <v>-47975159.424007632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-47975159.424007632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-199896.49760003178</v>
      </c>
      <c r="L1240" s="444">
        <f t="shared" ca="1" si="106"/>
        <v>-48175055.921607666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-48175055.921607666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-200729.39967336526</v>
      </c>
      <c r="L1241" s="444">
        <f t="shared" ca="1" si="106"/>
        <v>-48375785.321281031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-48375785.321281031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-201565.7721720043</v>
      </c>
      <c r="L1242" s="444">
        <f t="shared" ca="1" si="106"/>
        <v>-48577351.093453035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-48577351.093453035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-202405.62955605431</v>
      </c>
      <c r="L1243" s="444">
        <f t="shared" ca="1" si="106"/>
        <v>-48779756.723009087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-48779756.723009087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-203248.98634587121</v>
      </c>
      <c r="L1244" s="444">
        <f t="shared" ca="1" si="106"/>
        <v>-48983005.709354959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-48983005.709354959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-204095.85712231233</v>
      </c>
      <c r="L1245" s="444">
        <f t="shared" ca="1" si="106"/>
        <v>-49187101.566477269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-49187101.566477269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-204946.25652698861</v>
      </c>
      <c r="L1246" s="444">
        <f t="shared" ca="1" si="106"/>
        <v>-49392047.823004261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-49392047.823004261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-205800.19926251774</v>
      </c>
      <c r="L1247" s="444">
        <f t="shared" ca="1" si="106"/>
        <v>-49597848.022266775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-49597848.022266775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-206657.70009277822</v>
      </c>
      <c r="L1248" s="444">
        <f t="shared" ca="1" si="106"/>
        <v>-49804505.722359553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-49804505.722359553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-207518.77384316479</v>
      </c>
      <c r="L1249" s="444">
        <f t="shared" ca="1" si="106"/>
        <v>-50012024.496202715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-50012024.496202715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-208383.43540084464</v>
      </c>
      <c r="L1250" s="444">
        <f t="shared" ca="1" si="106"/>
        <v>-50220407.931603558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-50220407.931603558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-209251.69971501484</v>
      </c>
      <c r="L1251" s="444">
        <f t="shared" ca="1" si="106"/>
        <v>-50429659.631318577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-50429659.631318577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-210123.58179716073</v>
      </c>
      <c r="L1252" s="444">
        <f t="shared" ca="1" si="106"/>
        <v>-50639783.213115737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-50639783.213115737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-210999.09672131555</v>
      </c>
      <c r="L1253" s="444">
        <f t="shared" ca="1" si="106"/>
        <v>-50850782.309837051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-50850782.309837051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-211878.25962432104</v>
      </c>
      <c r="L1254" s="444">
        <f t="shared" ca="1" si="106"/>
        <v>-51062660.569461375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-51062660.569461375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-212761.08570608907</v>
      </c>
      <c r="L1255" s="444">
        <f t="shared" ca="1" si="106"/>
        <v>-51275421.655167468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-51275421.655167468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-213647.59022986444</v>
      </c>
      <c r="L1256" s="444">
        <f t="shared" ca="1" si="106"/>
        <v>-51489069.245397329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-51489069.245397329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-214537.78852248887</v>
      </c>
      <c r="L1257" s="444">
        <f t="shared" ca="1" si="106"/>
        <v>-51703607.033919819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-51703607.033919819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-215431.6959746659</v>
      </c>
      <c r="L1258" s="444">
        <f t="shared" ca="1" si="106"/>
        <v>-51919038.729894482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-51919038.729894482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-216329.32804122701</v>
      </c>
      <c r="L1259" s="444">
        <f t="shared" ca="1" si="106"/>
        <v>-52135368.057935707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-52135368.057935707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-217230.70024139876</v>
      </c>
      <c r="L1260" s="444">
        <f t="shared" ca="1" si="106"/>
        <v>-52352598.758177109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-52352598.758177109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-218135.8281590713</v>
      </c>
      <c r="L1261" s="444">
        <f t="shared" ca="1" si="106"/>
        <v>-52570734.586336181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-52570734.586336181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-219044.72744306742</v>
      </c>
      <c r="L1262" s="444">
        <f t="shared" ca="1" si="106"/>
        <v>-52789779.31377925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-52789779.31377925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-219957.41380741357</v>
      </c>
      <c r="L1263" s="444">
        <f t="shared" ca="1" si="106"/>
        <v>-53009736.727586664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-53009736.727586664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-220873.90303161112</v>
      </c>
      <c r="L1264" s="444">
        <f t="shared" ca="1" si="106"/>
        <v>-53230610.630618274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-53230610.630618274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-221794.21096090946</v>
      </c>
      <c r="L1265" s="444">
        <f t="shared" ca="1" si="106"/>
        <v>-53452404.841579184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-53452404.841579184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-222718.35350657994</v>
      </c>
      <c r="L1266" s="444">
        <f t="shared" ca="1" si="106"/>
        <v>-53675123.195085764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-53675123.195085764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-223646.34664619068</v>
      </c>
      <c r="L1267" s="444">
        <f t="shared" ca="1" si="106"/>
        <v>-53898769.541731954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-53898769.541731954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-224578.20642388312</v>
      </c>
      <c r="L1268" s="444">
        <f t="shared" ca="1" si="106"/>
        <v>-54123347.74815584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-54123347.74815584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-225513.94895064933</v>
      </c>
      <c r="L1269" s="444">
        <f t="shared" ca="1" si="106"/>
        <v>-54348861.697106488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-54348861.697106488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-226453.59040461035</v>
      </c>
      <c r="L1270" s="444">
        <f t="shared" ca="1" si="106"/>
        <v>-54575315.287511095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-54575315.287511095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-227397.14703129619</v>
      </c>
      <c r="L1271" s="444">
        <f t="shared" ca="1" si="106"/>
        <v>-54802712.434542395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-54802712.434542395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-228344.6351439266</v>
      </c>
      <c r="L1272" s="444">
        <f t="shared" ca="1" si="106"/>
        <v>-55031057.069686323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-55031057.069686323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-229296.07112369305</v>
      </c>
      <c r="L1273" s="444">
        <f t="shared" ca="1" si="106"/>
        <v>-55260353.140810013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-55260353.140810013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-230251.47142004172</v>
      </c>
      <c r="L1274" s="444">
        <f t="shared" ca="1" si="106"/>
        <v>-55490604.612230055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-55490604.612230055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-231210.8525509586</v>
      </c>
      <c r="L1275" s="444">
        <f t="shared" ca="1" si="106"/>
        <v>-55721815.464781016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-55721815.464781016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-232174.23110325425</v>
      </c>
      <c r="L1276" s="444">
        <f t="shared" ca="1" si="106"/>
        <v>-55953989.695884272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-55953989.695884272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-233141.62373285115</v>
      </c>
      <c r="L1277" s="444">
        <f t="shared" ca="1" si="106"/>
        <v>-56187131.319617122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-56187131.319617122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-234113.04716507136</v>
      </c>
      <c r="L1278" s="444">
        <f t="shared" ca="1" si="106"/>
        <v>-56421244.366782196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-56421244.366782196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-235088.51819492585</v>
      </c>
      <c r="L1279" s="444">
        <f t="shared" ca="1" si="106"/>
        <v>-56656332.884977125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-56656332.884977125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-236068.0536874047</v>
      </c>
      <c r="L1280" s="444">
        <f t="shared" ca="1" si="106"/>
        <v>-56892400.938664526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-56892400.938664526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-237051.67057776885</v>
      </c>
      <c r="L1281" s="444">
        <f t="shared" ca="1" si="106"/>
        <v>-57129452.609242298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-57129452.609242298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-238039.38587184291</v>
      </c>
      <c r="L1282" s="444">
        <f t="shared" ca="1" si="106"/>
        <v>-57367491.99511414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-57367491.99511414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-239031.21664630895</v>
      </c>
      <c r="L1283" s="444">
        <f t="shared" ref="L1283:L1537" ca="1" si="127">I1283-J1283+K1283</f>
        <v>-57606523.211760446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-57606523.211760446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-240027.18004900182</v>
      </c>
      <c r="L1284" s="444">
        <f t="shared" ca="1" si="127"/>
        <v>-57846550.391809449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-57846550.391809449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-241027.29329920604</v>
      </c>
      <c r="L1285" s="444">
        <f t="shared" ca="1" si="127"/>
        <v>-58087577.685108654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-58087577.685108654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-242031.57368795271</v>
      </c>
      <c r="L1286" s="444">
        <f t="shared" ca="1" si="127"/>
        <v>-58329609.25879661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-58329609.25879661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-243040.03857831922</v>
      </c>
      <c r="L1287" s="444">
        <f t="shared" ca="1" si="127"/>
        <v>-58572649.297374927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-58572649.297374927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-244052.70540572886</v>
      </c>
      <c r="L1288" s="444">
        <f t="shared" ca="1" si="127"/>
        <v>-58816702.002780654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-58816702.002780654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-245069.59167825276</v>
      </c>
      <c r="L1289" s="444">
        <f t="shared" ca="1" si="127"/>
        <v>-59061771.594458908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-59061771.594458908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-246090.7149769121</v>
      </c>
      <c r="L1290" s="444">
        <f t="shared" ca="1" si="127"/>
        <v>-59307862.309435822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-59307862.309435822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-247116.09295598263</v>
      </c>
      <c r="L1291" s="444">
        <f t="shared" ca="1" si="127"/>
        <v>-59554978.402391806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-59554978.402391806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-248145.74334329923</v>
      </c>
      <c r="L1292" s="444">
        <f t="shared" ca="1" si="127"/>
        <v>-59803124.145735107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-59803124.145735107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-249179.68394056297</v>
      </c>
      <c r="L1293" s="444">
        <f t="shared" ca="1" si="127"/>
        <v>-60052303.829675667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-60052303.829675667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-250217.93262364864</v>
      </c>
      <c r="L1294" s="444">
        <f t="shared" ca="1" si="127"/>
        <v>-60302521.762299314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-60302521.762299314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-251260.50734291377</v>
      </c>
      <c r="L1295" s="444">
        <f t="shared" ca="1" si="127"/>
        <v>-60553782.269642226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-60553782.269642226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-252307.42612350927</v>
      </c>
      <c r="L1296" s="444">
        <f t="shared" ca="1" si="127"/>
        <v>-60806089.695765734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-60806089.695765734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-253358.70706569057</v>
      </c>
      <c r="L1297" s="444">
        <f t="shared" ca="1" si="127"/>
        <v>-61059448.402831428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-61059448.402831428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-254414.3683451309</v>
      </c>
      <c r="L1298" s="444">
        <f t="shared" ca="1" si="127"/>
        <v>-61313862.771176562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-61313862.771176562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-255474.42821323566</v>
      </c>
      <c r="L1299" s="444">
        <f t="shared" ca="1" si="127"/>
        <v>-61569337.1993898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-61569337.1993898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-256538.90499745749</v>
      </c>
      <c r="L1300" s="444">
        <f t="shared" ca="1" si="127"/>
        <v>-61825876.104387261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-61825876.104387261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-257607.81710161356</v>
      </c>
      <c r="L1301" s="444">
        <f t="shared" ca="1" si="127"/>
        <v>-62083483.921488874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-62083483.921488874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-258681.18300620362</v>
      </c>
      <c r="L1302" s="444">
        <f t="shared" ca="1" si="127"/>
        <v>-62342165.104495078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-62342165.104495078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-259759.02126872947</v>
      </c>
      <c r="L1303" s="444">
        <f t="shared" ca="1" si="127"/>
        <v>-62601924.125763811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-62601924.125763811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-260841.35052401587</v>
      </c>
      <c r="L1304" s="444">
        <f t="shared" ca="1" si="127"/>
        <v>-62862765.476287827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-62862765.476287827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-261928.1894845326</v>
      </c>
      <c r="L1305" s="444">
        <f t="shared" ca="1" si="127"/>
        <v>-63124693.665772356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-63124693.665772356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-263019.55694071815</v>
      </c>
      <c r="L1306" s="444">
        <f t="shared" ca="1" si="127"/>
        <v>-63387713.222713076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-63387713.222713076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-264115.47176130448</v>
      </c>
      <c r="L1307" s="444">
        <f t="shared" ca="1" si="127"/>
        <v>-63651828.694474377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-63651828.694474377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-265215.95289364323</v>
      </c>
      <c r="L1308" s="444">
        <f t="shared" ca="1" si="127"/>
        <v>-63917044.647368021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-63917044.647368021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-266321.01936403342</v>
      </c>
      <c r="L1309" s="444">
        <f t="shared" ca="1" si="127"/>
        <v>-64183365.666732058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-64183365.666732058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-267430.69027805026</v>
      </c>
      <c r="L1310" s="444">
        <f t="shared" ca="1" si="127"/>
        <v>-64450796.357010111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-64450796.357010111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-268544.98482087546</v>
      </c>
      <c r="L1311" s="444">
        <f t="shared" ca="1" si="127"/>
        <v>-64719341.341830984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-64719341.341830984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-269663.92225762905</v>
      </c>
      <c r="L1312" s="444">
        <f t="shared" ca="1" si="127"/>
        <v>-64989005.264088616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-64989005.264088616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-270787.52193370258</v>
      </c>
      <c r="L1313" s="444">
        <f t="shared" ca="1" si="127"/>
        <v>-65259792.78602232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-65259792.78602232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-271915.80327509303</v>
      </c>
      <c r="L1314" s="444">
        <f t="shared" ca="1" si="127"/>
        <v>-65531708.589297414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-65531708.589297414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-273048.78578873922</v>
      </c>
      <c r="L1315" s="444">
        <f t="shared" ca="1" si="127"/>
        <v>-65804757.375086151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-65804757.375086151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-274186.48906285898</v>
      </c>
      <c r="L1316" s="444">
        <f t="shared" ca="1" si="127"/>
        <v>-66078943.864149012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-66078943.864149012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-275328.93276728754</v>
      </c>
      <c r="L1317" s="444">
        <f t="shared" ca="1" si="127"/>
        <v>-66354272.796916299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-66354272.796916299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-276476.1366538179</v>
      </c>
      <c r="L1318" s="444">
        <f t="shared" ca="1" si="127"/>
        <v>-66630748.933570117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-66630748.933570117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-277628.12055654213</v>
      </c>
      <c r="L1319" s="444">
        <f t="shared" ca="1" si="127"/>
        <v>-66908377.054126658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-66908377.054126658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-278784.90439219441</v>
      </c>
      <c r="L1320" s="444">
        <f t="shared" ca="1" si="127"/>
        <v>-67187161.958518848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-67187161.958518848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-279946.5081604952</v>
      </c>
      <c r="L1321" s="444">
        <f t="shared" ca="1" si="127"/>
        <v>-67467108.46667935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-67467108.46667935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-281112.9519444973</v>
      </c>
      <c r="L1322" s="444">
        <f t="shared" ca="1" si="127"/>
        <v>-67748221.41862385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-67748221.41862385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-282284.25591093273</v>
      </c>
      <c r="L1323" s="444">
        <f t="shared" ca="1" si="127"/>
        <v>-68030505.674534783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-68030505.674534783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-283460.44031056156</v>
      </c>
      <c r="L1324" s="444">
        <f t="shared" ca="1" si="127"/>
        <v>-68313966.11484535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-68313966.11484535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-284641.52547852229</v>
      </c>
      <c r="L1325" s="444">
        <f t="shared" ca="1" si="127"/>
        <v>-68598607.640323877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-68598607.640323877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-285827.5318346828</v>
      </c>
      <c r="L1326" s="444">
        <f t="shared" ca="1" si="127"/>
        <v>-68884435.172158554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-68884435.172158554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-287018.47988399398</v>
      </c>
      <c r="L1327" s="444">
        <f t="shared" ca="1" si="127"/>
        <v>-69171453.652042553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-69171453.652042553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-288214.39021684398</v>
      </c>
      <c r="L1328" s="444">
        <f t="shared" ca="1" si="127"/>
        <v>-69459668.042259395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-69459668.042259395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-289415.28350941412</v>
      </c>
      <c r="L1329" s="444">
        <f t="shared" ca="1" si="127"/>
        <v>-69749083.325768813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-69749083.325768813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-290621.1805240367</v>
      </c>
      <c r="L1330" s="444">
        <f t="shared" ca="1" si="127"/>
        <v>-70039704.50629285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-70039704.50629285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-291832.10210955353</v>
      </c>
      <c r="L1331" s="444">
        <f t="shared" ca="1" si="127"/>
        <v>-70331536.608402401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-70331536.608402401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-293048.06920167664</v>
      </c>
      <c r="L1332" s="444">
        <f t="shared" ca="1" si="127"/>
        <v>-70624584.677604079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-70624584.677604079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-294269.10282335035</v>
      </c>
      <c r="L1333" s="444">
        <f t="shared" ca="1" si="127"/>
        <v>-70918853.780427426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-70918853.780427426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-295495.22408511426</v>
      </c>
      <c r="L1334" s="444">
        <f t="shared" ca="1" si="127"/>
        <v>-71214349.004512534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-71214349.004512534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-296726.4541854689</v>
      </c>
      <c r="L1335" s="444">
        <f t="shared" ca="1" si="127"/>
        <v>-71511075.458698004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-71511075.458698004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-297962.81441124168</v>
      </c>
      <c r="L1336" s="444">
        <f t="shared" ca="1" si="127"/>
        <v>-71809038.273109242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-71809038.273109242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-299204.32613795518</v>
      </c>
      <c r="L1337" s="444">
        <f t="shared" ca="1" si="127"/>
        <v>-72108242.599247202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-72108242.599247202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-300451.01083019667</v>
      </c>
      <c r="L1338" s="444">
        <f t="shared" ca="1" si="127"/>
        <v>-72408693.610077396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-72408693.610077396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-301702.89004198916</v>
      </c>
      <c r="L1339" s="444">
        <f t="shared" ca="1" si="127"/>
        <v>-72710396.500119388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-72710396.500119388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-302959.98541716411</v>
      </c>
      <c r="L1340" s="444">
        <f t="shared" ca="1" si="127"/>
        <v>-73013356.485536546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-73013356.485536546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-304222.31868973561</v>
      </c>
      <c r="L1341" s="444">
        <f t="shared" ca="1" si="127"/>
        <v>-73317578.804226279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-73317578.804226279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-305489.91168427619</v>
      </c>
      <c r="L1342" s="444">
        <f t="shared" ca="1" si="127"/>
        <v>-73623068.715910554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-73623068.715910554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-306762.78631629399</v>
      </c>
      <c r="L1343" s="444">
        <f t="shared" ca="1" si="127"/>
        <v>-73929831.502226844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-73929831.502226844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-308040.96459261182</v>
      </c>
      <c r="L1344" s="444">
        <f t="shared" ca="1" si="127"/>
        <v>-74237872.46681945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-74237872.46681945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-309324.46861174772</v>
      </c>
      <c r="L1345" s="444">
        <f t="shared" ca="1" si="127"/>
        <v>-74547196.935431197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-74547196.935431197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-310613.32056429668</v>
      </c>
      <c r="L1346" s="444">
        <f t="shared" ca="1" si="127"/>
        <v>-74857810.255995497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-74857810.255995497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-311907.54273331456</v>
      </c>
      <c r="L1347" s="444">
        <f t="shared" ca="1" si="127"/>
        <v>-75169717.798728809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-75169717.798728809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-313207.15749470337</v>
      </c>
      <c r="L1348" s="444">
        <f t="shared" ca="1" si="127"/>
        <v>-75482924.956223518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-75482924.956223518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-314512.18731759797</v>
      </c>
      <c r="L1349" s="444">
        <f t="shared" ca="1" si="127"/>
        <v>-75797437.143541113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-75797437.143541113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-315822.65476475464</v>
      </c>
      <c r="L1350" s="444">
        <f t="shared" ca="1" si="127"/>
        <v>-76113259.798305869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-76113259.798305869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-317138.58249294112</v>
      </c>
      <c r="L1351" s="444">
        <f t="shared" ca="1" si="127"/>
        <v>-76430398.380798817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-76430398.380798817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-318459.99325332837</v>
      </c>
      <c r="L1352" s="444">
        <f t="shared" ca="1" si="127"/>
        <v>-76748858.374052152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-76748858.374052152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-319786.90989188396</v>
      </c>
      <c r="L1353" s="444">
        <f t="shared" ca="1" si="127"/>
        <v>-77068645.283944041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-77068645.283944041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-321119.35534976685</v>
      </c>
      <c r="L1354" s="444">
        <f t="shared" ca="1" si="127"/>
        <v>-77389764.639293805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-77389764.639293805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-322457.35266372416</v>
      </c>
      <c r="L1355" s="444">
        <f t="shared" ca="1" si="127"/>
        <v>-77712221.99195753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-77712221.99195753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-323800.92496648972</v>
      </c>
      <c r="L1356" s="444">
        <f t="shared" ca="1" si="127"/>
        <v>-78036022.916924015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-78036022.916924015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-325150.09548718337</v>
      </c>
      <c r="L1357" s="444">
        <f t="shared" ca="1" si="127"/>
        <v>-78361173.012411192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-78361173.012411192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-326504.88755171327</v>
      </c>
      <c r="L1358" s="444">
        <f t="shared" ca="1" si="127"/>
        <v>-78687677.899962902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-78687677.899962902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-327865.32458317874</v>
      </c>
      <c r="L1359" s="444">
        <f t="shared" ca="1" si="127"/>
        <v>-79015543.224546075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-79015543.224546075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-329231.43010227534</v>
      </c>
      <c r="L1360" s="444">
        <f t="shared" ca="1" si="127"/>
        <v>-79344774.654648349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-79344774.654648349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-330603.22772770142</v>
      </c>
      <c r="L1361" s="444">
        <f t="shared" ca="1" si="127"/>
        <v>-79675377.882376045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-79675377.882376045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-331980.74117656687</v>
      </c>
      <c r="L1362" s="444">
        <f t="shared" ca="1" si="127"/>
        <v>-80007358.623552606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-80007358.623552606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-333363.99426480255</v>
      </c>
      <c r="L1363" s="444">
        <f t="shared" ca="1" si="127"/>
        <v>-80340722.617817402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-80340722.617817402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-334753.01090757252</v>
      </c>
      <c r="L1364" s="444">
        <f t="shared" ca="1" si="127"/>
        <v>-80675475.628724977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-80675475.628724977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-336147.81511968741</v>
      </c>
      <c r="L1365" s="444">
        <f t="shared" ca="1" si="127"/>
        <v>-81011623.443844661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-81011623.443844661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-337548.43101601943</v>
      </c>
      <c r="L1366" s="444">
        <f t="shared" ca="1" si="127"/>
        <v>-81349171.874860674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-81349171.874860674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-338954.88281191949</v>
      </c>
      <c r="L1367" s="444">
        <f t="shared" ca="1" si="127"/>
        <v>-81688126.757672593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-81688126.757672593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-340367.1948236358</v>
      </c>
      <c r="L1368" s="444">
        <f t="shared" ca="1" si="127"/>
        <v>-82028493.952496231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-82028493.952496231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-341785.39146873431</v>
      </c>
      <c r="L1369" s="444">
        <f t="shared" ca="1" si="127"/>
        <v>-82370279.343964964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-82370279.343964964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-343209.49726652069</v>
      </c>
      <c r="L1370" s="444">
        <f t="shared" ca="1" si="127"/>
        <v>-82713488.84123148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-82713488.84123148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-344639.5368384645</v>
      </c>
      <c r="L1371" s="444">
        <f t="shared" ca="1" si="127"/>
        <v>-83058128.378069952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-83058128.378069952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-346075.53490862477</v>
      </c>
      <c r="L1372" s="444">
        <f t="shared" ca="1" si="127"/>
        <v>-83404203.912978575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-83404203.912978575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-347517.51630407741</v>
      </c>
      <c r="L1373" s="444">
        <f t="shared" ca="1" si="127"/>
        <v>-83751721.42928265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-83751721.42928265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-348965.50595534436</v>
      </c>
      <c r="L1374" s="444">
        <f t="shared" ca="1" si="127"/>
        <v>-84100686.935237989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-84100686.935237989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-350419.52889682492</v>
      </c>
      <c r="L1375" s="444">
        <f t="shared" ca="1" si="127"/>
        <v>-84451106.464134812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-84451106.464134812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-351879.61026722839</v>
      </c>
      <c r="L1376" s="444">
        <f t="shared" ca="1" si="127"/>
        <v>-84802986.074402034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-84802986.074402034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-353345.7753100085</v>
      </c>
      <c r="L1377" s="444">
        <f t="shared" ca="1" si="127"/>
        <v>-85156331.849712044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-85156331.849712044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-354818.04937380017</v>
      </c>
      <c r="L1378" s="444">
        <f t="shared" ca="1" si="127"/>
        <v>-85511149.89908585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-85511149.89908585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-356296.4579128577</v>
      </c>
      <c r="L1379" s="444">
        <f t="shared" ca="1" si="127"/>
        <v>-85867446.356998712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-85867446.356998712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-357781.02648749464</v>
      </c>
      <c r="L1380" s="444">
        <f t="shared" ca="1" si="127"/>
        <v>-86225227.383486211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-86225227.383486211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-359271.78076452587</v>
      </c>
      <c r="L1381" s="444">
        <f t="shared" ca="1" si="127"/>
        <v>-86584499.164250731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-86584499.164250731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-360768.74651771138</v>
      </c>
      <c r="L1382" s="444">
        <f t="shared" ca="1" si="127"/>
        <v>-86945267.910768449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-86945267.910768449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-362271.9496282019</v>
      </c>
      <c r="L1383" s="444">
        <f t="shared" ca="1" si="127"/>
        <v>-87307539.860396653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-87307539.860396653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-363781.41608498606</v>
      </c>
      <c r="L1384" s="444">
        <f t="shared" ca="1" si="127"/>
        <v>-87671321.276481643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-87671321.276481643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-365297.17198534019</v>
      </c>
      <c r="L1385" s="444">
        <f t="shared" ca="1" si="127"/>
        <v>-88036618.448466986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-88036618.448466986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-366819.24353527912</v>
      </c>
      <c r="L1386" s="444">
        <f t="shared" ca="1" si="127"/>
        <v>-88403437.692002267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-88403437.692002267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-368347.65705000947</v>
      </c>
      <c r="L1387" s="444">
        <f t="shared" ca="1" si="127"/>
        <v>-88771785.34905228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-88771785.34905228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-369882.43895438447</v>
      </c>
      <c r="L1388" s="444">
        <f t="shared" ca="1" si="127"/>
        <v>-89141667.788006663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-89141667.788006663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-371423.61578336108</v>
      </c>
      <c r="L1389" s="444">
        <f t="shared" ca="1" si="127"/>
        <v>-89513091.403790027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-89513091.403790027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-372971.21418245847</v>
      </c>
      <c r="L1390" s="444">
        <f t="shared" ca="1" si="127"/>
        <v>-89886062.617972478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-89886062.617972478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-374525.26090821868</v>
      </c>
      <c r="L1391" s="444">
        <f t="shared" ca="1" si="127"/>
        <v>-90260587.878880695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-90260587.878880695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-376085.78282866953</v>
      </c>
      <c r="L1392" s="444">
        <f t="shared" ca="1" si="127"/>
        <v>-90636673.661709368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-90636673.661709368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-377652.80692378903</v>
      </c>
      <c r="L1393" s="444">
        <f t="shared" ca="1" si="127"/>
        <v>-91014326.46863316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-91014326.46863316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-379226.36028597149</v>
      </c>
      <c r="L1394" s="444">
        <f t="shared" ca="1" si="127"/>
        <v>-91393552.828919128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-91393552.828919128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-380806.47012049635</v>
      </c>
      <c r="L1395" s="444">
        <f t="shared" ca="1" si="127"/>
        <v>-91774359.299039617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-91774359.299039617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-382393.1637459984</v>
      </c>
      <c r="L1396" s="444">
        <f t="shared" ca="1" si="127"/>
        <v>-92156752.462785617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-92156752.462785617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-383986.46859494009</v>
      </c>
      <c r="L1397" s="444">
        <f t="shared" ca="1" si="127"/>
        <v>-92540738.931380555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-92540738.931380555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-385586.41221408563</v>
      </c>
      <c r="L1398" s="444">
        <f t="shared" ca="1" si="127"/>
        <v>-92926325.34359464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-92926325.34359464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-387193.02226497768</v>
      </c>
      <c r="L1399" s="444">
        <f t="shared" ca="1" si="127"/>
        <v>-93313518.365859613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-93313518.365859613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-388806.32652441505</v>
      </c>
      <c r="L1400" s="444">
        <f t="shared" ca="1" si="127"/>
        <v>-93702324.692384034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-93702324.692384034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-390426.35288493347</v>
      </c>
      <c r="L1401" s="444">
        <f t="shared" ca="1" si="127"/>
        <v>-94092751.045268968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-94092751.045268968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-392053.12935528735</v>
      </c>
      <c r="L1402" s="444">
        <f t="shared" ca="1" si="127"/>
        <v>-94484804.174624249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-94484804.174624249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-393686.68406093435</v>
      </c>
      <c r="L1403" s="444">
        <f t="shared" ca="1" si="127"/>
        <v>-94878490.858685181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-94878490.858685181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-395327.04524452158</v>
      </c>
      <c r="L1404" s="444">
        <f t="shared" ca="1" si="127"/>
        <v>-95273817.903929695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-95273817.903929695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-396974.24126637372</v>
      </c>
      <c r="L1405" s="444">
        <f t="shared" ca="1" si="127"/>
        <v>-95670792.145196065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-95670792.145196065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-398628.30060498358</v>
      </c>
      <c r="L1406" s="444">
        <f t="shared" ca="1" si="127"/>
        <v>-96069420.445801049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-96069420.445801049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-400289.25185750437</v>
      </c>
      <c r="L1407" s="444">
        <f t="shared" ca="1" si="127"/>
        <v>-96469709.697658554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-96469709.697658554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-401957.12374024396</v>
      </c>
      <c r="L1408" s="444">
        <f t="shared" ca="1" si="127"/>
        <v>-96871666.821398795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-96871666.821398795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-403631.94508916163</v>
      </c>
      <c r="L1409" s="444">
        <f t="shared" ca="1" si="127"/>
        <v>-97275298.766487956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-97275298.766487956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-405313.74486036645</v>
      </c>
      <c r="L1410" s="444">
        <f t="shared" ca="1" si="127"/>
        <v>-97680612.511348322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-97680612.511348322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-407002.55213061802</v>
      </c>
      <c r="L1411" s="444">
        <f t="shared" ca="1" si="127"/>
        <v>-98087615.063478947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-98087615.063478947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-408698.39609782893</v>
      </c>
      <c r="L1412" s="444">
        <f t="shared" ca="1" si="127"/>
        <v>-98496313.459576771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-98496313.459576771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-410401.30608156987</v>
      </c>
      <c r="L1413" s="444">
        <f t="shared" ca="1" si="127"/>
        <v>-98906714.765658334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-98906714.765658334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-412111.31152357638</v>
      </c>
      <c r="L1414" s="444">
        <f t="shared" ca="1" si="127"/>
        <v>-99318826.077181906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-99318826.077181906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-413828.44198825792</v>
      </c>
      <c r="L1415" s="444">
        <f t="shared" ca="1" si="127"/>
        <v>-99732654.519170165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-99732654.519170165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-415552.727163209</v>
      </c>
      <c r="L1416" s="444">
        <f t="shared" ca="1" si="127"/>
        <v>-100148207.24633338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-100148207.24633338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-417284.19685972237</v>
      </c>
      <c r="L1417" s="444">
        <f t="shared" ca="1" si="127"/>
        <v>-100565491.44319309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-100565491.44319309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-419022.88101330458</v>
      </c>
      <c r="L1418" s="444">
        <f t="shared" ca="1" si="127"/>
        <v>-100984514.3242064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-100984514.3242064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-420768.80968419329</v>
      </c>
      <c r="L1419" s="444">
        <f t="shared" ca="1" si="127"/>
        <v>-101405283.13389058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-101405283.13389058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-422522.01305787743</v>
      </c>
      <c r="L1420" s="444">
        <f t="shared" ca="1" si="127"/>
        <v>-101827805.14694846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-101827805.14694846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-424282.52144561853</v>
      </c>
      <c r="L1421" s="444">
        <f t="shared" ca="1" si="127"/>
        <v>-102252087.66839407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-102252087.66839407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-426050.36528497533</v>
      </c>
      <c r="L1422" s="444">
        <f t="shared" ca="1" si="127"/>
        <v>-102678138.03367905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-102678138.03367905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-427825.57514032937</v>
      </c>
      <c r="L1423" s="444">
        <f t="shared" ca="1" si="127"/>
        <v>-103105963.60881938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-103105963.60881938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-429608.18170341407</v>
      </c>
      <c r="L1424" s="444">
        <f t="shared" ca="1" si="127"/>
        <v>-103535571.7905228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-103535571.7905228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-431398.21579384501</v>
      </c>
      <c r="L1425" s="444">
        <f t="shared" ca="1" si="127"/>
        <v>-103966970.00631665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-103966970.00631665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-433195.70835965266</v>
      </c>
      <c r="L1426" s="444">
        <f t="shared" ca="1" si="127"/>
        <v>-104400165.71467631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-104400165.71467631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-435000.69047781796</v>
      </c>
      <c r="L1427" s="444">
        <f t="shared" ca="1" si="127"/>
        <v>-104835166.40515412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-104835166.40515412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-436813.19335480878</v>
      </c>
      <c r="L1428" s="444">
        <f t="shared" ca="1" si="127"/>
        <v>-105271979.59850894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-105271979.59850894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-438633.24832712061</v>
      </c>
      <c r="L1429" s="444">
        <f t="shared" ca="1" si="127"/>
        <v>-105710612.84683606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-105710612.84683606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-440460.88686181692</v>
      </c>
      <c r="L1430" s="444">
        <f t="shared" ca="1" si="127"/>
        <v>-106151073.73369788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-106151073.73369788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-442296.14055707445</v>
      </c>
      <c r="L1431" s="444">
        <f t="shared" ca="1" si="127"/>
        <v>-106593369.87425496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-106593369.87425496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-444139.04114272905</v>
      </c>
      <c r="L1432" s="444">
        <f t="shared" ca="1" si="127"/>
        <v>-107037508.91539769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-107037508.91539769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-445989.62048082368</v>
      </c>
      <c r="L1433" s="444">
        <f t="shared" ca="1" si="127"/>
        <v>-107483498.53587851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-107483498.53587851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-447847.91056616046</v>
      </c>
      <c r="L1434" s="444">
        <f t="shared" ca="1" si="127"/>
        <v>-107931346.44644468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-107931346.44644468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-449713.94352685288</v>
      </c>
      <c r="L1435" s="444">
        <f t="shared" ca="1" si="127"/>
        <v>-108381060.38997152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-108381060.38997152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-451587.75162488135</v>
      </c>
      <c r="L1436" s="444">
        <f t="shared" ca="1" si="127"/>
        <v>-108832648.14159641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-108832648.14159641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-453469.36725665169</v>
      </c>
      <c r="L1437" s="444">
        <f t="shared" ca="1" si="127"/>
        <v>-109286117.50885306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-109286117.50885306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-455358.82295355439</v>
      </c>
      <c r="L1438" s="444">
        <f t="shared" ca="1" si="127"/>
        <v>-109741476.33180661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-109741476.33180661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-457256.15138252755</v>
      </c>
      <c r="L1439" s="444">
        <f t="shared" ca="1" si="127"/>
        <v>-110198732.48318914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-110198732.48318914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-459161.38534662139</v>
      </c>
      <c r="L1440" s="444">
        <f t="shared" ca="1" si="127"/>
        <v>-110657893.86853576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-110657893.86853576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-461074.55778556567</v>
      </c>
      <c r="L1441" s="444">
        <f t="shared" ca="1" si="127"/>
        <v>-111118968.42632133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-111118968.42632133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-462995.70177633886</v>
      </c>
      <c r="L1442" s="444">
        <f t="shared" ca="1" si="127"/>
        <v>-111581964.12809767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-111581964.12809767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-464924.85053374036</v>
      </c>
      <c r="L1443" s="444">
        <f t="shared" ca="1" si="127"/>
        <v>-112046888.97863141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-112046888.97863141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-466862.03741096426</v>
      </c>
      <c r="L1444" s="444">
        <f t="shared" ca="1" si="127"/>
        <v>-112513751.01604237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-112513751.01604237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-468807.29590017651</v>
      </c>
      <c r="L1445" s="444">
        <f t="shared" ca="1" si="127"/>
        <v>-112982558.31194255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-112982558.31194255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-470760.65963309392</v>
      </c>
      <c r="L1446" s="444">
        <f t="shared" ca="1" si="127"/>
        <v>-113453318.97157565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-113453318.97157565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-472722.16238156526</v>
      </c>
      <c r="L1447" s="444">
        <f t="shared" ca="1" si="127"/>
        <v>-113926041.13395721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-113926041.13395721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-474691.83805815497</v>
      </c>
      <c r="L1448" s="444">
        <f t="shared" ca="1" si="127"/>
        <v>-114400732.97201537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-114400732.97201537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-476669.72071673069</v>
      </c>
      <c r="L1449" s="444">
        <f t="shared" ca="1" si="127"/>
        <v>-114877402.6927321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-114877402.6927321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-478655.84455305047</v>
      </c>
      <c r="L1450" s="444">
        <f t="shared" ca="1" si="127"/>
        <v>-115356058.53728515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-115356058.53728515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-480650.24390535482</v>
      </c>
      <c r="L1451" s="444">
        <f t="shared" ca="1" si="127"/>
        <v>-115836708.7811905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-115836708.7811905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-482652.95325496036</v>
      </c>
      <c r="L1452" s="444">
        <f t="shared" ca="1" si="127"/>
        <v>-116319361.73444545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-116319361.73444545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-484664.00722685602</v>
      </c>
      <c r="L1453" s="444">
        <f t="shared" ca="1" si="127"/>
        <v>-116804025.74167231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-116804025.74167231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-486683.44059030135</v>
      </c>
      <c r="L1454" s="444">
        <f t="shared" ca="1" si="127"/>
        <v>-117290709.18226261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-117290709.18226261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-488711.28825942753</v>
      </c>
      <c r="L1455" s="444">
        <f t="shared" ca="1" si="127"/>
        <v>-117779420.47052205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-117779420.47052205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-490747.58529384184</v>
      </c>
      <c r="L1456" s="444">
        <f t="shared" ca="1" si="127"/>
        <v>-118270168.05581589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-118270168.05581589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-492792.36689923285</v>
      </c>
      <c r="L1457" s="444">
        <f t="shared" ca="1" si="127"/>
        <v>-118762960.42271513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-118762960.42271513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-494845.66842797963</v>
      </c>
      <c r="L1458" s="444">
        <f t="shared" ca="1" si="127"/>
        <v>-119257806.0911431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-119257806.0911431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-496907.52537976287</v>
      </c>
      <c r="L1459" s="444">
        <f t="shared" ca="1" si="127"/>
        <v>-119754713.61652286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-119754713.61652286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-498977.97340217861</v>
      </c>
      <c r="L1460" s="444">
        <f t="shared" ca="1" si="127"/>
        <v>-120253691.58992504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-120253691.58992504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-501057.04829135432</v>
      </c>
      <c r="L1461" s="444">
        <f t="shared" ca="1" si="127"/>
        <v>-120754748.63821639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-120754748.63821639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-503144.7859925683</v>
      </c>
      <c r="L1462" s="444">
        <f t="shared" ca="1" si="127"/>
        <v>-121257893.42420895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-121257893.42420895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-505241.22260087071</v>
      </c>
      <c r="L1463" s="444">
        <f t="shared" ca="1" si="127"/>
        <v>-121763134.64680983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-121763134.64680983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-507346.39436170761</v>
      </c>
      <c r="L1464" s="444">
        <f t="shared" ca="1" si="127"/>
        <v>-122270481.04117154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-122270481.04117154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-509460.33767154807</v>
      </c>
      <c r="L1465" s="444">
        <f t="shared" ca="1" si="127"/>
        <v>-122779941.37884308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-122779941.37884308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-511583.08907851286</v>
      </c>
      <c r="L1466" s="444">
        <f t="shared" ca="1" si="127"/>
        <v>-123291524.4679216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-123291524.4679216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-513714.68528300663</v>
      </c>
      <c r="L1467" s="444">
        <f t="shared" ca="1" si="127"/>
        <v>-123805239.1532046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-123805239.1532046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-515855.16313835251</v>
      </c>
      <c r="L1468" s="444">
        <f t="shared" ca="1" si="127"/>
        <v>-124321094.31634296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-124321094.31634296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-518004.55965142901</v>
      </c>
      <c r="L1469" s="444">
        <f t="shared" ca="1" si="127"/>
        <v>-124839098.8759944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-124839098.8759944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-520162.91198331001</v>
      </c>
      <c r="L1470" s="444">
        <f t="shared" ca="1" si="127"/>
        <v>-125359261.78797771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-125359261.78797771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-522330.25744990713</v>
      </c>
      <c r="L1471" s="444">
        <f t="shared" ca="1" si="127"/>
        <v>-125881592.04542762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-125881592.04542762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-524506.63352261507</v>
      </c>
      <c r="L1472" s="444">
        <f t="shared" ca="1" si="127"/>
        <v>-126406098.67895024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-126406098.67895024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-526692.07782895933</v>
      </c>
      <c r="L1473" s="444">
        <f t="shared" ca="1" si="127"/>
        <v>-126932790.75677919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-126932790.75677919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-528886.62815324659</v>
      </c>
      <c r="L1474" s="444">
        <f t="shared" ca="1" si="127"/>
        <v>-127461677.38493244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-127461677.38493244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-531090.32243721862</v>
      </c>
      <c r="L1475" s="444">
        <f t="shared" ca="1" si="127"/>
        <v>-127992767.70736966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-127992767.70736966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-533303.19878070685</v>
      </c>
      <c r="L1476" s="444">
        <f t="shared" ca="1" si="127"/>
        <v>-128526070.90615036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-128526070.90615036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-535525.29544229317</v>
      </c>
      <c r="L1477" s="444">
        <f t="shared" ca="1" si="127"/>
        <v>-129061596.20159265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-129061596.20159265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-537756.6508399694</v>
      </c>
      <c r="L1478" s="444">
        <f t="shared" ca="1" si="127"/>
        <v>-129599352.85243262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-129599352.85243262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-539997.30355180264</v>
      </c>
      <c r="L1479" s="444">
        <f t="shared" ca="1" si="127"/>
        <v>-130139350.15598443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-130139350.15598443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-542247.29231660184</v>
      </c>
      <c r="L1480" s="444">
        <f t="shared" ca="1" si="127"/>
        <v>-130681597.44830103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-130681597.44830103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-544506.65603458765</v>
      </c>
      <c r="L1481" s="444">
        <f t="shared" ca="1" si="127"/>
        <v>-131226104.10433562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-131226104.10433562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-546775.43376806506</v>
      </c>
      <c r="L1482" s="444">
        <f t="shared" ca="1" si="127"/>
        <v>-131772879.53810368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-131772879.53810368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-549053.66474209866</v>
      </c>
      <c r="L1483" s="444">
        <f t="shared" ca="1" si="127"/>
        <v>-132321933.20284578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-132321933.20284578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-551341.38834519079</v>
      </c>
      <c r="L1484" s="444">
        <f t="shared" ca="1" si="127"/>
        <v>-132873274.59119098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-132873274.59119098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-553638.64412996231</v>
      </c>
      <c r="L1485" s="444">
        <f t="shared" ca="1" si="127"/>
        <v>-133426913.23532094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-133426913.23532094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-555945.4718138373</v>
      </c>
      <c r="L1486" s="444">
        <f t="shared" ca="1" si="127"/>
        <v>-133982858.70713478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-133982858.70713478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-558261.91127972829</v>
      </c>
      <c r="L1487" s="444">
        <f t="shared" ca="1" si="127"/>
        <v>-134541120.61841452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-134541120.61841452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-560588.00257672719</v>
      </c>
      <c r="L1488" s="444">
        <f t="shared" ca="1" si="127"/>
        <v>-135101708.62099126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-135101708.62099126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-562923.78592079692</v>
      </c>
      <c r="L1489" s="444">
        <f t="shared" ca="1" si="127"/>
        <v>-135664632.40691206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-135664632.40691206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-565269.30169546686</v>
      </c>
      <c r="L1490" s="444">
        <f t="shared" ca="1" si="127"/>
        <v>-136229901.70860752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-136229901.70860752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-567624.59045253135</v>
      </c>
      <c r="L1491" s="444">
        <f t="shared" ca="1" si="127"/>
        <v>-136797526.29906005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-136797526.29906005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-569989.69291275018</v>
      </c>
      <c r="L1492" s="444">
        <f t="shared" ca="1" si="127"/>
        <v>-137367515.9919728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-137367515.9919728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-572364.64996655332</v>
      </c>
      <c r="L1493" s="444">
        <f t="shared" ca="1" si="127"/>
        <v>-137939880.64193937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-137939880.64193937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-574749.50267474737</v>
      </c>
      <c r="L1494" s="444">
        <f t="shared" ca="1" si="127"/>
        <v>-138514630.14461413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-138514630.14461413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-577144.29226922558</v>
      </c>
      <c r="L1495" s="444">
        <f t="shared" ca="1" si="127"/>
        <v>-139091774.43688336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-139091774.43688336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-579549.06015368062</v>
      </c>
      <c r="L1496" s="444">
        <f t="shared" ca="1" si="127"/>
        <v>-139671323.49703705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-139671323.49703705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-581963.84790432104</v>
      </c>
      <c r="L1497" s="444">
        <f t="shared" ca="1" si="127"/>
        <v>-140253287.34494138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-140253287.34494138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-584388.69727058907</v>
      </c>
      <c r="L1498" s="444">
        <f t="shared" ca="1" si="127"/>
        <v>-140837676.04221198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-140837676.04221198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-586823.6501758832</v>
      </c>
      <c r="L1499" s="444">
        <f t="shared" ca="1" si="127"/>
        <v>-141424499.69238785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-141424499.69238785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-589268.74871828267</v>
      </c>
      <c r="L1500" s="444">
        <f t="shared" ca="1" si="127"/>
        <v>-142013768.44110614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-142013768.44110614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-591724.03517127561</v>
      </c>
      <c r="L1501" s="444">
        <f t="shared" ca="1" si="127"/>
        <v>-142605492.47627741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-142605492.47627741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-594189.5519844892</v>
      </c>
      <c r="L1502" s="444">
        <f t="shared" ca="1" si="127"/>
        <v>-143199682.0282619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-143199682.0282619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-596665.34178442461</v>
      </c>
      <c r="L1503" s="444">
        <f t="shared" ca="1" si="127"/>
        <v>-143796347.37004632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-143796347.37004632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-599151.44737519301</v>
      </c>
      <c r="L1504" s="444">
        <f t="shared" ca="1" si="127"/>
        <v>-144395498.8174215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-144395498.8174215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-601647.91173925623</v>
      </c>
      <c r="L1505" s="444">
        <f t="shared" ca="1" si="127"/>
        <v>-144997146.72916076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-144997146.72916076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-604154.77803816984</v>
      </c>
      <c r="L1506" s="444">
        <f t="shared" ca="1" si="127"/>
        <v>-145601301.50719893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-145601301.50719893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-606672.08961332892</v>
      </c>
      <c r="L1507" s="444">
        <f t="shared" ca="1" si="127"/>
        <v>-146207973.59681225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-146207973.59681225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-609199.88998671772</v>
      </c>
      <c r="L1508" s="444">
        <f t="shared" ca="1" si="127"/>
        <v>-146817173.48679897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-146817173.48679897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-611738.22286166239</v>
      </c>
      <c r="L1509" s="444">
        <f t="shared" ca="1" si="127"/>
        <v>-147428911.70966062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-147428911.70966062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-614287.13212358591</v>
      </c>
      <c r="L1510" s="444">
        <f t="shared" ca="1" si="127"/>
        <v>-148043198.84178421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-148043198.84178421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-616846.66184076748</v>
      </c>
      <c r="L1511" s="444">
        <f t="shared" ca="1" si="127"/>
        <v>-148660045.50362498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-148660045.50362498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-619416.85626510403</v>
      </c>
      <c r="L1512" s="444">
        <f t="shared" ca="1" si="127"/>
        <v>-149279462.35989007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-149279462.35989007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-621997.75983287534</v>
      </c>
      <c r="L1513" s="444">
        <f t="shared" ca="1" si="127"/>
        <v>-149901460.11972296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-149901460.11972296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-624589.41716551234</v>
      </c>
      <c r="L1514" s="444">
        <f t="shared" ca="1" si="127"/>
        <v>-150526049.53688848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-150526049.53688848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-627191.87307036866</v>
      </c>
      <c r="L1515" s="444">
        <f t="shared" ca="1" si="127"/>
        <v>-151153241.40995884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-151153241.40995884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-629805.17254149518</v>
      </c>
      <c r="L1516" s="444">
        <f t="shared" ca="1" si="127"/>
        <v>-151783046.58250034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-151783046.58250034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-632429.36076041812</v>
      </c>
      <c r="L1517" s="444">
        <f t="shared" ca="1" si="127"/>
        <v>-152415475.94326076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-152415475.94326076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-635064.48309691984</v>
      </c>
      <c r="L1518" s="444">
        <f t="shared" ca="1" si="127"/>
        <v>-153050540.42635769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-153050540.42635769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-637710.58510982373</v>
      </c>
      <c r="L1519" s="444">
        <f t="shared" ca="1" si="127"/>
        <v>-153688251.01146752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-153688251.01146752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-640367.7125477813</v>
      </c>
      <c r="L1520" s="444">
        <f t="shared" ca="1" si="127"/>
        <v>-154328618.7240153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-154328618.7240153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-643035.91135006375</v>
      </c>
      <c r="L1521" s="444">
        <f t="shared" ca="1" si="127"/>
        <v>-154971654.63536537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-154971654.63536537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-645715.22764735564</v>
      </c>
      <c r="L1522" s="444">
        <f t="shared" ca="1" si="127"/>
        <v>-155617369.86301273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-155617369.86301273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-648405.70776255301</v>
      </c>
      <c r="L1523" s="444">
        <f t="shared" ca="1" si="127"/>
        <v>-156265775.57077527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-156265775.57077527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-651107.39821156359</v>
      </c>
      <c r="L1524" s="444">
        <f t="shared" ca="1" si="127"/>
        <v>-156916882.96898684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-156916882.96898684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-653820.34570411185</v>
      </c>
      <c r="L1525" s="444">
        <f t="shared" ca="1" si="127"/>
        <v>-157570703.31469095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-157570703.31469095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-656544.59714454564</v>
      </c>
      <c r="L1526" s="444">
        <f t="shared" ca="1" si="127"/>
        <v>-158227247.91183549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-158227247.91183549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-659280.19963264791</v>
      </c>
      <c r="L1527" s="444">
        <f t="shared" ca="1" si="127"/>
        <v>-158886528.11146814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-158886528.11146814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-662027.20046445052</v>
      </c>
      <c r="L1528" s="444">
        <f t="shared" ca="1" si="127"/>
        <v>-159548555.31193259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-159548555.31193259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-664785.64713305247</v>
      </c>
      <c r="L1529" s="444">
        <f t="shared" ca="1" si="127"/>
        <v>-160213340.95906565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-160213340.95906565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-667555.58732944017</v>
      </c>
      <c r="L1530" s="444">
        <f t="shared" ca="1" si="127"/>
        <v>-160880896.54639509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-160880896.54639509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-670337.06894331286</v>
      </c>
      <c r="L1531" s="444">
        <f t="shared" ca="1" si="127"/>
        <v>-161551233.61533841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-161551233.61533841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-673130.14006391005</v>
      </c>
      <c r="L1532" s="444">
        <f t="shared" ca="1" si="127"/>
        <v>-162224363.75540233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-162224363.75540233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-675934.84898084297</v>
      </c>
      <c r="L1533" s="444">
        <f t="shared" ca="1" si="127"/>
        <v>-162900298.60438317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-162900298.60438317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-678751.24418492988</v>
      </c>
      <c r="L1534" s="444">
        <f t="shared" ca="1" si="127"/>
        <v>-163579049.84856811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-163579049.84856811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-681579.37436903385</v>
      </c>
      <c r="L1535" s="444">
        <f t="shared" ca="1" si="127"/>
        <v>-164260629.22293714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-164260629.22293714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-684419.28842890472</v>
      </c>
      <c r="L1536" s="444">
        <f t="shared" ca="1" si="127"/>
        <v>-164945048.51136604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-164945048.51136604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-687271.0354640251</v>
      </c>
      <c r="L1537" s="444">
        <f t="shared" ca="1" si="127"/>
        <v>-165632319.54683006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-165632319.54683006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-690134.66477845854</v>
      </c>
      <c r="L1538" s="444">
        <f t="shared" ref="L1538:L1792" ca="1" si="132">I1538-J1538+K1538</f>
        <v>-166322454.21160853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-166322454.21160853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-693010.22588170215</v>
      </c>
      <c r="L1539" s="444">
        <f t="shared" ca="1" si="132"/>
        <v>-167015464.43749022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-167015464.43749022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-695897.76848954265</v>
      </c>
      <c r="L1540" s="444">
        <f t="shared" ca="1" si="132"/>
        <v>-167711362.20597976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-167711362.20597976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-698797.3425249157</v>
      </c>
      <c r="L1541" s="444">
        <f t="shared" ca="1" si="132"/>
        <v>-168410159.54850468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-168410159.54850468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-701708.99811876949</v>
      </c>
      <c r="L1542" s="444">
        <f t="shared" ca="1" si="132"/>
        <v>-169111868.54662344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-169111868.54662344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-704632.78561093099</v>
      </c>
      <c r="L1543" s="444">
        <f t="shared" ca="1" si="132"/>
        <v>-169816501.33223438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-169816501.33223438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-707568.75555097661</v>
      </c>
      <c r="L1544" s="444">
        <f t="shared" ca="1" si="132"/>
        <v>-170524070.08778536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-170524070.08778536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-710516.95869910566</v>
      </c>
      <c r="L1545" s="444">
        <f t="shared" ca="1" si="132"/>
        <v>-171234587.04648447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-171234587.04648447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-713477.4460270186</v>
      </c>
      <c r="L1546" s="444">
        <f t="shared" ca="1" si="132"/>
        <v>-171948064.49251148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-171948064.49251148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-716450.26871879783</v>
      </c>
      <c r="L1547" s="444">
        <f t="shared" ca="1" si="132"/>
        <v>-172664514.76123029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-172664514.76123029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-719435.47817179281</v>
      </c>
      <c r="L1548" s="444">
        <f t="shared" ca="1" si="132"/>
        <v>-173383950.23940209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-173383950.23940209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-722433.12599750864</v>
      </c>
      <c r="L1549" s="444">
        <f t="shared" ca="1" si="132"/>
        <v>-174106383.3653996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-174106383.3653996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-725443.26402249828</v>
      </c>
      <c r="L1550" s="444">
        <f t="shared" ca="1" si="132"/>
        <v>-174831826.6294221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-174831826.6294221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-728465.94428925868</v>
      </c>
      <c r="L1551" s="444">
        <f t="shared" ca="1" si="132"/>
        <v>-175560292.57371137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-175560292.57371137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-731501.21905713063</v>
      </c>
      <c r="L1552" s="444">
        <f t="shared" ca="1" si="132"/>
        <v>-176291793.79276851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-176291793.79276851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-734549.14080320206</v>
      </c>
      <c r="L1553" s="444">
        <f t="shared" ca="1" si="132"/>
        <v>-177026342.9335717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-177026342.9335717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-737609.76222321542</v>
      </c>
      <c r="L1554" s="444">
        <f t="shared" ca="1" si="132"/>
        <v>-177763952.69579491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-177763952.69579491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-740683.13623247878</v>
      </c>
      <c r="L1555" s="444">
        <f t="shared" ca="1" si="132"/>
        <v>-178504635.83202738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-178504635.83202738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-743769.31596678076</v>
      </c>
      <c r="L1556" s="444">
        <f t="shared" ca="1" si="132"/>
        <v>-179248405.14799416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-179248405.14799416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-746868.35478330904</v>
      </c>
      <c r="L1557" s="444">
        <f t="shared" ca="1" si="132"/>
        <v>-179995273.50277746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-179995273.50277746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-749980.30626157275</v>
      </c>
      <c r="L1558" s="444">
        <f t="shared" ca="1" si="132"/>
        <v>-180745253.80903903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-180745253.80903903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-753105.22420432931</v>
      </c>
      <c r="L1559" s="444">
        <f t="shared" ca="1" si="132"/>
        <v>-181498359.03324336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-181498359.03324336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-756243.16263851395</v>
      </c>
      <c r="L1560" s="444">
        <f t="shared" ca="1" si="132"/>
        <v>-182254602.19588187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-182254602.19588187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-759394.17581617448</v>
      </c>
      <c r="L1561" s="444">
        <f t="shared" ca="1" si="132"/>
        <v>-183013996.37169805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-183013996.37169805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-762558.3182154086</v>
      </c>
      <c r="L1562" s="444">
        <f t="shared" ca="1" si="132"/>
        <v>-183776554.68991345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-183776554.68991345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-765735.64454130607</v>
      </c>
      <c r="L1563" s="444">
        <f t="shared" ca="1" si="132"/>
        <v>-184542290.33445475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-184542290.33445475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-768926.20972689474</v>
      </c>
      <c r="L1564" s="444">
        <f t="shared" ca="1" si="132"/>
        <v>-185311216.54418164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-185311216.54418164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-772130.0689340902</v>
      </c>
      <c r="L1565" s="444">
        <f t="shared" ca="1" si="132"/>
        <v>-186083346.61311573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-186083346.61311573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-775347.27755464881</v>
      </c>
      <c r="L1566" s="444">
        <f t="shared" ca="1" si="132"/>
        <v>-186858693.89067039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-186858693.89067039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-778577.89121112658</v>
      </c>
      <c r="L1567" s="444">
        <f t="shared" ca="1" si="132"/>
        <v>-187637271.78188151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-187637271.78188151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-781821.96575783961</v>
      </c>
      <c r="L1568" s="444">
        <f t="shared" ca="1" si="132"/>
        <v>-188419093.74763936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-188419093.74763936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-785079.5572818307</v>
      </c>
      <c r="L1569" s="444">
        <f t="shared" ca="1" si="132"/>
        <v>-189204173.30492118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-189204173.30492118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-788350.72210383823</v>
      </c>
      <c r="L1570" s="444">
        <f t="shared" ca="1" si="132"/>
        <v>-189992524.02702501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-189992524.02702501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-791635.51677927084</v>
      </c>
      <c r="L1571" s="444">
        <f t="shared" ca="1" si="132"/>
        <v>-190784159.54380429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-190784159.54380429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-794933.99809918448</v>
      </c>
      <c r="L1572" s="444">
        <f t="shared" ca="1" si="132"/>
        <v>-191579093.54190347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-191579093.54190347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-798246.22309126449</v>
      </c>
      <c r="L1573" s="444">
        <f t="shared" ca="1" si="132"/>
        <v>-192377339.76499474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-192377339.76499474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-801572.2490208114</v>
      </c>
      <c r="L1574" s="444">
        <f t="shared" ca="1" si="132"/>
        <v>-193178912.01401556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-193178912.01401556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-804912.13339173142</v>
      </c>
      <c r="L1575" s="444">
        <f t="shared" ca="1" si="132"/>
        <v>-193983824.14740729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-193983824.14740729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-808265.93394753034</v>
      </c>
      <c r="L1576" s="444">
        <f t="shared" ca="1" si="132"/>
        <v>-194792090.08135483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-194792090.08135483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-811633.70867231174</v>
      </c>
      <c r="L1577" s="444">
        <f t="shared" ca="1" si="132"/>
        <v>-195603723.79002714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-195603723.79002714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-815015.51579177973</v>
      </c>
      <c r="L1578" s="444">
        <f t="shared" ca="1" si="132"/>
        <v>-196418739.30581892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-196418739.30581892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-818411.41377424542</v>
      </c>
      <c r="L1579" s="444">
        <f t="shared" ca="1" si="132"/>
        <v>-197237150.71959317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-197237150.71959317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-821821.46133163816</v>
      </c>
      <c r="L1580" s="444">
        <f t="shared" ca="1" si="132"/>
        <v>-198058972.1809248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-198058972.1809248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-825245.71742052003</v>
      </c>
      <c r="L1581" s="444">
        <f t="shared" ca="1" si="132"/>
        <v>-198884217.89834532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-198884217.89834532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-828684.2412431055</v>
      </c>
      <c r="L1582" s="444">
        <f t="shared" ca="1" si="132"/>
        <v>-199712902.13958842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-199712902.13958842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-832137.09224828507</v>
      </c>
      <c r="L1583" s="444">
        <f t="shared" ca="1" si="132"/>
        <v>-200545039.23183671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-200545039.23183671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-835604.33013265289</v>
      </c>
      <c r="L1584" s="444">
        <f t="shared" ca="1" si="132"/>
        <v>-201380643.56196937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-201380643.56196937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-839086.01484153909</v>
      </c>
      <c r="L1585" s="444">
        <f t="shared" ca="1" si="132"/>
        <v>-202219729.5768109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-202219729.5768109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-842582.20657004544</v>
      </c>
      <c r="L1586" s="444">
        <f t="shared" ca="1" si="132"/>
        <v>-203062311.78338096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-203062311.78338096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-846092.96576408728</v>
      </c>
      <c r="L1587" s="444">
        <f t="shared" ca="1" si="132"/>
        <v>-203908404.74914503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-203908404.74914503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-849618.3531214376</v>
      </c>
      <c r="L1588" s="444">
        <f t="shared" ca="1" si="132"/>
        <v>-204758023.10226646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-204758023.10226646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-853158.42959277693</v>
      </c>
      <c r="L1589" s="444">
        <f t="shared" ca="1" si="132"/>
        <v>-205611181.53185925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-205611181.53185925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-856713.25638274685</v>
      </c>
      <c r="L1590" s="444">
        <f t="shared" ca="1" si="132"/>
        <v>-206467894.78824198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-206467894.78824198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-860282.89495100826</v>
      </c>
      <c r="L1591" s="444">
        <f t="shared" ca="1" si="132"/>
        <v>-207328177.683193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-207328177.683193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-863867.40701330418</v>
      </c>
      <c r="L1592" s="444">
        <f t="shared" ca="1" si="132"/>
        <v>-208192045.0902063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-208192045.0902063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-867466.85454252618</v>
      </c>
      <c r="L1593" s="444">
        <f t="shared" ca="1" si="132"/>
        <v>-209059511.94474882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-209059511.94474882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-871081.29976978677</v>
      </c>
      <c r="L1594" s="444">
        <f t="shared" ca="1" si="132"/>
        <v>-209930593.24451861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-209930593.24451861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-874710.80518549413</v>
      </c>
      <c r="L1595" s="444">
        <f t="shared" ca="1" si="132"/>
        <v>-210805304.0497041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-210805304.0497041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-878355.43354043365</v>
      </c>
      <c r="L1596" s="444">
        <f t="shared" ca="1" si="132"/>
        <v>-211683659.48324454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-211683659.48324454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-882015.24784685206</v>
      </c>
      <c r="L1597" s="444">
        <f t="shared" ca="1" si="132"/>
        <v>-212565674.73109138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-212565674.73109138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-885690.31137954735</v>
      </c>
      <c r="L1598" s="444">
        <f t="shared" ca="1" si="132"/>
        <v>-213451365.04247093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-213451365.04247093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-889380.68767696223</v>
      </c>
      <c r="L1599" s="444">
        <f t="shared" ca="1" si="132"/>
        <v>-214340745.7301479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-214340745.7301479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-893086.44054228289</v>
      </c>
      <c r="L1600" s="444">
        <f t="shared" ca="1" si="132"/>
        <v>-215233832.17069018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-215233832.17069018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-896807.63404454244</v>
      </c>
      <c r="L1601" s="444">
        <f t="shared" ca="1" si="132"/>
        <v>-216130639.80473471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-216130639.80473471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-900544.33251972788</v>
      </c>
      <c r="L1602" s="444">
        <f t="shared" ca="1" si="132"/>
        <v>-217031184.13725445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-217031184.13725445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-904296.60057189362</v>
      </c>
      <c r="L1603" s="444">
        <f t="shared" ca="1" si="132"/>
        <v>-217935480.73782635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-217935480.73782635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-908064.50307427638</v>
      </c>
      <c r="L1604" s="444">
        <f t="shared" ca="1" si="132"/>
        <v>-218843545.24090064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-218843545.24090064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-911848.10517041932</v>
      </c>
      <c r="L1605" s="444">
        <f t="shared" ca="1" si="132"/>
        <v>-219755393.34607106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-219755393.34607106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-915647.47227529611</v>
      </c>
      <c r="L1606" s="444">
        <f t="shared" ca="1" si="132"/>
        <v>-220671040.81834635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-220671040.81834635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-919462.670076443</v>
      </c>
      <c r="L1607" s="444">
        <f t="shared" ca="1" si="132"/>
        <v>-221590503.48842278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-221590503.48842278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-923293.76453509496</v>
      </c>
      <c r="L1608" s="444">
        <f t="shared" ca="1" si="132"/>
        <v>-222513797.25295788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-222513797.25295788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-927140.82188732445</v>
      </c>
      <c r="L1609" s="444">
        <f t="shared" ca="1" si="132"/>
        <v>-223440938.07484519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-223440938.07484519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-931003.90864518832</v>
      </c>
      <c r="L1610" s="444">
        <f t="shared" ca="1" si="132"/>
        <v>-224371941.98349038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-224371941.98349038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-934883.09159787663</v>
      </c>
      <c r="L1611" s="444">
        <f t="shared" ca="1" si="132"/>
        <v>-225306825.07508826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-225306825.07508826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-938778.43781286792</v>
      </c>
      <c r="L1612" s="444">
        <f t="shared" ca="1" si="132"/>
        <v>-226245603.51290113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-226245603.51290113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-942690.01463708805</v>
      </c>
      <c r="L1613" s="444">
        <f t="shared" ca="1" si="132"/>
        <v>-227188293.52753821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-227188293.52753821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-946617.88969807583</v>
      </c>
      <c r="L1614" s="444">
        <f t="shared" ca="1" si="132"/>
        <v>-228134911.4172363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-228134911.4172363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-950562.13090515125</v>
      </c>
      <c r="L1615" s="444">
        <f t="shared" ca="1" si="132"/>
        <v>-229085473.54814145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-229085473.54814145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-954522.80645058933</v>
      </c>
      <c r="L1616" s="444">
        <f t="shared" ca="1" si="132"/>
        <v>-230039996.35459203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-230039996.35459203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-958499.98481080006</v>
      </c>
      <c r="L1617" s="444">
        <f t="shared" ca="1" si="132"/>
        <v>-230998496.33940282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-230998496.33940282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-962493.7347475118</v>
      </c>
      <c r="L1618" s="444">
        <f t="shared" ca="1" si="132"/>
        <v>-231960990.07415032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-231960990.07415032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-966504.12530895963</v>
      </c>
      <c r="L1619" s="444">
        <f t="shared" ca="1" si="132"/>
        <v>-232927494.19945928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-232927494.19945928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-970531.22583108046</v>
      </c>
      <c r="L1620" s="444">
        <f t="shared" ca="1" si="132"/>
        <v>-233898025.42529038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-233898025.42529038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-974575.10593870992</v>
      </c>
      <c r="L1621" s="444">
        <f t="shared" ca="1" si="132"/>
        <v>-234872600.53122908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-234872600.53122908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-978635.83554678783</v>
      </c>
      <c r="L1622" s="444">
        <f t="shared" ca="1" si="132"/>
        <v>-235851236.36677587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-235851236.36677587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-982713.4848615661</v>
      </c>
      <c r="L1623" s="444">
        <f t="shared" ca="1" si="132"/>
        <v>-236833949.85163742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-236833949.85163742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-986808.12438182265</v>
      </c>
      <c r="L1624" s="444">
        <f t="shared" ca="1" si="132"/>
        <v>-237820757.97601923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-237820757.97601923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-990919.82490007998</v>
      </c>
      <c r="L1625" s="444">
        <f t="shared" ca="1" si="132"/>
        <v>-238811677.80091932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-238811677.80091932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-995048.65750383039</v>
      </c>
      <c r="L1626" s="444">
        <f t="shared" ca="1" si="132"/>
        <v>-239806726.45842317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-239806726.45842317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-999194.69357676315</v>
      </c>
      <c r="L1627" s="444">
        <f t="shared" ca="1" si="132"/>
        <v>-240805921.15199992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-240805921.15199992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-1003358.0047999998</v>
      </c>
      <c r="L1628" s="444">
        <f t="shared" ca="1" si="132"/>
        <v>-241809279.15679991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-241809279.15679991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-1007538.6631533328</v>
      </c>
      <c r="L1629" s="444">
        <f t="shared" ca="1" si="132"/>
        <v>-242816817.81995323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-242816817.81995323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-1011736.7409164718</v>
      </c>
      <c r="L1630" s="444">
        <f t="shared" ca="1" si="132"/>
        <v>-243828554.56086969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-243828554.56086969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-1015952.3106702904</v>
      </c>
      <c r="L1631" s="444">
        <f t="shared" ca="1" si="132"/>
        <v>-244844506.87153998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-244844506.87153998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-1020185.4452980832</v>
      </c>
      <c r="L1632" s="444">
        <f t="shared" ca="1" si="132"/>
        <v>-245864692.31683806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-245864692.31683806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-1024436.2179868254</v>
      </c>
      <c r="L1633" s="444">
        <f t="shared" ca="1" si="132"/>
        <v>-246889128.53482488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-246889128.53482488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-1028704.7022284368</v>
      </c>
      <c r="L1634" s="444">
        <f t="shared" ca="1" si="132"/>
        <v>-247917833.2370533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-247917833.2370533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-1032990.9718210554</v>
      </c>
      <c r="L1635" s="444">
        <f t="shared" ca="1" si="132"/>
        <v>-248950824.20887437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-248950824.20887437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-1037295.10087031</v>
      </c>
      <c r="L1636" s="444">
        <f t="shared" ca="1" si="132"/>
        <v>-249988119.30974469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-249988119.30974469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-1041617.1637906028</v>
      </c>
      <c r="L1637" s="444">
        <f t="shared" ca="1" si="132"/>
        <v>-251029736.4735353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-251029736.4735353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-1045957.2353063971</v>
      </c>
      <c r="L1638" s="444">
        <f t="shared" ca="1" si="132"/>
        <v>-252075693.70884168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-252075693.70884168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-1050315.390453507</v>
      </c>
      <c r="L1639" s="444">
        <f t="shared" ca="1" si="132"/>
        <v>-253126009.0992952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-253126009.0992952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-1054691.7045803969</v>
      </c>
      <c r="L1640" s="444">
        <f t="shared" ca="1" si="132"/>
        <v>-254180700.8038756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-254180700.8038756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-1059086.2533494818</v>
      </c>
      <c r="L1641" s="444">
        <f t="shared" ca="1" si="132"/>
        <v>-255239787.05722508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-255239787.05722508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-1063499.1127384377</v>
      </c>
      <c r="L1642" s="444">
        <f t="shared" ca="1" si="132"/>
        <v>-256303286.16996351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-256303286.16996351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-1067930.3590415146</v>
      </c>
      <c r="L1643" s="444">
        <f t="shared" ca="1" si="132"/>
        <v>-257371216.52900502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-257371216.52900502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-1072380.0688708543</v>
      </c>
      <c r="L1644" s="444">
        <f t="shared" ca="1" si="132"/>
        <v>-258443596.59787586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-258443596.59787586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-1076848.319157816</v>
      </c>
      <c r="L1645" s="444">
        <f t="shared" ca="1" si="132"/>
        <v>-259520444.91703367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-259520444.91703367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-1081335.187154307</v>
      </c>
      <c r="L1646" s="444">
        <f t="shared" ca="1" si="132"/>
        <v>-260601780.10418797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-260601780.10418797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-1085840.7504341167</v>
      </c>
      <c r="L1647" s="444">
        <f t="shared" ca="1" si="132"/>
        <v>-261687620.8546221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-261687620.8546221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-1090365.0868942586</v>
      </c>
      <c r="L1648" s="444">
        <f t="shared" ca="1" si="132"/>
        <v>-262777985.94151634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-262777985.94151634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-1094908.274756318</v>
      </c>
      <c r="L1649" s="444">
        <f t="shared" ca="1" si="132"/>
        <v>-263872894.21627265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-263872894.21627265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-1099470.3925678027</v>
      </c>
      <c r="L1650" s="444">
        <f t="shared" ca="1" si="132"/>
        <v>-264972364.60884047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-264972364.60884047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-1104051.519203502</v>
      </c>
      <c r="L1651" s="444">
        <f t="shared" ca="1" si="132"/>
        <v>-266076416.12804398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-266076416.12804398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-1108651.7338668499</v>
      </c>
      <c r="L1652" s="444">
        <f t="shared" ca="1" si="132"/>
        <v>-267185067.86191082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-267185067.86191082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-1113271.1160912951</v>
      </c>
      <c r="L1653" s="444">
        <f t="shared" ca="1" si="132"/>
        <v>-268298338.9780021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-268298338.9780021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-1117909.7457416754</v>
      </c>
      <c r="L1654" s="444">
        <f t="shared" ca="1" si="132"/>
        <v>-269416248.7237438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-269416248.7237438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-1122567.7030155992</v>
      </c>
      <c r="L1655" s="444">
        <f t="shared" ca="1" si="132"/>
        <v>-270538816.42675942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-270538816.42675942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-1127245.0684448308</v>
      </c>
      <c r="L1656" s="444">
        <f t="shared" ca="1" si="132"/>
        <v>-271666061.49520427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-271666061.49520427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-1131941.9228966844</v>
      </c>
      <c r="L1657" s="444">
        <f t="shared" ca="1" si="132"/>
        <v>-272798003.41810095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-272798003.41810095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-1136658.3475754205</v>
      </c>
      <c r="L1658" s="444">
        <f t="shared" ca="1" si="132"/>
        <v>-273934661.76567638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-273934661.76567638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-1141394.4240236515</v>
      </c>
      <c r="L1659" s="444">
        <f t="shared" ca="1" si="132"/>
        <v>-275076056.18970001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-275076056.18970001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-1146150.2341237501</v>
      </c>
      <c r="L1660" s="444">
        <f t="shared" ca="1" si="132"/>
        <v>-276222206.42382377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-276222206.42382377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-1150925.8600992658</v>
      </c>
      <c r="L1661" s="444">
        <f t="shared" ca="1" si="132"/>
        <v>-277373132.28392303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-277373132.28392303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-1155721.384516346</v>
      </c>
      <c r="L1662" s="444">
        <f t="shared" ca="1" si="132"/>
        <v>-278528853.66843939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-278528853.66843939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-1160536.8902851641</v>
      </c>
      <c r="L1663" s="444">
        <f t="shared" ca="1" si="132"/>
        <v>-279689390.55872452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-279689390.55872452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-1165372.4606613521</v>
      </c>
      <c r="L1664" s="444">
        <f t="shared" ca="1" si="132"/>
        <v>-280854763.01938587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-280854763.01938587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-1170228.1792474412</v>
      </c>
      <c r="L1665" s="444">
        <f t="shared" ca="1" si="132"/>
        <v>-282024991.19863331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-282024991.19863331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-1175104.1299943055</v>
      </c>
      <c r="L1666" s="444">
        <f t="shared" ca="1" si="132"/>
        <v>-283200095.32862765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-283200095.32862765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-1180000.3972026152</v>
      </c>
      <c r="L1667" s="444">
        <f t="shared" ca="1" si="132"/>
        <v>-284380095.72583026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-284380095.72583026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-1184917.0655242926</v>
      </c>
      <c r="L1668" s="444">
        <f t="shared" ca="1" si="132"/>
        <v>-285565012.79135454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-285565012.79135454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-1189854.2199639771</v>
      </c>
      <c r="L1669" s="444">
        <f t="shared" ca="1" si="132"/>
        <v>-286754867.0113185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-286754867.0113185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-1194811.9458804938</v>
      </c>
      <c r="L1670" s="444">
        <f t="shared" ca="1" si="132"/>
        <v>-287949678.95719898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-287949678.95719898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-1199790.328988329</v>
      </c>
      <c r="L1671" s="444">
        <f t="shared" ca="1" si="132"/>
        <v>-289149469.28618729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-289149469.28618729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-1204789.4553591136</v>
      </c>
      <c r="L1672" s="444">
        <f t="shared" ca="1" si="132"/>
        <v>-290354258.74154639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-290354258.74154639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-1209809.4114231099</v>
      </c>
      <c r="L1673" s="444">
        <f t="shared" ca="1" si="132"/>
        <v>-291564068.15296948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-291564068.15296948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-1214850.2839707062</v>
      </c>
      <c r="L1674" s="444">
        <f t="shared" ca="1" si="132"/>
        <v>-292778918.43694019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-292778918.43694019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-1219912.1601539175</v>
      </c>
      <c r="L1675" s="444">
        <f t="shared" ca="1" si="132"/>
        <v>-293998830.59709412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-293998830.59709412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-1224995.1274878921</v>
      </c>
      <c r="L1676" s="444">
        <f t="shared" ca="1" si="132"/>
        <v>-295223825.72458202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-295223825.72458202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-1230099.2738524252</v>
      </c>
      <c r="L1677" s="444">
        <f t="shared" ca="1" si="132"/>
        <v>-296453924.99843442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-296453924.99843442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-1235224.6874934768</v>
      </c>
      <c r="L1678" s="444">
        <f t="shared" ca="1" si="132"/>
        <v>-297689149.68592793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-297689149.68592793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-1240371.4570246998</v>
      </c>
      <c r="L1679" s="444">
        <f t="shared" ca="1" si="132"/>
        <v>-298929521.14295262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-298929521.14295262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-1245539.6714289691</v>
      </c>
      <c r="L1680" s="444">
        <f t="shared" ca="1" si="132"/>
        <v>-300175060.8143816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-300175060.8143816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-1250729.4200599233</v>
      </c>
      <c r="L1681" s="444">
        <f t="shared" ca="1" si="132"/>
        <v>-301425790.23444152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-301425790.23444152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-1255940.7926435063</v>
      </c>
      <c r="L1682" s="444">
        <f t="shared" ca="1" si="132"/>
        <v>-302681731.02708501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-302681731.02708501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-1261173.8792795208</v>
      </c>
      <c r="L1683" s="444">
        <f t="shared" ca="1" si="132"/>
        <v>-303942904.9063645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-303942904.9063645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-1266428.7704431855</v>
      </c>
      <c r="L1684" s="444">
        <f t="shared" ca="1" si="132"/>
        <v>-305209333.6768077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-305209333.6768077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-1271705.5569866986</v>
      </c>
      <c r="L1685" s="444">
        <f t="shared" ca="1" si="132"/>
        <v>-306481039.23379439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-306481039.23379439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-1277004.33014081</v>
      </c>
      <c r="L1686" s="444">
        <f t="shared" ca="1" si="132"/>
        <v>-307758043.56393522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-307758043.56393522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-1282325.1815163968</v>
      </c>
      <c r="L1687" s="444">
        <f t="shared" ca="1" si="132"/>
        <v>-309040368.74545163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-309040368.74545163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-1287668.2031060485</v>
      </c>
      <c r="L1688" s="444">
        <f t="shared" ca="1" si="132"/>
        <v>-310328036.94855767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-310328036.94855767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-1293033.4872856569</v>
      </c>
      <c r="L1689" s="444">
        <f t="shared" ca="1" si="132"/>
        <v>-311621070.43584335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-311621070.43584335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-1298421.1268160138</v>
      </c>
      <c r="L1690" s="444">
        <f t="shared" ca="1" si="132"/>
        <v>-312919491.56265938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-312919491.56265938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-1303831.214844414</v>
      </c>
      <c r="L1691" s="444">
        <f t="shared" ca="1" si="132"/>
        <v>-314223322.77750379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-314223322.77750379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-1309263.8449062658</v>
      </c>
      <c r="L1692" s="444">
        <f t="shared" ca="1" si="132"/>
        <v>-315532586.62241006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-315532586.62241006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-1314719.1109267087</v>
      </c>
      <c r="L1693" s="444">
        <f t="shared" ca="1" si="132"/>
        <v>-316847305.73333675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-316847305.73333675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-1320197.1072222365</v>
      </c>
      <c r="L1694" s="444">
        <f t="shared" ca="1" si="132"/>
        <v>-318167502.84055901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-318167502.84055901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-1325697.9285023292</v>
      </c>
      <c r="L1695" s="444">
        <f t="shared" ca="1" si="132"/>
        <v>-319493200.76906133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-319493200.76906133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-1331221.6698710888</v>
      </c>
      <c r="L1696" s="444">
        <f t="shared" ca="1" si="132"/>
        <v>-320824422.43893242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-320824422.43893242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-1336768.426828885</v>
      </c>
      <c r="L1697" s="444">
        <f t="shared" ca="1" si="132"/>
        <v>-322161190.86576128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-322161190.86576128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-1342338.2952740053</v>
      </c>
      <c r="L1698" s="444">
        <f t="shared" ca="1" si="132"/>
        <v>-323503529.1610353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-323503529.1610353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-1347931.3715043138</v>
      </c>
      <c r="L1699" s="444">
        <f t="shared" ca="1" si="132"/>
        <v>-324851460.53253961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-324851460.53253961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-1353547.7522189149</v>
      </c>
      <c r="L1700" s="444">
        <f t="shared" ca="1" si="132"/>
        <v>-326205008.28475851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-326205008.28475851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-1359187.534519827</v>
      </c>
      <c r="L1701" s="444">
        <f t="shared" ca="1" si="132"/>
        <v>-327564195.81927836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-327564195.81927836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-1364850.8159136598</v>
      </c>
      <c r="L1702" s="444">
        <f t="shared" ca="1" si="132"/>
        <v>-328929046.63519204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-328929046.63519204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-1370537.6943133001</v>
      </c>
      <c r="L1703" s="444">
        <f t="shared" ca="1" si="132"/>
        <v>-330299584.32950532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-330299584.32950532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-1376248.2680396056</v>
      </c>
      <c r="L1704" s="444">
        <f t="shared" ca="1" si="132"/>
        <v>-331675832.59754491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-331675832.59754491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-1381982.6358231038</v>
      </c>
      <c r="L1705" s="444">
        <f t="shared" ca="1" si="132"/>
        <v>-333057815.23336804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-333057815.23336804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-1387740.8968057001</v>
      </c>
      <c r="L1706" s="444">
        <f t="shared" ca="1" si="132"/>
        <v>-334445556.13017374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-334445556.13017374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-1393523.1505423905</v>
      </c>
      <c r="L1707" s="444">
        <f t="shared" ca="1" si="132"/>
        <v>-335839079.28071612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-335839079.28071612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-1399329.4970029839</v>
      </c>
      <c r="L1708" s="444">
        <f t="shared" ca="1" si="132"/>
        <v>-337238408.77771908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-337238408.77771908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-1405160.0365738296</v>
      </c>
      <c r="L1709" s="444">
        <f t="shared" ca="1" si="132"/>
        <v>-338643568.81429291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-338643568.81429291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-1411014.8700595538</v>
      </c>
      <c r="L1710" s="444">
        <f t="shared" ca="1" si="132"/>
        <v>-340054583.68435246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-340054583.68435246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-1416894.098684802</v>
      </c>
      <c r="L1711" s="444">
        <f t="shared" ca="1" si="132"/>
        <v>-341471477.78303725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-341471477.78303725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-1422797.8240959884</v>
      </c>
      <c r="L1712" s="444">
        <f t="shared" ca="1" si="132"/>
        <v>-342894275.60713321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-342894275.60713321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-1428726.148363055</v>
      </c>
      <c r="L1713" s="444">
        <f t="shared" ca="1" si="132"/>
        <v>-344323001.75549626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-344323001.75549626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-1434679.1739812344</v>
      </c>
      <c r="L1714" s="444">
        <f t="shared" ca="1" si="132"/>
        <v>-345757680.92947751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-345757680.92947751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-1440657.003872823</v>
      </c>
      <c r="L1715" s="444">
        <f t="shared" ca="1" si="132"/>
        <v>-347198337.93335032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-347198337.93335032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-1446659.7413889596</v>
      </c>
      <c r="L1716" s="444">
        <f t="shared" ca="1" si="132"/>
        <v>-348644997.6747393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-348644997.6747393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-1452687.4903114138</v>
      </c>
      <c r="L1717" s="444">
        <f t="shared" ca="1" si="132"/>
        <v>-350097685.16505069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-350097685.16505069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-1458740.3548543779</v>
      </c>
      <c r="L1718" s="444">
        <f t="shared" ca="1" si="132"/>
        <v>-351556425.51990509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-351556425.51990509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-1464818.4396662712</v>
      </c>
      <c r="L1719" s="444">
        <f t="shared" ca="1" si="132"/>
        <v>-353021243.95957136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-353021243.95957136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-1470921.8498315474</v>
      </c>
      <c r="L1720" s="444">
        <f t="shared" ca="1" si="132"/>
        <v>-354492165.80940288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-354492165.80940288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-1477050.6908725121</v>
      </c>
      <c r="L1721" s="444">
        <f t="shared" ca="1" si="132"/>
        <v>-355969216.50027537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-355969216.50027537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-1483205.0687511475</v>
      </c>
      <c r="L1722" s="444">
        <f t="shared" ca="1" si="132"/>
        <v>-357452421.56902653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-357452421.56902653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-1489385.0898709439</v>
      </c>
      <c r="L1723" s="444">
        <f t="shared" ca="1" si="132"/>
        <v>-358941806.65889746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-358941806.65889746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-1495590.8610787394</v>
      </c>
      <c r="L1724" s="444">
        <f t="shared" ca="1" si="132"/>
        <v>-360437397.5199762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-360437397.5199762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-1501822.4896665674</v>
      </c>
      <c r="L1725" s="444">
        <f t="shared" ca="1" si="132"/>
        <v>-361939220.00964278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-361939220.00964278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-1508080.0833735117</v>
      </c>
      <c r="L1726" s="444">
        <f t="shared" ca="1" si="132"/>
        <v>-363447300.09301627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-363447300.09301627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-1514363.7503875678</v>
      </c>
      <c r="L1727" s="444">
        <f t="shared" ca="1" si="132"/>
        <v>-364961663.84340382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-364961663.84340382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-1520673.599347516</v>
      </c>
      <c r="L1728" s="444">
        <f t="shared" ca="1" si="132"/>
        <v>-366482337.44275135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-366482337.44275135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-1527009.7393447973</v>
      </c>
      <c r="L1729" s="444">
        <f t="shared" ca="1" si="132"/>
        <v>-368009347.18209612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-368009347.18209612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-1533372.2799254004</v>
      </c>
      <c r="L1730" s="444">
        <f t="shared" ca="1" si="132"/>
        <v>-369542719.46202153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-369542719.46202153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-1539761.3310917565</v>
      </c>
      <c r="L1731" s="444">
        <f t="shared" ca="1" si="132"/>
        <v>-371082480.79311329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-371082480.79311329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-1546177.0033046387</v>
      </c>
      <c r="L1732" s="444">
        <f t="shared" ca="1" si="132"/>
        <v>-372628657.79641795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-372628657.79641795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-1552619.4074850748</v>
      </c>
      <c r="L1733" s="444">
        <f t="shared" ca="1" si="132"/>
        <v>-374181277.20390302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-374181277.20390302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-1559088.6550162625</v>
      </c>
      <c r="L1734" s="444">
        <f t="shared" ca="1" si="132"/>
        <v>-375740365.85891926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-375740365.85891926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-1565584.857745497</v>
      </c>
      <c r="L1735" s="444">
        <f t="shared" ca="1" si="132"/>
        <v>-377305950.71666473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-377305950.71666473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-1572108.1279861031</v>
      </c>
      <c r="L1736" s="444">
        <f t="shared" ca="1" si="132"/>
        <v>-378878058.8446508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-378878058.8446508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-1578658.5785193783</v>
      </c>
      <c r="L1737" s="444">
        <f t="shared" ca="1" si="132"/>
        <v>-380456717.42317021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-380456717.42317021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-1585236.3225965425</v>
      </c>
      <c r="L1738" s="444">
        <f t="shared" ca="1" si="132"/>
        <v>-382041953.74576676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-382041953.74576676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-1591841.4739406947</v>
      </c>
      <c r="L1739" s="444">
        <f t="shared" ca="1" si="132"/>
        <v>-383633795.21970743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-383633795.21970743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-1598474.146748781</v>
      </c>
      <c r="L1740" s="444">
        <f t="shared" ca="1" si="132"/>
        <v>-385232269.36645621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-385232269.36645621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-1605134.4556935676</v>
      </c>
      <c r="L1741" s="444">
        <f t="shared" ca="1" si="132"/>
        <v>-386837403.82214975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-386837403.82214975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-1611822.5159256239</v>
      </c>
      <c r="L1742" s="444">
        <f t="shared" ca="1" si="132"/>
        <v>-388449226.3380754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-388449226.3380754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-1618538.4430753142</v>
      </c>
      <c r="L1743" s="444">
        <f t="shared" ca="1" si="132"/>
        <v>-390067764.7811507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-390067764.7811507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-1625282.3532547946</v>
      </c>
      <c r="L1744" s="444">
        <f t="shared" ca="1" si="132"/>
        <v>-391693047.13440549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-391693047.13440549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-1632054.3630600229</v>
      </c>
      <c r="L1745" s="444">
        <f t="shared" ca="1" si="132"/>
        <v>-393325101.49746549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-393325101.49746549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-1638854.5895727728</v>
      </c>
      <c r="L1746" s="444">
        <f t="shared" ca="1" si="132"/>
        <v>-394963956.08703828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-394963956.08703828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-1645683.1503626595</v>
      </c>
      <c r="L1747" s="444">
        <f t="shared" ca="1" si="132"/>
        <v>-396609639.23740095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-396609639.23740095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-1652540.1634891706</v>
      </c>
      <c r="L1748" s="444">
        <f t="shared" ca="1" si="132"/>
        <v>-398262179.40089011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-398262179.40089011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-1659425.7475037088</v>
      </c>
      <c r="L1749" s="444">
        <f t="shared" ca="1" si="132"/>
        <v>-399921605.14839381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-399921605.14839381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-1666340.0214516409</v>
      </c>
      <c r="L1750" s="444">
        <f t="shared" ca="1" si="132"/>
        <v>-401587945.16984546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-401587945.16984546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-1673283.1048743562</v>
      </c>
      <c r="L1751" s="444">
        <f t="shared" ca="1" si="132"/>
        <v>-403261228.27471983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-403261228.27471983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-1680255.1178113327</v>
      </c>
      <c r="L1752" s="444">
        <f t="shared" ca="1" si="132"/>
        <v>-404941483.39253116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-404941483.39253116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-1687256.180802213</v>
      </c>
      <c r="L1753" s="444">
        <f t="shared" ca="1" si="132"/>
        <v>-406628739.57333338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-406628739.57333338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-1694286.4148888891</v>
      </c>
      <c r="L1754" s="444">
        <f t="shared" ca="1" si="132"/>
        <v>-408323025.9882223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-408323025.9882223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-1701345.9416175929</v>
      </c>
      <c r="L1755" s="444">
        <f t="shared" ca="1" si="132"/>
        <v>-410024371.92983991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-410024371.92983991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-1708434.8830409995</v>
      </c>
      <c r="L1756" s="444">
        <f t="shared" ca="1" si="132"/>
        <v>-411732806.81288093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-411732806.81288093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-1715553.3617203373</v>
      </c>
      <c r="L1757" s="444">
        <f t="shared" ca="1" si="132"/>
        <v>-413448360.17460126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-413448360.17460126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-1722701.5007275052</v>
      </c>
      <c r="L1758" s="444">
        <f t="shared" ca="1" si="132"/>
        <v>-415171061.67532879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-415171061.67532879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-1729879.4236472032</v>
      </c>
      <c r="L1759" s="444">
        <f t="shared" ca="1" si="132"/>
        <v>-416900941.09897602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-416900941.09897602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-1737087.2545790668</v>
      </c>
      <c r="L1760" s="444">
        <f t="shared" ca="1" si="132"/>
        <v>-418638028.35355508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-418638028.35355508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-1744325.1181398127</v>
      </c>
      <c r="L1761" s="444">
        <f t="shared" ca="1" si="132"/>
        <v>-420382353.47169489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-420382353.47169489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-1751593.1394653954</v>
      </c>
      <c r="L1762" s="444">
        <f t="shared" ca="1" si="132"/>
        <v>-422133946.61116028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-422133946.61116028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-1758891.4442131675</v>
      </c>
      <c r="L1763" s="444">
        <f t="shared" ca="1" si="132"/>
        <v>-423892838.05537343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-423892838.05537343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-1766220.158564056</v>
      </c>
      <c r="L1764" s="444">
        <f t="shared" ca="1" si="132"/>
        <v>-425659058.21393746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-425659058.21393746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-1773579.4092247393</v>
      </c>
      <c r="L1765" s="444">
        <f t="shared" ca="1" si="132"/>
        <v>-427432637.62316221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-427432637.62316221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-1780969.3234298427</v>
      </c>
      <c r="L1766" s="444">
        <f t="shared" ca="1" si="132"/>
        <v>-429213606.94659203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-429213606.94659203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-1788390.0289441331</v>
      </c>
      <c r="L1767" s="444">
        <f t="shared" ca="1" si="132"/>
        <v>-431001996.97553617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-431001996.97553617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-1795841.6540647338</v>
      </c>
      <c r="L1768" s="444">
        <f t="shared" ca="1" si="132"/>
        <v>-432797838.62960088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-432797838.62960088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-1803324.327623337</v>
      </c>
      <c r="L1769" s="444">
        <f t="shared" ca="1" si="132"/>
        <v>-434601162.95722419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-434601162.95722419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-1810838.1789884341</v>
      </c>
      <c r="L1770" s="444">
        <f t="shared" ca="1" si="132"/>
        <v>-436412001.13621265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-436412001.13621265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-1818383.3380675528</v>
      </c>
      <c r="L1771" s="444">
        <f t="shared" ca="1" si="132"/>
        <v>-438230384.47428018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-438230384.47428018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-1825959.9353095007</v>
      </c>
      <c r="L1772" s="444">
        <f t="shared" ca="1" si="132"/>
        <v>-440056344.40958971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-440056344.40958971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-1833568.1017066238</v>
      </c>
      <c r="L1773" s="444">
        <f t="shared" ca="1" si="132"/>
        <v>-441889912.51129633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-441889912.51129633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-1841207.9687970683</v>
      </c>
      <c r="L1774" s="444">
        <f t="shared" ca="1" si="132"/>
        <v>-443731120.48009342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-443731120.48009342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-1848879.6686670559</v>
      </c>
      <c r="L1775" s="444">
        <f t="shared" ca="1" si="132"/>
        <v>-445580000.1487605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-445580000.1487605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-1856583.3339531685</v>
      </c>
      <c r="L1776" s="444">
        <f t="shared" ca="1" si="132"/>
        <v>-447436583.48271364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-447436583.48271364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-1864319.09784464</v>
      </c>
      <c r="L1777" s="444">
        <f t="shared" ca="1" si="132"/>
        <v>-449300902.5805583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-449300902.5805583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-1872087.0940856594</v>
      </c>
      <c r="L1778" s="444">
        <f t="shared" ca="1" si="132"/>
        <v>-451172989.67464393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-451172989.67464393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-1879887.4569776831</v>
      </c>
      <c r="L1779" s="444">
        <f t="shared" ca="1" si="132"/>
        <v>-453052877.1316216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-453052877.1316216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-1887720.3213817566</v>
      </c>
      <c r="L1780" s="444">
        <f t="shared" ca="1" si="132"/>
        <v>-454940597.45300335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-454940597.45300335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-1895585.8227208473</v>
      </c>
      <c r="L1781" s="444">
        <f t="shared" ca="1" si="132"/>
        <v>-456836183.27572417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-456836183.27572417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-1903484.0969821843</v>
      </c>
      <c r="L1782" s="444">
        <f t="shared" ca="1" si="132"/>
        <v>-458739667.37270635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-458739667.37270635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-1911415.2807196095</v>
      </c>
      <c r="L1783" s="444">
        <f t="shared" ca="1" si="132"/>
        <v>-460651082.65342599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-460651082.65342599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-1919379.5110559419</v>
      </c>
      <c r="L1784" s="444">
        <f t="shared" ca="1" si="132"/>
        <v>-462570462.16448194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-462570462.16448194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-1927376.9256853415</v>
      </c>
      <c r="L1785" s="444">
        <f t="shared" ca="1" si="132"/>
        <v>-464497839.09016728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-464497839.09016728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-1935407.662875697</v>
      </c>
      <c r="L1786" s="444">
        <f t="shared" ca="1" si="132"/>
        <v>-466433246.753043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-466433246.753043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-1943471.8614710122</v>
      </c>
      <c r="L1787" s="444">
        <f t="shared" ca="1" si="132"/>
        <v>-468376718.61451399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-468376718.61451399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-1951569.6608938081</v>
      </c>
      <c r="L1788" s="444">
        <f t="shared" ca="1" si="132"/>
        <v>-470328288.27540779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-470328288.27540779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-1959701.2011475321</v>
      </c>
      <c r="L1789" s="444">
        <f t="shared" ca="1" si="132"/>
        <v>-472287989.47655535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-472287989.47655535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-1967866.6228189804</v>
      </c>
      <c r="L1790" s="444">
        <f t="shared" ca="1" si="132"/>
        <v>-474255856.09937435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-474255856.09937435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-1976066.0670807264</v>
      </c>
      <c r="L1791" s="444">
        <f t="shared" ca="1" si="132"/>
        <v>-476231922.16645509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-476231922.16645509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-1984299.675693563</v>
      </c>
      <c r="L1792" s="444">
        <f t="shared" ca="1" si="132"/>
        <v>-478216221.84214866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-478216221.84214866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-1992567.5910089526</v>
      </c>
      <c r="L1793" s="444">
        <f t="shared" ref="L1793:L2047" ca="1" si="137">I1793-J1793+K1793</f>
        <v>-480208789.43315762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-480208789.43315762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-2000869.9559714901</v>
      </c>
      <c r="L1794" s="444">
        <f t="shared" ca="1" si="137"/>
        <v>-482209659.3891291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-482209659.3891291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-2009206.9141213712</v>
      </c>
      <c r="L1795" s="444">
        <f t="shared" ca="1" si="137"/>
        <v>-484218866.30325049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-484218866.30325049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-2017578.6095968771</v>
      </c>
      <c r="L1796" s="444">
        <f t="shared" ca="1" si="137"/>
        <v>-486236444.91284734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-486236444.91284734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-2025985.1871368636</v>
      </c>
      <c r="L1797" s="444">
        <f t="shared" ca="1" si="137"/>
        <v>-488262430.09998423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-488262430.09998423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-2034426.7920832674</v>
      </c>
      <c r="L1798" s="444">
        <f t="shared" ca="1" si="137"/>
        <v>-490296856.89206749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-490296856.89206749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-2042903.5703836146</v>
      </c>
      <c r="L1799" s="444">
        <f t="shared" ca="1" si="137"/>
        <v>-492339760.4624511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-492339760.4624511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-2051415.6685935464</v>
      </c>
      <c r="L1800" s="444">
        <f t="shared" ca="1" si="137"/>
        <v>-494391176.13104463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-494391176.13104463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-2059963.2338793527</v>
      </c>
      <c r="L1801" s="444">
        <f t="shared" ca="1" si="137"/>
        <v>-496451139.36492395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-496451139.36492395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-2068546.4140205164</v>
      </c>
      <c r="L1802" s="444">
        <f t="shared" ca="1" si="137"/>
        <v>-498519685.77894449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-498519685.77894449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-2077165.3574122684</v>
      </c>
      <c r="L1803" s="444">
        <f t="shared" ca="1" si="137"/>
        <v>-500596851.13635677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-500596851.13635677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-2085820.2130681532</v>
      </c>
      <c r="L1804" s="444">
        <f t="shared" ca="1" si="137"/>
        <v>-502682671.3494249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-502682671.3494249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-2094511.1306226037</v>
      </c>
      <c r="L1805" s="444">
        <f t="shared" ca="1" si="137"/>
        <v>-504777182.48004752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-504777182.48004752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-2103238.2603335315</v>
      </c>
      <c r="L1806" s="444">
        <f t="shared" ca="1" si="137"/>
        <v>-506880420.74038106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-506880420.74038106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-2112001.7530849213</v>
      </c>
      <c r="L1807" s="444">
        <f t="shared" ca="1" si="137"/>
        <v>-508992422.49346596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-508992422.49346596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-2120801.7603894416</v>
      </c>
      <c r="L1808" s="444">
        <f t="shared" ca="1" si="137"/>
        <v>-511113224.25385541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-511113224.25385541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-2129638.4343910646</v>
      </c>
      <c r="L1809" s="444">
        <f t="shared" ca="1" si="137"/>
        <v>-513242862.68824649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-513242862.68824649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-2138511.9278676938</v>
      </c>
      <c r="L1810" s="444">
        <f t="shared" ca="1" si="137"/>
        <v>-515381374.6161142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-515381374.6161142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-2147422.3942338093</v>
      </c>
      <c r="L1811" s="444">
        <f t="shared" ca="1" si="137"/>
        <v>-517528797.01034802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-517528797.01034802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-2156369.9875431168</v>
      </c>
      <c r="L1812" s="444">
        <f t="shared" ca="1" si="137"/>
        <v>-519685166.99789113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-519685166.99789113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-2165354.8624912128</v>
      </c>
      <c r="L1813" s="444">
        <f t="shared" ca="1" si="137"/>
        <v>-521850521.86038232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-521850521.86038232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-2174377.1744182594</v>
      </c>
      <c r="L1814" s="444">
        <f t="shared" ca="1" si="137"/>
        <v>-524024899.03480059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-524024899.03480059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-2183437.0793116689</v>
      </c>
      <c r="L1815" s="444">
        <f t="shared" ca="1" si="137"/>
        <v>-526208336.11411226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-526208336.11411226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-2192534.733808801</v>
      </c>
      <c r="L1816" s="444">
        <f t="shared" ca="1" si="137"/>
        <v>-528400870.84792107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-528400870.84792107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-2201670.2951996713</v>
      </c>
      <c r="L1817" s="444">
        <f t="shared" ca="1" si="137"/>
        <v>-530602541.14312077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-530602541.14312077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-2210843.92142967</v>
      </c>
      <c r="L1818" s="444">
        <f t="shared" ca="1" si="137"/>
        <v>-532813385.06455046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-532813385.06455046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-2220055.7711022934</v>
      </c>
      <c r="L1819" s="444">
        <f t="shared" ca="1" si="137"/>
        <v>-535033440.83565277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-535033440.83565277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-2229306.0034818863</v>
      </c>
      <c r="L1820" s="444">
        <f t="shared" ca="1" si="137"/>
        <v>-537262746.83913469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-537262746.83913469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-2238594.7784963944</v>
      </c>
      <c r="L1821" s="444">
        <f t="shared" ca="1" si="137"/>
        <v>-539501341.61763108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-539501341.61763108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-2247922.2567401296</v>
      </c>
      <c r="L1822" s="444">
        <f t="shared" ca="1" si="137"/>
        <v>-541749263.87437117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-541749263.87437117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-2257288.5994765465</v>
      </c>
      <c r="L1823" s="444">
        <f t="shared" ca="1" si="137"/>
        <v>-544006552.47384775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-544006552.47384775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-2266693.9686410325</v>
      </c>
      <c r="L1824" s="444">
        <f t="shared" ca="1" si="137"/>
        <v>-546273246.44248879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-546273246.44248879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-2276138.5268437034</v>
      </c>
      <c r="L1825" s="444">
        <f t="shared" ca="1" si="137"/>
        <v>-548549384.96933246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-548549384.96933246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-2285622.4373722184</v>
      </c>
      <c r="L1826" s="444">
        <f t="shared" ca="1" si="137"/>
        <v>-550835007.40670466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-550835007.40670466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-2295145.8641946027</v>
      </c>
      <c r="L1827" s="444">
        <f t="shared" ca="1" si="137"/>
        <v>-553130153.2708993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-553130153.2708993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-2304708.9719620803</v>
      </c>
      <c r="L1828" s="444">
        <f t="shared" ca="1" si="137"/>
        <v>-555434862.24286139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-555434862.24286139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-2314311.9260119223</v>
      </c>
      <c r="L1829" s="444">
        <f t="shared" ca="1" si="137"/>
        <v>-557749174.16887331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-557749174.16887331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-2323954.8923703055</v>
      </c>
      <c r="L1830" s="444">
        <f t="shared" ca="1" si="137"/>
        <v>-560073129.06124365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-560073129.06124365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-2333638.037755182</v>
      </c>
      <c r="L1831" s="444">
        <f t="shared" ca="1" si="137"/>
        <v>-562406767.09899879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-562406767.09899879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-2343361.5295791617</v>
      </c>
      <c r="L1832" s="444">
        <f t="shared" ca="1" si="137"/>
        <v>-564750128.62857795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-564750128.62857795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-2353125.5359524079</v>
      </c>
      <c r="L1833" s="444">
        <f t="shared" ca="1" si="137"/>
        <v>-567103254.1645304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-567103254.1645304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-2362930.2256855434</v>
      </c>
      <c r="L1834" s="444">
        <f t="shared" ca="1" si="137"/>
        <v>-569466184.39021599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-569466184.39021599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-2372775.7682925668</v>
      </c>
      <c r="L1835" s="444">
        <f t="shared" ca="1" si="137"/>
        <v>-571838960.15850854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-571838960.15850854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-2382662.3339937855</v>
      </c>
      <c r="L1836" s="444">
        <f t="shared" ca="1" si="137"/>
        <v>-574221622.49250233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-574221622.49250233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-2392590.0937187597</v>
      </c>
      <c r="L1837" s="444">
        <f t="shared" ca="1" si="137"/>
        <v>-576614212.5862211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-576614212.5862211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-2402559.2191092544</v>
      </c>
      <c r="L1838" s="444">
        <f t="shared" ca="1" si="137"/>
        <v>-579016771.8053304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-579016771.8053304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-2412569.88252221</v>
      </c>
      <c r="L1839" s="444">
        <f t="shared" ca="1" si="137"/>
        <v>-581429341.68785262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-581429341.68785262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-2422622.2570327194</v>
      </c>
      <c r="L1840" s="444">
        <f t="shared" ca="1" si="137"/>
        <v>-583851963.94488537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-583851963.94488537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-2432716.5164370225</v>
      </c>
      <c r="L1841" s="444">
        <f t="shared" ca="1" si="137"/>
        <v>-586284680.46132243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-586284680.46132243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-2442852.8352555102</v>
      </c>
      <c r="L1842" s="444">
        <f t="shared" ca="1" si="137"/>
        <v>-588727533.29657793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-588727533.29657793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-2453031.3887357414</v>
      </c>
      <c r="L1843" s="444">
        <f t="shared" ca="1" si="137"/>
        <v>-591180564.6853137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-591180564.6853137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-2463252.3528554738</v>
      </c>
      <c r="L1844" s="444">
        <f t="shared" ca="1" si="137"/>
        <v>-593643817.03816915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-593643817.03816915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-2473515.9043257046</v>
      </c>
      <c r="L1845" s="444">
        <f t="shared" ca="1" si="137"/>
        <v>-596117332.94249487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-596117332.94249487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-2483822.2205937286</v>
      </c>
      <c r="L1846" s="444">
        <f t="shared" ca="1" si="137"/>
        <v>-598601155.16308856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-598601155.16308856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-2494171.4798462023</v>
      </c>
      <c r="L1847" s="444">
        <f t="shared" ca="1" si="137"/>
        <v>-601095326.6429348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-601095326.6429348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-2504563.8610122283</v>
      </c>
      <c r="L1848" s="444">
        <f t="shared" ca="1" si="137"/>
        <v>-603599890.50394702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-603599890.50394702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-2514999.5437664459</v>
      </c>
      <c r="L1849" s="444">
        <f t="shared" ca="1" si="137"/>
        <v>-606114890.04771352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-606114890.04771352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-2525478.7085321397</v>
      </c>
      <c r="L1850" s="444">
        <f t="shared" ca="1" si="137"/>
        <v>-608640368.75624561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-608640368.75624561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-2536001.5364843565</v>
      </c>
      <c r="L1851" s="444">
        <f t="shared" ca="1" si="137"/>
        <v>-611176370.29272997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-611176370.29272997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-2546568.2095530415</v>
      </c>
      <c r="L1852" s="444">
        <f t="shared" ca="1" si="137"/>
        <v>-613722938.50228298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-613722938.50228298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-2557178.9104261789</v>
      </c>
      <c r="L1853" s="444">
        <f t="shared" ca="1" si="137"/>
        <v>-616280117.41270912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-616280117.41270912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-2567833.8225529548</v>
      </c>
      <c r="L1854" s="444">
        <f t="shared" ca="1" si="137"/>
        <v>-618847951.23526204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-618847951.23526204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-2578533.1301469253</v>
      </c>
      <c r="L1855" s="444">
        <f t="shared" ca="1" si="137"/>
        <v>-621426484.36540902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-621426484.36540902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-2589277.0181892044</v>
      </c>
      <c r="L1856" s="444">
        <f t="shared" ca="1" si="137"/>
        <v>-624015761.38359821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-624015761.38359821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-2600065.672431659</v>
      </c>
      <c r="L1857" s="444">
        <f t="shared" ca="1" si="137"/>
        <v>-626615827.05602992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-626615827.05602992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-2610899.2794001247</v>
      </c>
      <c r="L1858" s="444">
        <f t="shared" ca="1" si="137"/>
        <v>-629226726.33543003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-629226726.33543003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-2621778.026397625</v>
      </c>
      <c r="L1859" s="444">
        <f t="shared" ca="1" si="137"/>
        <v>-631848504.36182761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-631848504.36182761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-2632702.1015076148</v>
      </c>
      <c r="L1860" s="444">
        <f t="shared" ca="1" si="137"/>
        <v>-634481206.46333528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-634481206.46333528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-2643671.6935972301</v>
      </c>
      <c r="L1861" s="444">
        <f t="shared" ca="1" si="137"/>
        <v>-637124878.15693247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-637124878.15693247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-2654686.992320552</v>
      </c>
      <c r="L1862" s="444">
        <f t="shared" ca="1" si="137"/>
        <v>-639779565.14925301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-639779565.14925301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-2665748.1881218874</v>
      </c>
      <c r="L1863" s="444">
        <f t="shared" ca="1" si="137"/>
        <v>-642445313.33737493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-642445313.33737493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-2676855.4722390622</v>
      </c>
      <c r="L1864" s="444">
        <f t="shared" ca="1" si="137"/>
        <v>-645122168.80961394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-645122168.80961394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-2688009.0367067247</v>
      </c>
      <c r="L1865" s="444">
        <f t="shared" ca="1" si="137"/>
        <v>-647810177.84632063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-647810177.84632063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-2699209.0743596694</v>
      </c>
      <c r="L1866" s="444">
        <f t="shared" ca="1" si="137"/>
        <v>-650509386.92068028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-650509386.92068028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-2710455.7788361679</v>
      </c>
      <c r="L1867" s="444">
        <f t="shared" ca="1" si="137"/>
        <v>-653219842.69951642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-653219842.69951642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-2721749.3445813186</v>
      </c>
      <c r="L1868" s="444">
        <f t="shared" ca="1" si="137"/>
        <v>-655941592.04409778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-655941592.04409778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-2733089.9668504074</v>
      </c>
      <c r="L1869" s="444">
        <f t="shared" ca="1" si="137"/>
        <v>-658674682.01094818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-658674682.01094818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-2744477.8417122839</v>
      </c>
      <c r="L1870" s="444">
        <f t="shared" ca="1" si="137"/>
        <v>-661419159.85266042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-661419159.85266042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-2755913.1660527517</v>
      </c>
      <c r="L1871" s="444">
        <f t="shared" ca="1" si="137"/>
        <v>-664175073.01871312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-664175073.01871312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-2767396.1375779714</v>
      </c>
      <c r="L1872" s="444">
        <f t="shared" ca="1" si="137"/>
        <v>-666942469.15629113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-666942469.15629113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-2778926.9548178795</v>
      </c>
      <c r="L1873" s="444">
        <f t="shared" ca="1" si="137"/>
        <v>-669721396.11110902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-669721396.11110902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-2790505.8171296208</v>
      </c>
      <c r="L1874" s="444">
        <f t="shared" ca="1" si="137"/>
        <v>-672511901.92823863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-672511901.92823863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-2802132.924700994</v>
      </c>
      <c r="L1875" s="444">
        <f t="shared" ca="1" si="137"/>
        <v>-675314034.85293961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-675314034.85293961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-2813808.4785539149</v>
      </c>
      <c r="L1876" s="444">
        <f t="shared" ca="1" si="137"/>
        <v>-678127843.3314935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-678127843.3314935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-2825532.6805478893</v>
      </c>
      <c r="L1877" s="444">
        <f t="shared" ca="1" si="137"/>
        <v>-680953376.01204133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-680953376.01204133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-2837305.7333835056</v>
      </c>
      <c r="L1878" s="444">
        <f t="shared" ca="1" si="137"/>
        <v>-683790681.74542487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-683790681.74542487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-2849127.8406059369</v>
      </c>
      <c r="L1879" s="444">
        <f t="shared" ca="1" si="137"/>
        <v>-686639809.58603084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-686639809.58603084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-2860999.2066084617</v>
      </c>
      <c r="L1880" s="444">
        <f t="shared" ca="1" si="137"/>
        <v>-689500808.79263926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-689500808.79263926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-2872920.0366359968</v>
      </c>
      <c r="L1881" s="444">
        <f t="shared" ca="1" si="137"/>
        <v>-692373728.82927525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-692373728.82927525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-2884890.5367886471</v>
      </c>
      <c r="L1882" s="444">
        <f t="shared" ca="1" si="137"/>
        <v>-695258619.36606395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-695258619.36606395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-2896910.9140252667</v>
      </c>
      <c r="L1883" s="444">
        <f t="shared" ca="1" si="137"/>
        <v>-698155530.28008926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-698155530.28008926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-2908981.3761670385</v>
      </c>
      <c r="L1884" s="444">
        <f t="shared" ca="1" si="137"/>
        <v>-701064511.65625632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-701064511.65625632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-2921102.1319010681</v>
      </c>
      <c r="L1885" s="444">
        <f t="shared" ca="1" si="137"/>
        <v>-703985613.78815734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-703985613.78815734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-2933273.3907839889</v>
      </c>
      <c r="L1886" s="444">
        <f t="shared" ca="1" si="137"/>
        <v>-706918887.17894137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-706918887.17894137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-2945495.3632455892</v>
      </c>
      <c r="L1887" s="444">
        <f t="shared" ca="1" si="137"/>
        <v>-709864382.54218698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-709864382.54218698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-2957768.2605924457</v>
      </c>
      <c r="L1888" s="444">
        <f t="shared" ca="1" si="137"/>
        <v>-712822150.80277944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-712822150.80277944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-2970092.2950115809</v>
      </c>
      <c r="L1889" s="444">
        <f t="shared" ca="1" si="137"/>
        <v>-715792243.09779108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-715792243.09779108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-2982467.6795741296</v>
      </c>
      <c r="L1890" s="444">
        <f t="shared" ca="1" si="137"/>
        <v>-718774710.77736521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-718774710.77736521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-2994894.6282390216</v>
      </c>
      <c r="L1891" s="444">
        <f t="shared" ca="1" si="137"/>
        <v>-721769605.40560424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-721769605.40560424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-3007373.3558566845</v>
      </c>
      <c r="L1892" s="444">
        <f t="shared" ca="1" si="137"/>
        <v>-724776978.7614609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-724776978.7614609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-3019904.0781727536</v>
      </c>
      <c r="L1893" s="444">
        <f t="shared" ca="1" si="137"/>
        <v>-727796882.8396337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-727796882.8396337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-3032487.011831807</v>
      </c>
      <c r="L1894" s="444">
        <f t="shared" ca="1" si="137"/>
        <v>-730829369.85146546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-730829369.85146546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-3045122.3743811059</v>
      </c>
      <c r="L1895" s="444">
        <f t="shared" ca="1" si="137"/>
        <v>-733874492.22584653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-733874492.22584653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-3057810.3842743607</v>
      </c>
      <c r="L1896" s="444">
        <f t="shared" ca="1" si="137"/>
        <v>-736932302.61012089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-736932302.61012089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-3070551.2608755035</v>
      </c>
      <c r="L1897" s="444">
        <f t="shared" ca="1" si="137"/>
        <v>-740002853.87099636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-740002853.87099636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-3083345.2244624849</v>
      </c>
      <c r="L1898" s="444">
        <f t="shared" ca="1" si="137"/>
        <v>-743086199.09545887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-743086199.09545887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-3096192.4962310786</v>
      </c>
      <c r="L1899" s="444">
        <f t="shared" ca="1" si="137"/>
        <v>-746182391.59168994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-746182391.59168994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-3109093.2982987082</v>
      </c>
      <c r="L1900" s="444">
        <f t="shared" ca="1" si="137"/>
        <v>-749291484.88998866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-749291484.88998866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-3122047.8537082858</v>
      </c>
      <c r="L1901" s="444">
        <f t="shared" ca="1" si="137"/>
        <v>-752413532.74369693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-752413532.74369693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-3135056.3864320703</v>
      </c>
      <c r="L1902" s="444">
        <f t="shared" ca="1" si="137"/>
        <v>-755548589.13012898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-755548589.13012898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-3148119.1213755375</v>
      </c>
      <c r="L1903" s="444">
        <f t="shared" ca="1" si="137"/>
        <v>-758696708.25150454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-758696708.25150454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-3161236.284381269</v>
      </c>
      <c r="L1904" s="444">
        <f t="shared" ca="1" si="137"/>
        <v>-761857944.53588581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-761857944.53588581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-3174408.1022328576</v>
      </c>
      <c r="L1905" s="444">
        <f t="shared" ca="1" si="137"/>
        <v>-765032352.63811862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-765032352.63811862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-3187634.8026588275</v>
      </c>
      <c r="L1906" s="444">
        <f t="shared" ca="1" si="137"/>
        <v>-768219987.44077742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-768219987.44077742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-3200916.6143365726</v>
      </c>
      <c r="L1907" s="444">
        <f t="shared" ca="1" si="137"/>
        <v>-771420904.05511403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-771420904.05511403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-3214253.7668963084</v>
      </c>
      <c r="L1908" s="444">
        <f t="shared" ca="1" si="137"/>
        <v>-774635157.8220104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-774635157.8220104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-3227646.4909250434</v>
      </c>
      <c r="L1909" s="444">
        <f t="shared" ca="1" si="137"/>
        <v>-777862804.31293547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-777862804.31293547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-3241095.0179705643</v>
      </c>
      <c r="L1910" s="444">
        <f t="shared" ca="1" si="137"/>
        <v>-781103899.33090603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-781103899.33090603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-3254599.5805454417</v>
      </c>
      <c r="L1911" s="444">
        <f t="shared" ca="1" si="137"/>
        <v>-784358498.91145146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-784358498.91145146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-3268160.4121310478</v>
      </c>
      <c r="L1912" s="444">
        <f t="shared" ca="1" si="137"/>
        <v>-787626659.32358253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-787626659.32358253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-3281777.7471815939</v>
      </c>
      <c r="L1913" s="444">
        <f t="shared" ca="1" si="137"/>
        <v>-790908437.07076406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-790908437.07076406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-3295451.8211281835</v>
      </c>
      <c r="L1914" s="444">
        <f t="shared" ca="1" si="137"/>
        <v>-794203888.89189219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-794203888.89189219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-3309182.8703828841</v>
      </c>
      <c r="L1915" s="444">
        <f t="shared" ca="1" si="137"/>
        <v>-797513071.7622751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-797513071.7622751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-3322971.1323428131</v>
      </c>
      <c r="L1916" s="444">
        <f t="shared" ca="1" si="137"/>
        <v>-800836042.89461792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-800836042.89461792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-3336816.8453942412</v>
      </c>
      <c r="L1917" s="444">
        <f t="shared" ca="1" si="137"/>
        <v>-804172859.74001217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-804172859.74001217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-3350720.2489167172</v>
      </c>
      <c r="L1918" s="444">
        <f t="shared" ca="1" si="137"/>
        <v>-807523579.98892891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-807523579.98892891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-3364681.5832872037</v>
      </c>
      <c r="L1919" s="444">
        <f t="shared" ca="1" si="137"/>
        <v>-810888261.57221615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-810888261.57221615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-3378701.0898842341</v>
      </c>
      <c r="L1920" s="444">
        <f t="shared" ca="1" si="137"/>
        <v>-814266962.66210043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-814266962.66210043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-3392779.0110920849</v>
      </c>
      <c r="L1921" s="444">
        <f t="shared" ca="1" si="137"/>
        <v>-817659741.6731925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-817659741.6731925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-3406915.5903049689</v>
      </c>
      <c r="L1922" s="444">
        <f t="shared" ca="1" si="137"/>
        <v>-821066657.26349747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-821066657.26349747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-3421111.0719312392</v>
      </c>
      <c r="L1923" s="444">
        <f t="shared" ca="1" si="137"/>
        <v>-824487768.33542871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-824487768.33542871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-3435365.7013976197</v>
      </c>
      <c r="L1924" s="444">
        <f t="shared" ca="1" si="137"/>
        <v>-827923134.03682637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-827923134.03682637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-3449679.7251534429</v>
      </c>
      <c r="L1925" s="444">
        <f t="shared" ca="1" si="137"/>
        <v>-831372813.76197982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-831372813.76197982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-3464053.3906749156</v>
      </c>
      <c r="L1926" s="444">
        <f t="shared" ca="1" si="137"/>
        <v>-834836867.15265477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-834836867.15265477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-3478486.946469395</v>
      </c>
      <c r="L1927" s="444">
        <f t="shared" ca="1" si="137"/>
        <v>-838315354.09912419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-838315354.09912419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-3492980.6420796835</v>
      </c>
      <c r="L1928" s="444">
        <f t="shared" ca="1" si="137"/>
        <v>-841808334.7412039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-841808334.7412039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-3507534.7280883496</v>
      </c>
      <c r="L1929" s="444">
        <f t="shared" ca="1" si="137"/>
        <v>-845315869.46929228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-845315869.46929228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-3522149.4561220505</v>
      </c>
      <c r="L1930" s="444">
        <f t="shared" ca="1" si="137"/>
        <v>-848838018.92541432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-848838018.92541432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-3536825.0788558931</v>
      </c>
      <c r="L1931" s="444">
        <f t="shared" ca="1" si="137"/>
        <v>-852374844.0042702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-852374844.0042702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-3551561.8500177921</v>
      </c>
      <c r="L1932" s="444">
        <f t="shared" ca="1" si="137"/>
        <v>-855926405.85428798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-855926405.85428798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-3566360.0243928665</v>
      </c>
      <c r="L1933" s="444">
        <f t="shared" ca="1" si="137"/>
        <v>-859492765.87868083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-859492765.87868083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-3581219.8578278366</v>
      </c>
      <c r="L1934" s="444">
        <f t="shared" ca="1" si="137"/>
        <v>-863073985.73650861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-863073985.73650861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-3596141.6072354522</v>
      </c>
      <c r="L1935" s="444">
        <f t="shared" ca="1" si="137"/>
        <v>-866670127.34374404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-866670127.34374404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-3611125.5305989338</v>
      </c>
      <c r="L1936" s="444">
        <f t="shared" ca="1" si="137"/>
        <v>-870281252.87434292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-870281252.87434292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-3626171.8869764288</v>
      </c>
      <c r="L1937" s="444">
        <f t="shared" ca="1" si="137"/>
        <v>-873907424.7613194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-873907424.7613194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-3641280.9365054974</v>
      </c>
      <c r="L1938" s="444">
        <f t="shared" ca="1" si="137"/>
        <v>-877548705.69782495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-877548705.69782495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-3656452.940407604</v>
      </c>
      <c r="L1939" s="444">
        <f t="shared" ca="1" si="137"/>
        <v>-881205158.63823259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-881205158.63823259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-3671688.1609926354</v>
      </c>
      <c r="L1940" s="444">
        <f t="shared" ca="1" si="137"/>
        <v>-884876846.79922521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-884876846.79922521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-3686986.8616634384</v>
      </c>
      <c r="L1941" s="444">
        <f t="shared" ca="1" si="137"/>
        <v>-888563833.66088867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-888563833.66088867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-3702349.3069203696</v>
      </c>
      <c r="L1942" s="444">
        <f t="shared" ca="1" si="137"/>
        <v>-892266182.96780908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-892266182.96780908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-3717775.7623658711</v>
      </c>
      <c r="L1943" s="444">
        <f t="shared" ca="1" si="137"/>
        <v>-895983958.7301749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-895983958.7301749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-3733266.4947090619</v>
      </c>
      <c r="L1944" s="444">
        <f t="shared" ca="1" si="137"/>
        <v>-899717225.22488391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-899717225.22488391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-3748821.7717703497</v>
      </c>
      <c r="L1945" s="444">
        <f t="shared" ca="1" si="137"/>
        <v>-903466046.99665427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-903466046.99665427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-3764441.8624860593</v>
      </c>
      <c r="L1946" s="444">
        <f t="shared" ca="1" si="137"/>
        <v>-907230488.85914028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-907230488.85914028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-3780127.0369130843</v>
      </c>
      <c r="L1947" s="444">
        <f t="shared" ca="1" si="137"/>
        <v>-911010615.89605331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-911010615.89605331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-3795877.5662335553</v>
      </c>
      <c r="L1948" s="444">
        <f t="shared" ca="1" si="137"/>
        <v>-914806493.46228683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-914806493.46228683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-3811693.7227595286</v>
      </c>
      <c r="L1949" s="444">
        <f t="shared" ca="1" si="137"/>
        <v>-918618187.18504632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-918618187.18504632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-3827575.7799376929</v>
      </c>
      <c r="L1950" s="444">
        <f t="shared" ca="1" si="137"/>
        <v>-922445762.96498406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-922445762.96498406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-3843524.0123541001</v>
      </c>
      <c r="L1951" s="444">
        <f t="shared" ca="1" si="137"/>
        <v>-926289286.97733819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-926289286.97733819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-3859538.6957389093</v>
      </c>
      <c r="L1952" s="444">
        <f t="shared" ca="1" si="137"/>
        <v>-930148825.67307711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-930148825.67307711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-3875620.1069711549</v>
      </c>
      <c r="L1953" s="444">
        <f t="shared" ca="1" si="137"/>
        <v>-934024445.78004825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-934024445.78004825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-3891768.5240835343</v>
      </c>
      <c r="L1954" s="444">
        <f t="shared" ca="1" si="137"/>
        <v>-937916214.30413175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-937916214.30413175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-3907984.2262672149</v>
      </c>
      <c r="L1955" s="444">
        <f t="shared" ca="1" si="137"/>
        <v>-941824198.53039896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-941824198.53039896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-3924267.4938766621</v>
      </c>
      <c r="L1956" s="444">
        <f t="shared" ca="1" si="137"/>
        <v>-945748466.02427566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-945748466.02427566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-3940618.608434482</v>
      </c>
      <c r="L1957" s="444">
        <f t="shared" ca="1" si="137"/>
        <v>-949689084.6327101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-949689084.6327101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-3957037.8526362916</v>
      </c>
      <c r="L1958" s="444">
        <f t="shared" ca="1" si="137"/>
        <v>-953646122.48534644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-953646122.48534644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-3973525.5103556099</v>
      </c>
      <c r="L1959" s="444">
        <f t="shared" ca="1" si="137"/>
        <v>-957619647.99570203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-957619647.99570203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-3990081.8666487588</v>
      </c>
      <c r="L1960" s="444">
        <f t="shared" ca="1" si="137"/>
        <v>-961609729.86235082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-961609729.86235082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-4006707.2077597952</v>
      </c>
      <c r="L1961" s="444">
        <f t="shared" ca="1" si="137"/>
        <v>-965616437.07011056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-965616437.07011056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-4023401.8211254608</v>
      </c>
      <c r="L1962" s="444">
        <f t="shared" ca="1" si="137"/>
        <v>-969639838.89123607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-969639838.89123607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-4040165.9953801497</v>
      </c>
      <c r="L1963" s="444">
        <f t="shared" ca="1" si="137"/>
        <v>-973680004.88661623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-973680004.88661623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-4057000.020360901</v>
      </c>
      <c r="L1964" s="444">
        <f t="shared" ca="1" si="137"/>
        <v>-977737004.90697718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-977737004.90697718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-4073904.1871124054</v>
      </c>
      <c r="L1965" s="444">
        <f t="shared" ca="1" si="137"/>
        <v>-981810909.09408963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-981810909.09408963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-4090878.7878920399</v>
      </c>
      <c r="L1966" s="444">
        <f t="shared" ca="1" si="137"/>
        <v>-985901787.88198161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-985901787.88198161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-4107924.1161749233</v>
      </c>
      <c r="L1967" s="444">
        <f t="shared" ca="1" si="137"/>
        <v>-990009711.99815655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-990009711.99815655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-4125040.4666589862</v>
      </c>
      <c r="L1968" s="444">
        <f t="shared" ca="1" si="137"/>
        <v>-994134752.4648155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-994134752.4648155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-4142228.1352700647</v>
      </c>
      <c r="L1969" s="444">
        <f t="shared" ca="1" si="137"/>
        <v>-998276980.60008562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-998276980.60008562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-4159487.4191670232</v>
      </c>
      <c r="L1970" s="444">
        <f t="shared" ca="1" si="137"/>
        <v>-1002436468.0192527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-1002436468.0192527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-4176818.6167468862</v>
      </c>
      <c r="L1971" s="444">
        <f t="shared" ca="1" si="137"/>
        <v>-1006613286.6359996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-1006613286.6359996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-4194222.0276499982</v>
      </c>
      <c r="L1972" s="444">
        <f t="shared" ca="1" si="137"/>
        <v>-1010807508.6636496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-1010807508.6636496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-4211697.9527652059</v>
      </c>
      <c r="L1973" s="444">
        <f t="shared" ca="1" si="137"/>
        <v>-1015019206.6164148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-1015019206.6164148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-4229246.6942350613</v>
      </c>
      <c r="L1974" s="444">
        <f t="shared" ca="1" si="137"/>
        <v>-1019248453.3106499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-1019248453.3106499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-4246868.5554610407</v>
      </c>
      <c r="L1975" s="444">
        <f t="shared" ca="1" si="137"/>
        <v>-1023495321.8661109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-1023495321.8661109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-4264563.8411087953</v>
      </c>
      <c r="L1976" s="444">
        <f t="shared" ca="1" si="137"/>
        <v>-1027759885.7072197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-1027759885.7072197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-4282332.8571134163</v>
      </c>
      <c r="L1977" s="444">
        <f t="shared" ca="1" si="137"/>
        <v>-1032042218.5643331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-1032042218.5643331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-4300175.9106847215</v>
      </c>
      <c r="L1978" s="444">
        <f t="shared" ca="1" si="137"/>
        <v>-1036342394.4750178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-1036342394.4750178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-4318093.3103125738</v>
      </c>
      <c r="L1979" s="444">
        <f t="shared" ca="1" si="137"/>
        <v>-1040660487.7853304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-1040660487.7853304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-4336085.3657722101</v>
      </c>
      <c r="L1980" s="444">
        <f t="shared" ca="1" si="137"/>
        <v>-1044996573.1511027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-1044996573.1511027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-4354152.3881295947</v>
      </c>
      <c r="L1981" s="444">
        <f t="shared" ca="1" si="137"/>
        <v>-1049350725.5392323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-1049350725.5392323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-4372294.6897468008</v>
      </c>
      <c r="L1982" s="444">
        <f t="shared" ca="1" si="137"/>
        <v>-1053723020.2289791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-1053723020.2289791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-4390512.5842874125</v>
      </c>
      <c r="L1983" s="444">
        <f t="shared" ca="1" si="137"/>
        <v>-1058113532.8132665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-1058113532.8132665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-4408806.3867219435</v>
      </c>
      <c r="L1984" s="444">
        <f t="shared" ca="1" si="137"/>
        <v>-1062522339.1999885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-1062522339.1999885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-4427176.4133332856</v>
      </c>
      <c r="L1985" s="444">
        <f t="shared" ca="1" si="137"/>
        <v>-1066949515.6133218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-1066949515.6133218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-4445622.9817221742</v>
      </c>
      <c r="L1986" s="444">
        <f t="shared" ca="1" si="137"/>
        <v>-1071395138.5950439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-1071395138.5950439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-4464146.4108126825</v>
      </c>
      <c r="L1987" s="444">
        <f t="shared" ca="1" si="137"/>
        <v>-1075859285.0058565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-1075859285.0058565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-4482747.0208577355</v>
      </c>
      <c r="L1988" s="444">
        <f t="shared" ca="1" si="137"/>
        <v>-1080342032.0267143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-1080342032.0267143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-4501425.1334446426</v>
      </c>
      <c r="L1989" s="444">
        <f t="shared" ca="1" si="137"/>
        <v>-1084843457.1601589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-1084843457.1601589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-4520181.0715006618</v>
      </c>
      <c r="L1990" s="444">
        <f t="shared" ca="1" si="137"/>
        <v>-1089363638.2316597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-1089363638.2316597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-4539015.159298582</v>
      </c>
      <c r="L1991" s="444">
        <f t="shared" ca="1" si="137"/>
        <v>-1093902653.3909583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-1093902653.3909583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-4557927.7224623263</v>
      </c>
      <c r="L1992" s="444">
        <f t="shared" ca="1" si="137"/>
        <v>-1098460581.1134207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-1098460581.1134207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-4576919.087972586</v>
      </c>
      <c r="L1993" s="444">
        <f t="shared" ca="1" si="137"/>
        <v>-1103037500.2013934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-1103037500.2013934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-4595989.5841724724</v>
      </c>
      <c r="L1994" s="444">
        <f t="shared" ca="1" si="137"/>
        <v>-1107633489.7855659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-1107633489.7855659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-4615139.5407731906</v>
      </c>
      <c r="L1995" s="444">
        <f t="shared" ca="1" si="137"/>
        <v>-1112248629.326339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-1112248629.326339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-4634369.2888597455</v>
      </c>
      <c r="L1996" s="444">
        <f t="shared" ca="1" si="137"/>
        <v>-1116882998.6151989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-1116882998.6151989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-4653679.1608966617</v>
      </c>
      <c r="L1997" s="444">
        <f t="shared" ca="1" si="137"/>
        <v>-1121536677.7760956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-1121536677.7760956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-4673069.4907337315</v>
      </c>
      <c r="L1998" s="444">
        <f t="shared" ca="1" si="137"/>
        <v>-1126209747.2668293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-1126209747.2668293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-4692540.6136117885</v>
      </c>
      <c r="L1999" s="444">
        <f t="shared" ca="1" si="137"/>
        <v>-1130902287.880441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-1130902287.880441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-4712092.8661685036</v>
      </c>
      <c r="L2000" s="444">
        <f t="shared" ca="1" si="137"/>
        <v>-1135614380.7466094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-1135614380.7466094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-4731726.5864442056</v>
      </c>
      <c r="L2001" s="444">
        <f t="shared" ca="1" si="137"/>
        <v>-1140346107.3330536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-1140346107.3330536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-4751442.1138877235</v>
      </c>
      <c r="L2002" s="444">
        <f t="shared" ca="1" si="137"/>
        <v>-1145097549.4469414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-1145097549.4469414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-4771239.7893622555</v>
      </c>
      <c r="L2003" s="444">
        <f t="shared" ca="1" si="137"/>
        <v>-1149868789.2363036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-1149868789.2363036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-4791119.9551512646</v>
      </c>
      <c r="L2004" s="444">
        <f t="shared" ca="1" si="137"/>
        <v>-1154659909.1914549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-1154659909.1914549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-4811082.9549643956</v>
      </c>
      <c r="L2005" s="444">
        <f t="shared" ca="1" si="137"/>
        <v>-1159470992.1464193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-1159470992.1464193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-4831129.1339434134</v>
      </c>
      <c r="L2006" s="444">
        <f t="shared" ca="1" si="137"/>
        <v>-1164302121.2803626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-1164302121.2803626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-4851258.8386681778</v>
      </c>
      <c r="L2007" s="444">
        <f t="shared" ca="1" si="137"/>
        <v>-1169153380.1190307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-1169153380.1190307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-4871472.4171626279</v>
      </c>
      <c r="L2008" s="444">
        <f t="shared" ca="1" si="137"/>
        <v>-1174024852.5361934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-1174024852.5361934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-4891770.2189008053</v>
      </c>
      <c r="L2009" s="444">
        <f t="shared" ca="1" si="137"/>
        <v>-1178916622.7550943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-1178916622.7550943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-4912152.5948128924</v>
      </c>
      <c r="L2010" s="444">
        <f t="shared" ca="1" si="137"/>
        <v>-1183828775.3499072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-1183828775.3499072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-4932619.8972912794</v>
      </c>
      <c r="L2011" s="444">
        <f t="shared" ca="1" si="137"/>
        <v>-1188761395.2471983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-1188761395.2471983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-4953172.4801966595</v>
      </c>
      <c r="L2012" s="444">
        <f t="shared" ca="1" si="137"/>
        <v>-1193714567.7273951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-1193714567.7273951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-4973810.6988641461</v>
      </c>
      <c r="L2013" s="444">
        <f t="shared" ca="1" si="137"/>
        <v>-1198688378.4262593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-1198688378.4262593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-4994534.9101094138</v>
      </c>
      <c r="L2014" s="444">
        <f t="shared" ca="1" si="137"/>
        <v>-1203682913.3363688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-1203682913.3363688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-5015345.4722348703</v>
      </c>
      <c r="L2015" s="444">
        <f t="shared" ca="1" si="137"/>
        <v>-1208698258.8086038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-1208698258.8086038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-5036242.7450358486</v>
      </c>
      <c r="L2016" s="444">
        <f t="shared" ca="1" si="137"/>
        <v>-1213734501.5536397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-1213734501.5536397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-5057227.0898068314</v>
      </c>
      <c r="L2017" s="444">
        <f t="shared" ca="1" si="137"/>
        <v>-1218791728.6434464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-1218791728.6434464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-5078298.8693476934</v>
      </c>
      <c r="L2018" s="444">
        <f t="shared" ca="1" si="137"/>
        <v>-1223870027.5127943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-1223870027.5127943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-5099458.4479699759</v>
      </c>
      <c r="L2019" s="444">
        <f t="shared" ca="1" si="137"/>
        <v>-1228969485.9607642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-1228969485.9607642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-5120706.1915031839</v>
      </c>
      <c r="L2020" s="444">
        <f t="shared" ca="1" si="137"/>
        <v>-1234090192.1522675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-1234090192.1522675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-5142042.4673011145</v>
      </c>
      <c r="L2021" s="444">
        <f t="shared" ca="1" si="137"/>
        <v>-1239232234.6195686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-1239232234.6195686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-5163467.6442482024</v>
      </c>
      <c r="L2022" s="444">
        <f t="shared" ca="1" si="137"/>
        <v>-1244395702.2638168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-1244395702.2638168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-5184982.0927659031</v>
      </c>
      <c r="L2023" s="444">
        <f t="shared" ca="1" si="137"/>
        <v>-1249580684.3565826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-1249580684.3565826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-5206586.1848190939</v>
      </c>
      <c r="L2024" s="444">
        <f t="shared" ca="1" si="137"/>
        <v>-1254787270.5414016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-1254787270.5414016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-5228280.2939225063</v>
      </c>
      <c r="L2025" s="444">
        <f t="shared" ca="1" si="137"/>
        <v>-1260015550.835324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-1260015550.835324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-5250064.7951471834</v>
      </c>
      <c r="L2026" s="444">
        <f t="shared" ca="1" si="137"/>
        <v>-1265265615.6304712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-1265265615.6304712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-5271940.065126963</v>
      </c>
      <c r="L2027" s="444">
        <f t="shared" ca="1" si="137"/>
        <v>-1270537555.6955981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-1270537555.6955981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-5293906.4820649922</v>
      </c>
      <c r="L2028" s="444">
        <f t="shared" ca="1" si="137"/>
        <v>-1275831462.1776631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-1275831462.1776631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-5315964.4257402625</v>
      </c>
      <c r="L2029" s="444">
        <f t="shared" ca="1" si="137"/>
        <v>-1281147426.6034033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-1281147426.6034033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-5338114.2775141802</v>
      </c>
      <c r="L2030" s="444">
        <f t="shared" ca="1" si="137"/>
        <v>-1286485540.8809175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-1286485540.8809175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-5360356.4203371564</v>
      </c>
      <c r="L2031" s="444">
        <f t="shared" ca="1" si="137"/>
        <v>-1291845897.3012547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-1291845897.3012547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-5382691.238755228</v>
      </c>
      <c r="L2032" s="444">
        <f t="shared" ca="1" si="137"/>
        <v>-1297228588.54001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-1297228588.54001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-5405119.118916708</v>
      </c>
      <c r="L2033" s="444">
        <f t="shared" ca="1" si="137"/>
        <v>-1302633707.6589267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-1302633707.6589267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-5427640.4485788615</v>
      </c>
      <c r="L2034" s="444">
        <f t="shared" ca="1" si="137"/>
        <v>-1308061348.1075056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-1308061348.1075056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-5450255.6171146063</v>
      </c>
      <c r="L2035" s="444">
        <f t="shared" ca="1" si="137"/>
        <v>-1313511603.7246201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-1313511603.7246201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-5472965.0155192502</v>
      </c>
      <c r="L2036" s="444">
        <f t="shared" ca="1" si="137"/>
        <v>-1318984568.7401392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-1318984568.7401392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-5495769.0364172468</v>
      </c>
      <c r="L2037" s="444">
        <f t="shared" ca="1" si="137"/>
        <v>-1324480337.7765565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-1324480337.7765565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-5518668.0740689849</v>
      </c>
      <c r="L2038" s="444">
        <f t="shared" ca="1" si="137"/>
        <v>-1329999005.8506255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-1329999005.8506255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-5541662.5243776059</v>
      </c>
      <c r="L2039" s="444">
        <f t="shared" ca="1" si="137"/>
        <v>-1335540668.3750031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-1335540668.3750031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-5564752.7848958466</v>
      </c>
      <c r="L2040" s="444">
        <f t="shared" ca="1" si="137"/>
        <v>-1341105421.159899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-1341105421.159899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-5587939.2548329122</v>
      </c>
      <c r="L2041" s="444">
        <f t="shared" ca="1" si="137"/>
        <v>-1346693360.414732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-1346693360.414732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-5611222.3350613834</v>
      </c>
      <c r="L2042" s="444">
        <f t="shared" ca="1" si="137"/>
        <v>-1352304582.7497933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-1352304582.7497933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-5634602.4281241391</v>
      </c>
      <c r="L2043" s="444">
        <f t="shared" ca="1" si="137"/>
        <v>-1357939185.1779175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-1357939185.1779175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-5658079.9382413225</v>
      </c>
      <c r="L2044" s="444">
        <f t="shared" ca="1" si="137"/>
        <v>-1363597265.1161587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-1363597265.1161587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-5681655.2713173283</v>
      </c>
      <c r="L2045" s="444">
        <f t="shared" ca="1" si="137"/>
        <v>-1369278920.387476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-1369278920.387476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-5705328.8349478161</v>
      </c>
      <c r="L2046" s="444">
        <f t="shared" ca="1" si="137"/>
        <v>-1374984249.2224238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-1374984249.2224238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-5729101.0384267662</v>
      </c>
      <c r="L2047" s="444">
        <f t="shared" ca="1" si="137"/>
        <v>-1380713350.2608507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-1380713350.2608507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-5752972.2927535446</v>
      </c>
      <c r="L2048" s="444">
        <f t="shared" ref="L2048:L2302" ca="1" si="142">I2048-J2048+K2048</f>
        <v>-1386466322.5536041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-1386466322.5536041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-5776943.0106400168</v>
      </c>
      <c r="L2049" s="444">
        <f t="shared" ca="1" si="142"/>
        <v>-1392243265.564244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-1392243265.564244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-5801013.6065176837</v>
      </c>
      <c r="L2050" s="444">
        <f t="shared" ca="1" si="142"/>
        <v>-1398044279.1707618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-1398044279.1707618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-5825184.4965448407</v>
      </c>
      <c r="L2051" s="444">
        <f t="shared" ca="1" si="142"/>
        <v>-1403869463.6673067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-1403869463.6673067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-5849456.0986137781</v>
      </c>
      <c r="L2052" s="444">
        <f t="shared" ca="1" si="142"/>
        <v>-1409718919.7659204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-1409718919.7659204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-5873828.8323580017</v>
      </c>
      <c r="L2053" s="444">
        <f t="shared" ca="1" si="142"/>
        <v>-1415592748.5982783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-1415592748.5982783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-5898303.1191594927</v>
      </c>
      <c r="L2054" s="444">
        <f t="shared" ca="1" si="142"/>
        <v>-1421491051.7174377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-1421491051.7174377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-5922879.3821559902</v>
      </c>
      <c r="L2055" s="444">
        <f t="shared" ca="1" si="142"/>
        <v>-1427413931.0995936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-1427413931.0995936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-5947558.0462483065</v>
      </c>
      <c r="L2056" s="444">
        <f t="shared" ca="1" si="142"/>
        <v>-1433361489.1458418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-1433361489.1458418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-5972339.5381076746</v>
      </c>
      <c r="L2057" s="444">
        <f t="shared" ca="1" si="142"/>
        <v>-1439333828.6839495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-1439333828.6839495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-5997224.2861831225</v>
      </c>
      <c r="L2058" s="444">
        <f t="shared" ca="1" si="142"/>
        <v>-1445331052.9701326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-1445331052.9701326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-6022212.7207088862</v>
      </c>
      <c r="L2059" s="444">
        <f t="shared" ca="1" si="142"/>
        <v>-1451353265.6908414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-1451353265.6908414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-6047305.2737118397</v>
      </c>
      <c r="L2060" s="444">
        <f t="shared" ca="1" si="142"/>
        <v>-1457400570.9645534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-1457400570.9645534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-6072502.3790189726</v>
      </c>
      <c r="L2061" s="444">
        <f t="shared" ca="1" si="142"/>
        <v>-1463473073.3435724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-1463473073.3435724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-6097804.472264885</v>
      </c>
      <c r="L2062" s="444">
        <f t="shared" ca="1" si="142"/>
        <v>-1469570877.8158371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-1469570877.8158371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-6123211.9908993216</v>
      </c>
      <c r="L2063" s="444">
        <f t="shared" ca="1" si="142"/>
        <v>-1475694089.8067365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-1475694089.8067365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-6148725.3741947357</v>
      </c>
      <c r="L2064" s="444">
        <f t="shared" ca="1" si="142"/>
        <v>-1481842815.1809311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-1481842815.1809311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-6174345.0632538795</v>
      </c>
      <c r="L2065" s="444">
        <f t="shared" ca="1" si="142"/>
        <v>-1488017160.244185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-1488017160.244185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-6200071.5010174373</v>
      </c>
      <c r="L2066" s="444">
        <f t="shared" ca="1" si="142"/>
        <v>-1494217231.7452023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-1494217231.7452023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-6225905.1322716763</v>
      </c>
      <c r="L2067" s="444">
        <f t="shared" ca="1" si="142"/>
        <v>-1500443136.8774741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-1500443136.8774741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-6251846.4036561418</v>
      </c>
      <c r="L2068" s="444">
        <f t="shared" ca="1" si="142"/>
        <v>-1506694983.2811303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-1506694983.2811303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-6277895.7636713758</v>
      </c>
      <c r="L2069" s="444">
        <f t="shared" ca="1" si="142"/>
        <v>-1512972879.0448017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-1512972879.0448017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-6304053.6626866739</v>
      </c>
      <c r="L2070" s="444">
        <f t="shared" ca="1" si="142"/>
        <v>-1519276932.7074883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-1519276932.7074883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-6330320.5529478677</v>
      </c>
      <c r="L2071" s="444">
        <f t="shared" ca="1" si="142"/>
        <v>-1525607253.2604361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-1525607253.2604361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-6356696.8885851502</v>
      </c>
      <c r="L2072" s="444">
        <f t="shared" ca="1" si="142"/>
        <v>-1531963950.1490211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-1531963950.1490211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-6383183.1256209211</v>
      </c>
      <c r="L2073" s="444">
        <f t="shared" ca="1" si="142"/>
        <v>-1538347133.274642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-1538347133.274642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-6409779.7219776753</v>
      </c>
      <c r="L2074" s="444">
        <f t="shared" ca="1" si="142"/>
        <v>-1544756912.9966197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-1544756912.9966197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-6436487.1374859158</v>
      </c>
      <c r="L2075" s="444">
        <f t="shared" ca="1" si="142"/>
        <v>-1551193400.1341057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-1551193400.1341057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-6463305.833892107</v>
      </c>
      <c r="L2076" s="444">
        <f t="shared" ca="1" si="142"/>
        <v>-1557656705.9679978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-1557656705.9679978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-6490236.2748666573</v>
      </c>
      <c r="L2077" s="444">
        <f t="shared" ca="1" si="142"/>
        <v>-1564146942.2428644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-1564146942.2428644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-6517278.9260119349</v>
      </c>
      <c r="L2078" s="444">
        <f t="shared" ca="1" si="142"/>
        <v>-1570664221.1688764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-1570664221.1688764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-6544434.2548703179</v>
      </c>
      <c r="L2079" s="444">
        <f t="shared" ca="1" si="142"/>
        <v>-1577208655.4237468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-1577208655.4237468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-6571702.7309322786</v>
      </c>
      <c r="L2080" s="444">
        <f t="shared" ca="1" si="142"/>
        <v>-1583780358.1546791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-1583780358.1546791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-6599084.8256444959</v>
      </c>
      <c r="L2081" s="444">
        <f t="shared" ca="1" si="142"/>
        <v>-1590379442.9803236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-1590379442.9803236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-6626581.0124180149</v>
      </c>
      <c r="L2082" s="444">
        <f t="shared" ca="1" si="142"/>
        <v>-1597006023.9927416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-1597006023.9927416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-6654191.7666364228</v>
      </c>
      <c r="L2083" s="444">
        <f t="shared" ca="1" si="142"/>
        <v>-1603660215.759378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-1603660215.759378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-6681917.5656640744</v>
      </c>
      <c r="L2084" s="444">
        <f t="shared" ca="1" si="142"/>
        <v>-1610342133.325042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-1610342133.325042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-6709758.8888543416</v>
      </c>
      <c r="L2085" s="444">
        <f t="shared" ca="1" si="142"/>
        <v>-1617051892.2138963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-1617051892.2138963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-6737716.2175579006</v>
      </c>
      <c r="L2086" s="444">
        <f t="shared" ca="1" si="142"/>
        <v>-1623789608.4314542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-1623789608.4314542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-6765790.0351310587</v>
      </c>
      <c r="L2087" s="444">
        <f t="shared" ca="1" si="142"/>
        <v>-1630555398.4665852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-1630555398.4665852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-6793980.8269441044</v>
      </c>
      <c r="L2088" s="444">
        <f t="shared" ca="1" si="142"/>
        <v>-1637349379.2935293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-1637349379.2935293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-6822289.0803897055</v>
      </c>
      <c r="L2089" s="444">
        <f t="shared" ca="1" si="142"/>
        <v>-1644171668.373919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-1644171668.373919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-6850715.2848913288</v>
      </c>
      <c r="L2090" s="444">
        <f t="shared" ca="1" si="142"/>
        <v>-1651022383.6588104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-1651022383.6588104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-6879259.9319117097</v>
      </c>
      <c r="L2091" s="444">
        <f t="shared" ca="1" si="142"/>
        <v>-1657901643.5907221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-1657901643.5907221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-6907923.5149613423</v>
      </c>
      <c r="L2092" s="444">
        <f t="shared" ca="1" si="142"/>
        <v>-1664809567.1056833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-1664809567.1056833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-6936706.5296070138</v>
      </c>
      <c r="L2093" s="444">
        <f t="shared" ca="1" si="142"/>
        <v>-1671746273.6352904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-1671746273.6352904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-6965609.4734803764</v>
      </c>
      <c r="L2094" s="444">
        <f t="shared" ca="1" si="142"/>
        <v>-1678711883.1087708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-1678711883.1087708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-6994632.8462865464</v>
      </c>
      <c r="L2095" s="444">
        <f t="shared" ca="1" si="142"/>
        <v>-1685706515.9550574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-1685706515.9550574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-7023777.1498127393</v>
      </c>
      <c r="L2096" s="444">
        <f t="shared" ca="1" si="142"/>
        <v>-1692730293.1048701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-1692730293.1048701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-7053042.8879369581</v>
      </c>
      <c r="L2097" s="444">
        <f t="shared" ca="1" si="142"/>
        <v>-1699783335.9928071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-1699783335.9928071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-7082430.5666366965</v>
      </c>
      <c r="L2098" s="444">
        <f t="shared" ca="1" si="142"/>
        <v>-1706865766.559444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-1706865766.559444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-7111940.693997683</v>
      </c>
      <c r="L2099" s="444">
        <f t="shared" ca="1" si="142"/>
        <v>-1713977707.2534416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-1713977707.2534416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-7141573.780222672</v>
      </c>
      <c r="L2100" s="444">
        <f t="shared" ca="1" si="142"/>
        <v>-1721119281.0336642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-1721119281.0336642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-7171330.3376402687</v>
      </c>
      <c r="L2101" s="444">
        <f t="shared" ca="1" si="142"/>
        <v>-1728290611.3713045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-1728290611.3713045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-7201210.8807137683</v>
      </c>
      <c r="L2102" s="444">
        <f t="shared" ca="1" si="142"/>
        <v>-1735491822.2520182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-1735491822.2520182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-7231215.9260500753</v>
      </c>
      <c r="L2103" s="444">
        <f t="shared" ca="1" si="142"/>
        <v>-1742723038.1780684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-1742723038.1780684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-7261345.9924086183</v>
      </c>
      <c r="L2104" s="444">
        <f t="shared" ca="1" si="142"/>
        <v>-1749984384.1704769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-1749984384.1704769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-7291601.6007103194</v>
      </c>
      <c r="L2105" s="444">
        <f t="shared" ca="1" si="142"/>
        <v>-1757275985.7711873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-1757275985.7711873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-7321983.2740466138</v>
      </c>
      <c r="L2106" s="444">
        <f t="shared" ca="1" si="142"/>
        <v>-1764597969.045234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-1764597969.045234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-7352491.5376884751</v>
      </c>
      <c r="L2107" s="444">
        <f t="shared" ca="1" si="142"/>
        <v>-1771950460.5829225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-1771950460.5829225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-7383126.9190955115</v>
      </c>
      <c r="L2108" s="444">
        <f t="shared" ca="1" si="142"/>
        <v>-1779333587.502018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-1779333587.502018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-7413889.947925075</v>
      </c>
      <c r="L2109" s="444">
        <f t="shared" ca="1" si="142"/>
        <v>-1786747477.4499431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-1786747477.4499431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-7444781.1560414303</v>
      </c>
      <c r="L2110" s="444">
        <f t="shared" ca="1" si="142"/>
        <v>-1794192258.6059844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-1794192258.6059844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-7475801.0775249349</v>
      </c>
      <c r="L2111" s="444">
        <f t="shared" ca="1" si="142"/>
        <v>-1801668059.6835093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-1801668059.6835093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-7506950.2486812882</v>
      </c>
      <c r="L2112" s="444">
        <f t="shared" ca="1" si="142"/>
        <v>-1809175009.9321907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-1809175009.9321907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-7538229.208050794</v>
      </c>
      <c r="L2113" s="444">
        <f t="shared" ca="1" si="142"/>
        <v>-1816713239.1402414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-1816713239.1402414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-7569638.4964176724</v>
      </c>
      <c r="L2114" s="444">
        <f t="shared" ca="1" si="142"/>
        <v>-1824282877.6366591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-1824282877.6366591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-7601178.6568194116</v>
      </c>
      <c r="L2115" s="444">
        <f t="shared" ca="1" si="142"/>
        <v>-1831884056.2934785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-1831884056.2934785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-7632850.2345561599</v>
      </c>
      <c r="L2116" s="444">
        <f t="shared" ca="1" si="142"/>
        <v>-1839516906.5280347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-1839516906.5280347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-7664653.7772001447</v>
      </c>
      <c r="L2117" s="444">
        <f t="shared" ca="1" si="142"/>
        <v>-1847181560.3052349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-1847181560.3052349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-7696589.8346051453</v>
      </c>
      <c r="L2118" s="444">
        <f t="shared" ca="1" si="142"/>
        <v>-1854878150.1398401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-1854878150.1398401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-7728658.9589159992</v>
      </c>
      <c r="L2119" s="444">
        <f t="shared" ca="1" si="142"/>
        <v>-1862606809.0987561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-1862606809.0987561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-7760861.7045781501</v>
      </c>
      <c r="L2120" s="444">
        <f t="shared" ca="1" si="142"/>
        <v>-1870367670.8033342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-1870367670.8033342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-7793198.6283472255</v>
      </c>
      <c r="L2121" s="444">
        <f t="shared" ca="1" si="142"/>
        <v>-1878160869.4316814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-1878160869.4316814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-7825670.2892986722</v>
      </c>
      <c r="L2122" s="444">
        <f t="shared" ca="1" si="142"/>
        <v>-1885986539.7209802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-1885986539.7209802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-7858277.2488374161</v>
      </c>
      <c r="L2123" s="444">
        <f t="shared" ca="1" si="142"/>
        <v>-1893844816.9698176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-1893844816.9698176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-7891020.0707075736</v>
      </c>
      <c r="L2124" s="444">
        <f t="shared" ca="1" si="142"/>
        <v>-1901735837.0405252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-1901735837.0405252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-7923899.3210021881</v>
      </c>
      <c r="L2125" s="444">
        <f t="shared" ca="1" si="142"/>
        <v>-1909659736.3615274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-1909659736.3615274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-7956915.5681730323</v>
      </c>
      <c r="L2126" s="444">
        <f t="shared" ca="1" si="142"/>
        <v>-1917616651.9297004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-1917616651.9297004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-7990069.383040417</v>
      </c>
      <c r="L2127" s="444">
        <f t="shared" ca="1" si="142"/>
        <v>-1925606721.3127408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-1925606721.3127408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-8023361.3388030864</v>
      </c>
      <c r="L2128" s="444">
        <f t="shared" ca="1" si="142"/>
        <v>-1933630082.6515439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-1933630082.6515439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-8056792.011048099</v>
      </c>
      <c r="L2129" s="444">
        <f t="shared" ca="1" si="142"/>
        <v>-1941686874.6625919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-1941686874.6625919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-8090361.9777607992</v>
      </c>
      <c r="L2130" s="444">
        <f t="shared" ca="1" si="142"/>
        <v>-1949777236.6403527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-1949777236.6403527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-8124071.8193348041</v>
      </c>
      <c r="L2131" s="444">
        <f t="shared" ca="1" si="142"/>
        <v>-1957901308.4596875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-1957901308.4596875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-8157922.1185820308</v>
      </c>
      <c r="L2132" s="444">
        <f t="shared" ca="1" si="142"/>
        <v>-1966059230.5782695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-1966059230.5782695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-8191913.4607427884</v>
      </c>
      <c r="L2133" s="444">
        <f t="shared" ca="1" si="142"/>
        <v>-1974251144.0390122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-1974251144.0390122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-8226046.4334958838</v>
      </c>
      <c r="L2134" s="444">
        <f t="shared" ca="1" si="142"/>
        <v>-1982477190.4725082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-1982477190.4725082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-8260321.6269687843</v>
      </c>
      <c r="L2135" s="444">
        <f t="shared" ca="1" si="142"/>
        <v>-1990737512.0994771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-1990737512.0994771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-8294739.6337478198</v>
      </c>
      <c r="L2136" s="444">
        <f t="shared" ca="1" si="142"/>
        <v>-1999032251.7332249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-1999032251.7332249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-8329301.0488884365</v>
      </c>
      <c r="L2137" s="444">
        <f t="shared" ca="1" si="142"/>
        <v>-2007361552.7821133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-2007361552.7821133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-8364006.4699254734</v>
      </c>
      <c r="L2138" s="444">
        <f t="shared" ca="1" si="142"/>
        <v>-2015725559.2520387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-2015725559.2520387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-8398856.4968834948</v>
      </c>
      <c r="L2139" s="444">
        <f t="shared" ca="1" si="142"/>
        <v>-2024124415.7489221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-2024124415.7489221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-8433851.732287176</v>
      </c>
      <c r="L2140" s="444">
        <f t="shared" ca="1" si="142"/>
        <v>-2032558267.4812093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-2032558267.4812093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-8468992.7811717037</v>
      </c>
      <c r="L2141" s="444">
        <f t="shared" ca="1" si="142"/>
        <v>-2041027260.2623811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-2041027260.2623811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-8504280.2510932535</v>
      </c>
      <c r="L2142" s="444">
        <f t="shared" ca="1" si="142"/>
        <v>-2049531540.5134742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-2049531540.5134742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-8539714.7521394752</v>
      </c>
      <c r="L2143" s="444">
        <f t="shared" ca="1" si="142"/>
        <v>-2058071255.2656138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-2058071255.2656138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-8575296.8969400581</v>
      </c>
      <c r="L2144" s="444">
        <f t="shared" ca="1" si="142"/>
        <v>-2066646552.1625538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-2066646552.1625538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-8611027.3006773088</v>
      </c>
      <c r="L2145" s="444">
        <f t="shared" ca="1" si="142"/>
        <v>-2075257579.4632311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-2075257579.4632311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-8646906.5810967963</v>
      </c>
      <c r="L2146" s="444">
        <f t="shared" ca="1" si="142"/>
        <v>-2083904486.044328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-2083904486.044328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-8682935.3585180324</v>
      </c>
      <c r="L2147" s="444">
        <f t="shared" ca="1" si="142"/>
        <v>-2092587421.4028461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-2092587421.4028461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-8719114.2558451928</v>
      </c>
      <c r="L2148" s="444">
        <f t="shared" ca="1" si="142"/>
        <v>-2101306535.6586914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-2101306535.6586914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-8755443.898577882</v>
      </c>
      <c r="L2149" s="444">
        <f t="shared" ca="1" si="142"/>
        <v>-2110061979.5572693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-2110061979.5572693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-8791924.9148219544</v>
      </c>
      <c r="L2150" s="444">
        <f t="shared" ca="1" si="142"/>
        <v>-2118853904.4720912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-2118853904.4720912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-8828557.93530038</v>
      </c>
      <c r="L2151" s="444">
        <f t="shared" ca="1" si="142"/>
        <v>-2127682462.4073915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-2127682462.4073915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-8865343.5933641307</v>
      </c>
      <c r="L2152" s="444">
        <f t="shared" ca="1" si="142"/>
        <v>-2136547806.0007558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-2136547806.0007558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-8902282.5250031482</v>
      </c>
      <c r="L2153" s="444">
        <f t="shared" ca="1" si="142"/>
        <v>-2145450088.525759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-2145450088.525759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-8939375.3688573297</v>
      </c>
      <c r="L2154" s="444">
        <f t="shared" ca="1" si="142"/>
        <v>-2154389463.8946161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-2154389463.8946161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-8976622.7662275676</v>
      </c>
      <c r="L2155" s="444">
        <f t="shared" ca="1" si="142"/>
        <v>-2163366086.6608438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-2163366086.6608438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-9014025.3610868491</v>
      </c>
      <c r="L2156" s="444">
        <f t="shared" ca="1" si="142"/>
        <v>-2172380112.0219307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-2172380112.0219307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-9051583.8000913784</v>
      </c>
      <c r="L2157" s="444">
        <f t="shared" ca="1" si="142"/>
        <v>-2181431695.822022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-2181431695.822022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-9089298.7325917576</v>
      </c>
      <c r="L2158" s="444">
        <f t="shared" ca="1" si="142"/>
        <v>-2190520994.5546136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-2190520994.5546136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-9127170.8106442224</v>
      </c>
      <c r="L2159" s="444">
        <f t="shared" ca="1" si="142"/>
        <v>-2199648165.3652577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-2199648165.3652577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-9165200.6890219077</v>
      </c>
      <c r="L2160" s="444">
        <f t="shared" ca="1" si="142"/>
        <v>-2208813366.0542798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-2208813366.0542798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-9203389.0252261665</v>
      </c>
      <c r="L2161" s="444">
        <f t="shared" ca="1" si="142"/>
        <v>-2218016755.0795059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-2218016755.0795059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-9241736.4794979412</v>
      </c>
      <c r="L2162" s="444">
        <f t="shared" ca="1" si="142"/>
        <v>-2227258491.5590038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-2227258491.5590038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-9280243.7148291823</v>
      </c>
      <c r="L2163" s="444">
        <f t="shared" ca="1" si="142"/>
        <v>-2236538735.2738328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-2236538735.2738328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-9318911.3969743028</v>
      </c>
      <c r="L2164" s="444">
        <f t="shared" ca="1" si="142"/>
        <v>-2245857646.6708069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-2245857646.6708069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-9357740.1944616958</v>
      </c>
      <c r="L2165" s="444">
        <f t="shared" ca="1" si="142"/>
        <v>-2255215386.8652687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-2255215386.8652687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-9396730.778605286</v>
      </c>
      <c r="L2166" s="444">
        <f t="shared" ca="1" si="142"/>
        <v>-2264612117.6438742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-2264612117.6438742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-9435883.8235161416</v>
      </c>
      <c r="L2167" s="444">
        <f t="shared" ca="1" si="142"/>
        <v>-2274048001.4673905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-2274048001.4673905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-9475200.0061141271</v>
      </c>
      <c r="L2168" s="444">
        <f t="shared" ca="1" si="142"/>
        <v>-2283523201.4735045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-2283523201.4735045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-9514680.0061396025</v>
      </c>
      <c r="L2169" s="444">
        <f t="shared" ca="1" si="142"/>
        <v>-2293037881.4796443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-2293037881.4796443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-9554324.5061651841</v>
      </c>
      <c r="L2170" s="444">
        <f t="shared" ca="1" si="142"/>
        <v>-2302592205.9858093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-2302592205.9858093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-9594134.1916075386</v>
      </c>
      <c r="L2171" s="444">
        <f t="shared" ca="1" si="142"/>
        <v>-2312186340.1774168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-2312186340.1774168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-9634109.7507392373</v>
      </c>
      <c r="L2172" s="444">
        <f t="shared" ca="1" si="142"/>
        <v>-2321820449.9281559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-2321820449.9281559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-9674251.8747006487</v>
      </c>
      <c r="L2173" s="444">
        <f t="shared" ca="1" si="142"/>
        <v>-2331494701.8028564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-2331494701.8028564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-9714561.2575119026</v>
      </c>
      <c r="L2174" s="444">
        <f t="shared" ca="1" si="142"/>
        <v>-2341209263.0603685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-2341209263.0603685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-9755038.5960848685</v>
      </c>
      <c r="L2175" s="444">
        <f t="shared" ca="1" si="142"/>
        <v>-2350964301.6564536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-2350964301.6564536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-9795684.590235224</v>
      </c>
      <c r="L2176" s="444">
        <f t="shared" ca="1" si="142"/>
        <v>-2360759986.2466888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-2360759986.2466888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-9836499.9426945373</v>
      </c>
      <c r="L2177" s="444">
        <f t="shared" ca="1" si="142"/>
        <v>-2370596486.1893835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-2370596486.1893835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-9877485.3591224309</v>
      </c>
      <c r="L2178" s="444">
        <f t="shared" ca="1" si="142"/>
        <v>-2380473971.5485058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-2380473971.5485058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-9918641.5481187738</v>
      </c>
      <c r="L2179" s="444">
        <f t="shared" ca="1" si="142"/>
        <v>-2390392613.0966244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-2390392613.0966244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-9959969.2212359346</v>
      </c>
      <c r="L2180" s="444">
        <f t="shared" ca="1" si="142"/>
        <v>-2400352582.3178601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-2400352582.3178601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-10001469.092991084</v>
      </c>
      <c r="L2181" s="444">
        <f t="shared" ca="1" si="142"/>
        <v>-2410354051.410851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-2410354051.410851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-10043141.880878545</v>
      </c>
      <c r="L2182" s="444">
        <f t="shared" ca="1" si="142"/>
        <v>-2420397193.2917295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-2420397193.2917295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-10084988.305382205</v>
      </c>
      <c r="L2183" s="444">
        <f t="shared" ca="1" si="142"/>
        <v>-2430482181.5971117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-2430482181.5971117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-10127009.089987965</v>
      </c>
      <c r="L2184" s="444">
        <f t="shared" ca="1" si="142"/>
        <v>-2440609190.6870995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-2440609190.6870995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-10169204.961196247</v>
      </c>
      <c r="L2185" s="444">
        <f t="shared" ca="1" si="142"/>
        <v>-2450778395.6482959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-2450778395.6482959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-10211576.648534566</v>
      </c>
      <c r="L2186" s="444">
        <f t="shared" ca="1" si="142"/>
        <v>-2460989972.2968307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-2460989972.2968307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-10254124.884570127</v>
      </c>
      <c r="L2187" s="444">
        <f t="shared" ca="1" si="142"/>
        <v>-2471244097.1814008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-2471244097.1814008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-10296850.404922504</v>
      </c>
      <c r="L2188" s="444">
        <f t="shared" ca="1" si="142"/>
        <v>-2481540947.5863233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-2481540947.5863233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-10339753.948276347</v>
      </c>
      <c r="L2189" s="444">
        <f t="shared" ca="1" si="142"/>
        <v>-2491880701.5345998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-2491880701.5345998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-10382836.256394166</v>
      </c>
      <c r="L2190" s="444">
        <f t="shared" ca="1" si="142"/>
        <v>-2502263537.7909942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-2502263537.7909942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-10426098.074129142</v>
      </c>
      <c r="L2191" s="444">
        <f t="shared" ca="1" si="142"/>
        <v>-2512689635.8651233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-2512689635.8651233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-10469540.149438014</v>
      </c>
      <c r="L2192" s="444">
        <f t="shared" ca="1" si="142"/>
        <v>-2523159176.0145612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-2523159176.0145612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-10513163.233394004</v>
      </c>
      <c r="L2193" s="444">
        <f t="shared" ca="1" si="142"/>
        <v>-2533672339.2479553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-2533672339.2479553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-10556968.080199813</v>
      </c>
      <c r="L2194" s="444">
        <f t="shared" ca="1" si="142"/>
        <v>-2544229307.328155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-2544229307.328155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-10600955.447200647</v>
      </c>
      <c r="L2195" s="444">
        <f t="shared" ca="1" si="142"/>
        <v>-2554830262.7753558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-2554830262.7753558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-10645126.094897315</v>
      </c>
      <c r="L2196" s="444">
        <f t="shared" ca="1" si="142"/>
        <v>-2565475388.8702531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-2565475388.8702531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-10689480.786959387</v>
      </c>
      <c r="L2197" s="444">
        <f t="shared" ca="1" si="142"/>
        <v>-2576164869.6572123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-2576164869.6572123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-10734020.290238384</v>
      </c>
      <c r="L2198" s="444">
        <f t="shared" ca="1" si="142"/>
        <v>-2586898889.9474506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-2586898889.9474506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-10778745.374781044</v>
      </c>
      <c r="L2199" s="444">
        <f t="shared" ca="1" si="142"/>
        <v>-2597677635.3222318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-2597677635.3222318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-10823656.813842632</v>
      </c>
      <c r="L2200" s="444">
        <f t="shared" ca="1" si="142"/>
        <v>-2608501292.1360745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-2608501292.1360745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-10868755.383900311</v>
      </c>
      <c r="L2201" s="444">
        <f t="shared" ca="1" si="142"/>
        <v>-2619370047.5199747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-2619370047.5199747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-10914041.864666561</v>
      </c>
      <c r="L2202" s="444">
        <f t="shared" ca="1" si="142"/>
        <v>-2630284089.3846412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-2630284089.3846412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-10959517.039102672</v>
      </c>
      <c r="L2203" s="444">
        <f t="shared" ca="1" si="142"/>
        <v>-2641243606.4237437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-2641243606.4237437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-11005181.693432266</v>
      </c>
      <c r="L2204" s="444">
        <f t="shared" ca="1" si="142"/>
        <v>-2652248788.1171761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-2652248788.1171761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-11051036.6171549</v>
      </c>
      <c r="L2205" s="444">
        <f t="shared" ca="1" si="142"/>
        <v>-2663299824.7343311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-2663299824.7343311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-11097082.603059713</v>
      </c>
      <c r="L2206" s="444">
        <f t="shared" ca="1" si="142"/>
        <v>-2674396907.3373909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-2674396907.3373909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-11143320.447239129</v>
      </c>
      <c r="L2207" s="444">
        <f t="shared" ca="1" si="142"/>
        <v>-2685540227.7846298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-2685540227.7846298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-11189750.949102623</v>
      </c>
      <c r="L2208" s="444">
        <f t="shared" ca="1" si="142"/>
        <v>-2696729978.7337322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-2696729978.7337322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-11236374.91139055</v>
      </c>
      <c r="L2209" s="444">
        <f t="shared" ca="1" si="142"/>
        <v>-2707966353.645123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-2707966353.645123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-11283193.140188012</v>
      </c>
      <c r="L2210" s="444">
        <f t="shared" ca="1" si="142"/>
        <v>-2719249546.7853112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-2719249546.7853112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-11330206.444938798</v>
      </c>
      <c r="L2211" s="444">
        <f t="shared" ca="1" si="142"/>
        <v>-2730579753.2302499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-2730579753.2302499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-11377415.638459375</v>
      </c>
      <c r="L2212" s="444">
        <f t="shared" ca="1" si="142"/>
        <v>-2741957168.8687091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-2741957168.8687091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-11424821.536952954</v>
      </c>
      <c r="L2213" s="444">
        <f t="shared" ca="1" si="142"/>
        <v>-2753381990.4056621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-2753381990.4056621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-11472424.960023591</v>
      </c>
      <c r="L2214" s="444">
        <f t="shared" ca="1" si="142"/>
        <v>-2764854415.3656855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-2764854415.3656855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-11520226.730690356</v>
      </c>
      <c r="L2215" s="444">
        <f t="shared" ca="1" si="142"/>
        <v>-2776374642.0963759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-2776374642.0963759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-11568227.675401567</v>
      </c>
      <c r="L2216" s="444">
        <f t="shared" ca="1" si="142"/>
        <v>-2787942869.7717776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-2787942869.7717776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-11616428.624049073</v>
      </c>
      <c r="L2217" s="444">
        <f t="shared" ca="1" si="142"/>
        <v>-2799559298.3958268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-2799559298.3958268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-11664830.409982612</v>
      </c>
      <c r="L2218" s="444">
        <f t="shared" ca="1" si="142"/>
        <v>-2811224128.8058095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-2811224128.8058095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-11713433.870024206</v>
      </c>
      <c r="L2219" s="444">
        <f t="shared" ca="1" si="142"/>
        <v>-2822937562.6758337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-2822937562.6758337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-11762239.84448264</v>
      </c>
      <c r="L2220" s="444">
        <f t="shared" ca="1" si="142"/>
        <v>-2834699802.5203161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-2834699802.5203161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-11811249.177167984</v>
      </c>
      <c r="L2221" s="444">
        <f t="shared" ca="1" si="142"/>
        <v>-2846511051.697484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-2846511051.697484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-11860462.715406183</v>
      </c>
      <c r="L2222" s="444">
        <f t="shared" ca="1" si="142"/>
        <v>-2858371514.4128904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-2858371514.4128904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-11909881.31005371</v>
      </c>
      <c r="L2223" s="444">
        <f t="shared" ca="1" si="142"/>
        <v>-2870281395.7229443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-2870281395.7229443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-11959505.815512268</v>
      </c>
      <c r="L2224" s="444">
        <f t="shared" ca="1" si="142"/>
        <v>-2882240901.5384564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-2882240901.5384564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-12009337.089743568</v>
      </c>
      <c r="L2225" s="444">
        <f t="shared" ca="1" si="142"/>
        <v>-2894250238.6282001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-2894250238.6282001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-12059375.994284166</v>
      </c>
      <c r="L2226" s="444">
        <f t="shared" ca="1" si="142"/>
        <v>-2906309614.6224842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-2906309614.6224842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-12109623.394260351</v>
      </c>
      <c r="L2227" s="444">
        <f t="shared" ca="1" si="142"/>
        <v>-2918419238.0167446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-2918419238.0167446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-12160080.158403102</v>
      </c>
      <c r="L2228" s="444">
        <f t="shared" ca="1" si="142"/>
        <v>-2930579318.1751475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-2930579318.1751475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-12210747.159063114</v>
      </c>
      <c r="L2229" s="444">
        <f t="shared" ca="1" si="142"/>
        <v>-2942790065.3342109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-2942790065.3342109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-12261625.272225879</v>
      </c>
      <c r="L2230" s="444">
        <f t="shared" ca="1" si="142"/>
        <v>-2955051690.6064367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-2955051690.6064367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-12312715.37752682</v>
      </c>
      <c r="L2231" s="444">
        <f t="shared" ca="1" si="142"/>
        <v>-2967364405.9839635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-2967364405.9839635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-12364018.358266514</v>
      </c>
      <c r="L2232" s="444">
        <f t="shared" ca="1" si="142"/>
        <v>-2979728424.3422298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-2979728424.3422298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-12415535.101425957</v>
      </c>
      <c r="L2233" s="444">
        <f t="shared" ca="1" si="142"/>
        <v>-2992143959.443656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-2992143959.443656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-12467266.497681899</v>
      </c>
      <c r="L2234" s="444">
        <f t="shared" ca="1" si="142"/>
        <v>-3004611225.9413381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-3004611225.9413381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-12519213.441422243</v>
      </c>
      <c r="L2235" s="444">
        <f t="shared" ca="1" si="142"/>
        <v>-3017130439.3827605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-3017130439.3827605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-12571376.830761502</v>
      </c>
      <c r="L2236" s="444">
        <f t="shared" ca="1" si="142"/>
        <v>-3029701816.213522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-3029701816.213522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-12623757.567556342</v>
      </c>
      <c r="L2237" s="444">
        <f t="shared" ca="1" si="142"/>
        <v>-3042325573.7810783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-3042325573.7810783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-12676356.557421159</v>
      </c>
      <c r="L2238" s="444">
        <f t="shared" ca="1" si="142"/>
        <v>-3055001930.3384995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-3055001930.3384995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-12729174.709743747</v>
      </c>
      <c r="L2239" s="444">
        <f t="shared" ca="1" si="142"/>
        <v>-3067731105.0482435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-3067731105.0482435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-12782212.937701015</v>
      </c>
      <c r="L2240" s="444">
        <f t="shared" ca="1" si="142"/>
        <v>-3080513317.9859447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-3080513317.9859447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-12835472.15827477</v>
      </c>
      <c r="L2241" s="444">
        <f t="shared" ca="1" si="142"/>
        <v>-3093348790.1442194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-3093348790.1442194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-12888953.292267581</v>
      </c>
      <c r="L2242" s="444">
        <f t="shared" ca="1" si="142"/>
        <v>-3106237743.4364872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-3106237743.4364872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-12942657.264318697</v>
      </c>
      <c r="L2243" s="444">
        <f t="shared" ca="1" si="142"/>
        <v>-3119180400.7008057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-3119180400.7008057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-12996585.002920024</v>
      </c>
      <c r="L2244" s="444">
        <f t="shared" ca="1" si="142"/>
        <v>-3132176985.7037258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-3132176985.7037258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-13050737.440432191</v>
      </c>
      <c r="L2245" s="444">
        <f t="shared" ca="1" si="142"/>
        <v>-3145227723.1441579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-3145227723.1441579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-13105115.513100658</v>
      </c>
      <c r="L2246" s="444">
        <f t="shared" ca="1" si="142"/>
        <v>-3158332838.6572585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-3158332838.6572585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-13159720.16107191</v>
      </c>
      <c r="L2247" s="444">
        <f t="shared" ca="1" si="142"/>
        <v>-3171492558.8183303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-3171492558.8183303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-13214552.328409709</v>
      </c>
      <c r="L2248" s="444">
        <f t="shared" ca="1" si="142"/>
        <v>-3184707111.14674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-3184707111.14674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-13269612.963111416</v>
      </c>
      <c r="L2249" s="444">
        <f t="shared" ca="1" si="142"/>
        <v>-3197976724.1098514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-3197976724.1098514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-13324903.017124381</v>
      </c>
      <c r="L2250" s="444">
        <f t="shared" ca="1" si="142"/>
        <v>-3211301627.1269755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-3211301627.1269755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-13380423.446362399</v>
      </c>
      <c r="L2251" s="444">
        <f t="shared" ca="1" si="142"/>
        <v>-3224682050.573338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-3224682050.573338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-13436175.210722242</v>
      </c>
      <c r="L2252" s="444">
        <f t="shared" ca="1" si="142"/>
        <v>-3238118225.7840605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-3238118225.7840605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-13492159.274100251</v>
      </c>
      <c r="L2253" s="444">
        <f t="shared" ca="1" si="142"/>
        <v>-3251610385.0581608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-3251610385.0581608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-13548376.604409004</v>
      </c>
      <c r="L2254" s="444">
        <f t="shared" ca="1" si="142"/>
        <v>-3265158761.66257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-3265158761.66257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-13604828.173594041</v>
      </c>
      <c r="L2255" s="444">
        <f t="shared" ca="1" si="142"/>
        <v>-3278763589.836164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-3278763589.836164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-13661514.957650684</v>
      </c>
      <c r="L2256" s="444">
        <f t="shared" ca="1" si="142"/>
        <v>-3292425104.7938147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-3292425104.7938147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-13718437.936640894</v>
      </c>
      <c r="L2257" s="444">
        <f t="shared" ca="1" si="142"/>
        <v>-3306143542.7304554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-3306143542.7304554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-13775598.094710231</v>
      </c>
      <c r="L2258" s="444">
        <f t="shared" ca="1" si="142"/>
        <v>-3319919140.8251657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-3319919140.8251657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-13832996.420104858</v>
      </c>
      <c r="L2259" s="444">
        <f t="shared" ca="1" si="142"/>
        <v>-3333752137.2452707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-3333752137.2452707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-13890633.905188628</v>
      </c>
      <c r="L2260" s="444">
        <f t="shared" ca="1" si="142"/>
        <v>-3347642771.1504593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-3347642771.1504593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-13948511.546460247</v>
      </c>
      <c r="L2261" s="444">
        <f t="shared" ca="1" si="142"/>
        <v>-3361591282.6969194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-3361591282.6969194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-14006630.344570497</v>
      </c>
      <c r="L2262" s="444">
        <f t="shared" ca="1" si="142"/>
        <v>-3375597913.0414901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-3375597913.0414901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-14064991.304339541</v>
      </c>
      <c r="L2263" s="444">
        <f t="shared" ca="1" si="142"/>
        <v>-3389662904.3458295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-3389662904.3458295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-14123595.434774291</v>
      </c>
      <c r="L2264" s="444">
        <f t="shared" ca="1" si="142"/>
        <v>-3403786499.7806039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-3403786499.7806039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-14182443.749085849</v>
      </c>
      <c r="L2265" s="444">
        <f t="shared" ca="1" si="142"/>
        <v>-3417968943.5296898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-3417968943.5296898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-14241537.26470704</v>
      </c>
      <c r="L2266" s="444">
        <f t="shared" ca="1" si="142"/>
        <v>-3432210480.7943969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-3432210480.7943969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-14300877.003309986</v>
      </c>
      <c r="L2267" s="444">
        <f t="shared" ca="1" si="142"/>
        <v>-3446511357.7977071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-3446511357.7977071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-14360463.990823779</v>
      </c>
      <c r="L2268" s="444">
        <f t="shared" ca="1" si="142"/>
        <v>-3460871821.7885308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-3460871821.7885308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-14420299.25745221</v>
      </c>
      <c r="L2269" s="444">
        <f t="shared" ca="1" si="142"/>
        <v>-3475292121.0459828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-3475292121.0459828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-14480383.837691596</v>
      </c>
      <c r="L2270" s="444">
        <f t="shared" ca="1" si="142"/>
        <v>-3489772504.8836746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-3489772504.8836746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-14540718.770348644</v>
      </c>
      <c r="L2271" s="444">
        <f t="shared" ca="1" si="142"/>
        <v>-3504313223.6540232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-3504313223.6540232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-14601305.098558431</v>
      </c>
      <c r="L2272" s="444">
        <f t="shared" ca="1" si="142"/>
        <v>-3518914528.7525816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-3518914528.7525816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-14662143.869802423</v>
      </c>
      <c r="L2273" s="444">
        <f t="shared" ca="1" si="142"/>
        <v>-3533576672.6223841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-3533576672.6223841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-14723236.135926601</v>
      </c>
      <c r="L2274" s="444">
        <f t="shared" ca="1" si="142"/>
        <v>-3548299908.7583108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-3548299908.7583108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-14784582.953159628</v>
      </c>
      <c r="L2275" s="444">
        <f t="shared" ca="1" si="142"/>
        <v>-3563084491.7114706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-3563084491.7114706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-14846185.382131126</v>
      </c>
      <c r="L2276" s="444">
        <f t="shared" ca="1" si="142"/>
        <v>-3577930677.0936017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-3577930677.0936017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-14908044.487890007</v>
      </c>
      <c r="L2277" s="444">
        <f t="shared" ca="1" si="142"/>
        <v>-3592838721.5814919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-3592838721.5814919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-14970161.339922883</v>
      </c>
      <c r="L2278" s="444">
        <f t="shared" ca="1" si="142"/>
        <v>-3607808882.9214149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-3607808882.9214149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-15032537.012172561</v>
      </c>
      <c r="L2279" s="444">
        <f t="shared" ca="1" si="142"/>
        <v>-3622841419.9335876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-3622841419.9335876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-15095172.583056614</v>
      </c>
      <c r="L2280" s="444">
        <f t="shared" ca="1" si="142"/>
        <v>-3637936592.516644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-3637936592.516644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-15158069.135486016</v>
      </c>
      <c r="L2281" s="444">
        <f t="shared" ca="1" si="142"/>
        <v>-3653094661.6521301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-3653094661.6521301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-15221227.756883873</v>
      </c>
      <c r="L2282" s="444">
        <f t="shared" ca="1" si="142"/>
        <v>-3668315889.4090142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-3668315889.4090142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-15284649.539204227</v>
      </c>
      <c r="L2283" s="444">
        <f t="shared" ca="1" si="142"/>
        <v>-3683600538.9482183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-3683600538.9482183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-15348335.57895091</v>
      </c>
      <c r="L2284" s="444">
        <f t="shared" ca="1" si="142"/>
        <v>-3698948874.5271692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-3698948874.5271692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-15412286.977196539</v>
      </c>
      <c r="L2285" s="444">
        <f t="shared" ca="1" si="142"/>
        <v>-3714361161.5043659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-3714361161.5043659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-15476504.839601522</v>
      </c>
      <c r="L2286" s="444">
        <f t="shared" ca="1" si="142"/>
        <v>-3729837666.3439674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-3729837666.3439674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-15540990.276433196</v>
      </c>
      <c r="L2287" s="444">
        <f t="shared" ca="1" si="142"/>
        <v>-3745378656.6204004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-3745378656.6204004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-15605744.402585004</v>
      </c>
      <c r="L2288" s="444">
        <f t="shared" ca="1" si="142"/>
        <v>-3760984401.0229855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-3760984401.0229855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-15670768.337595772</v>
      </c>
      <c r="L2289" s="444">
        <f t="shared" ca="1" si="142"/>
        <v>-3776655169.3605814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-3776655169.3605814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-15736063.205669088</v>
      </c>
      <c r="L2290" s="444">
        <f t="shared" ca="1" si="142"/>
        <v>-3792391232.5662503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-3792391232.5662503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-15801630.13569271</v>
      </c>
      <c r="L2291" s="444">
        <f t="shared" ca="1" si="142"/>
        <v>-3808192862.7019429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-3808192862.7019429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-15867470.261258097</v>
      </c>
      <c r="L2292" s="444">
        <f t="shared" ca="1" si="142"/>
        <v>-3824060332.963201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-3824060332.963201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-15933584.720680002</v>
      </c>
      <c r="L2293" s="444">
        <f t="shared" ca="1" si="142"/>
        <v>-3839993917.6838813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-3839993917.6838813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-15999974.657016173</v>
      </c>
      <c r="L2294" s="444">
        <f t="shared" ca="1" si="142"/>
        <v>-3855993892.3408976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-3855993892.3408976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-16066641.218087073</v>
      </c>
      <c r="L2295" s="444">
        <f t="shared" ca="1" si="142"/>
        <v>-3872060533.5589848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-3872060533.5589848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-16133585.556495769</v>
      </c>
      <c r="L2296" s="444">
        <f t="shared" ca="1" si="142"/>
        <v>-3888194119.1154804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-3888194119.1154804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-16200808.829647833</v>
      </c>
      <c r="L2297" s="444">
        <f t="shared" ca="1" si="142"/>
        <v>-3904394927.9451284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-3904394927.9451284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-16268312.199771369</v>
      </c>
      <c r="L2298" s="444">
        <f t="shared" ca="1" si="142"/>
        <v>-3920663240.1448998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-3920663240.1448998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-16336096.833937082</v>
      </c>
      <c r="L2299" s="444">
        <f t="shared" ca="1" si="142"/>
        <v>-3936999336.978837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-3936999336.978837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-16404163.904078485</v>
      </c>
      <c r="L2300" s="444">
        <f t="shared" ca="1" si="142"/>
        <v>-3953403500.8829155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-3953403500.8829155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-16472514.587012148</v>
      </c>
      <c r="L2301" s="444">
        <f t="shared" ca="1" si="142"/>
        <v>-3969876015.4699278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-3969876015.4699278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-16541150.064458033</v>
      </c>
      <c r="L2302" s="444">
        <f t="shared" ca="1" si="142"/>
        <v>-3986417165.5343857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-3986417165.5343857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-16610071.523059938</v>
      </c>
      <c r="L2303" s="444">
        <f t="shared" ref="L2303:L2557" ca="1" si="147">I2303-J2303+K2303</f>
        <v>-4003027237.0574455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-4003027237.0574455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-16679280.154406022</v>
      </c>
      <c r="L2304" s="444">
        <f t="shared" ca="1" si="147"/>
        <v>-4019706517.2118516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-4019706517.2118516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-16748777.155049382</v>
      </c>
      <c r="L2305" s="444">
        <f t="shared" ca="1" si="147"/>
        <v>-4036455294.3669009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-4036455294.3669009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-16818563.726528753</v>
      </c>
      <c r="L2306" s="444">
        <f t="shared" ca="1" si="147"/>
        <v>-4053273858.0934296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-4053273858.0934296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-16888641.075389288</v>
      </c>
      <c r="L2307" s="444">
        <f t="shared" ca="1" si="147"/>
        <v>-4070162499.168819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-4070162499.168819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-16959010.413203411</v>
      </c>
      <c r="L2308" s="444">
        <f t="shared" ca="1" si="147"/>
        <v>-4087121509.5820222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-4087121509.5820222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-17029672.956591759</v>
      </c>
      <c r="L2309" s="444">
        <f t="shared" ca="1" si="147"/>
        <v>-4104151182.5386138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-4104151182.5386138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-17100629.927244224</v>
      </c>
      <c r="L2310" s="444">
        <f t="shared" ca="1" si="147"/>
        <v>-4121251812.465858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-4121251812.465858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-17171882.551941074</v>
      </c>
      <c r="L2311" s="444">
        <f t="shared" ca="1" si="147"/>
        <v>-4138423695.0177989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-4138423695.0177989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-17243432.062574163</v>
      </c>
      <c r="L2312" s="444">
        <f t="shared" ca="1" si="147"/>
        <v>-4155667127.0803733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-4155667127.0803733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-17315279.696168222</v>
      </c>
      <c r="L2313" s="444">
        <f t="shared" ca="1" si="147"/>
        <v>-4172982406.7765417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-4172982406.7765417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-17387426.694902256</v>
      </c>
      <c r="L2314" s="444">
        <f t="shared" ca="1" si="147"/>
        <v>-4190369833.4714441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-4190369833.4714441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-17459874.306131016</v>
      </c>
      <c r="L2315" s="444">
        <f t="shared" ca="1" si="147"/>
        <v>-4207829707.777575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-4207829707.777575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-17532623.782406561</v>
      </c>
      <c r="L2316" s="444">
        <f t="shared" ca="1" si="147"/>
        <v>-4225362331.5599813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-4225362331.5599813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-17605676.381499924</v>
      </c>
      <c r="L2317" s="444">
        <f t="shared" ca="1" si="147"/>
        <v>-4242968007.9414811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-4242968007.9414811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-17679033.366422839</v>
      </c>
      <c r="L2318" s="444">
        <f t="shared" ca="1" si="147"/>
        <v>-4260647041.3079038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-4260647041.3079038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-17752696.005449601</v>
      </c>
      <c r="L2319" s="444">
        <f t="shared" ca="1" si="147"/>
        <v>-4278399737.3133535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-4278399737.3133535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-17826665.572138976</v>
      </c>
      <c r="L2320" s="444">
        <f t="shared" ca="1" si="147"/>
        <v>-4296226402.8854923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-4296226402.8854923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-17900943.345356219</v>
      </c>
      <c r="L2321" s="444">
        <f t="shared" ca="1" si="147"/>
        <v>-4314127346.2308483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-4314127346.2308483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-17975530.609295201</v>
      </c>
      <c r="L2322" s="444">
        <f t="shared" ca="1" si="147"/>
        <v>-4332102876.8401432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-4332102876.8401432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-18050428.653500598</v>
      </c>
      <c r="L2323" s="444">
        <f t="shared" ca="1" si="147"/>
        <v>-4350153305.4936438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-4350153305.4936438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-18125638.77289018</v>
      </c>
      <c r="L2324" s="444">
        <f t="shared" ca="1" si="147"/>
        <v>-4368278944.2665339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-4368278944.2665339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-18201162.267777223</v>
      </c>
      <c r="L2325" s="444">
        <f t="shared" ca="1" si="147"/>
        <v>-4386480106.5343113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-4386480106.5343113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-18277000.443892963</v>
      </c>
      <c r="L2326" s="444">
        <f t="shared" ca="1" si="147"/>
        <v>-4404757106.9782047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-4404757106.9782047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-18353154.612409186</v>
      </c>
      <c r="L2327" s="444">
        <f t="shared" ca="1" si="147"/>
        <v>-4423110261.5906143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-4423110261.5906143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-18429626.089960892</v>
      </c>
      <c r="L2328" s="444">
        <f t="shared" ca="1" si="147"/>
        <v>-4441539887.6805754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-4441539887.6805754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-18506416.198669065</v>
      </c>
      <c r="L2329" s="444">
        <f t="shared" ca="1" si="147"/>
        <v>-4460046303.8792448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-4460046303.8792448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-18583526.266163521</v>
      </c>
      <c r="L2330" s="444">
        <f t="shared" ca="1" si="147"/>
        <v>-4478629830.1454086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-4478629830.1454086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-18660957.62560587</v>
      </c>
      <c r="L2331" s="444">
        <f t="shared" ca="1" si="147"/>
        <v>-4497290787.7710142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-4497290787.7710142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-18738711.615712561</v>
      </c>
      <c r="L2332" s="444">
        <f t="shared" ca="1" si="147"/>
        <v>-4516029499.3867264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-4516029499.3867264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-18816789.580778025</v>
      </c>
      <c r="L2333" s="444">
        <f t="shared" ca="1" si="147"/>
        <v>-4534846288.9675045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-4534846288.9675045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-18895192.870697934</v>
      </c>
      <c r="L2334" s="444">
        <f t="shared" ca="1" si="147"/>
        <v>-4553741481.8382025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-4553741481.8382025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-18973922.84099251</v>
      </c>
      <c r="L2335" s="444">
        <f t="shared" ca="1" si="147"/>
        <v>-4572715404.6791954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-4572715404.6791954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-19052980.852829982</v>
      </c>
      <c r="L2336" s="444">
        <f t="shared" ca="1" si="147"/>
        <v>-4591768385.5320253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-4591768385.5320253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-19132368.273050107</v>
      </c>
      <c r="L2337" s="444">
        <f t="shared" ca="1" si="147"/>
        <v>-4610900753.8050756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-4610900753.8050756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-19212086.474187814</v>
      </c>
      <c r="L2338" s="444">
        <f t="shared" ca="1" si="147"/>
        <v>-4630112840.2792635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-4630112840.2792635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-19292136.83449693</v>
      </c>
      <c r="L2339" s="444">
        <f t="shared" ca="1" si="147"/>
        <v>-4649404977.11376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-4649404977.11376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-19372520.737973999</v>
      </c>
      <c r="L2340" s="444">
        <f t="shared" ca="1" si="147"/>
        <v>-4668777497.8517342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-4668777497.8517342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-19453239.574382227</v>
      </c>
      <c r="L2341" s="444">
        <f t="shared" ca="1" si="147"/>
        <v>-4688230737.426116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-4688230737.426116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-19534294.739275482</v>
      </c>
      <c r="L2342" s="444">
        <f t="shared" ca="1" si="147"/>
        <v>-4707765032.1653919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-4707765032.1653919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-19615687.634022467</v>
      </c>
      <c r="L2343" s="444">
        <f t="shared" ca="1" si="147"/>
        <v>-4727380719.7994146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-4727380719.7994146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-19697419.665830895</v>
      </c>
      <c r="L2344" s="444">
        <f t="shared" ca="1" si="147"/>
        <v>-4747078139.4652452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-4747078139.4652452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-19779492.247771855</v>
      </c>
      <c r="L2345" s="444">
        <f t="shared" ca="1" si="147"/>
        <v>-4766857631.7130175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-4766857631.7130175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-19861906.798804238</v>
      </c>
      <c r="L2346" s="444">
        <f t="shared" ca="1" si="147"/>
        <v>-4786719538.5118217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-4786719538.5118217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-19944664.743799258</v>
      </c>
      <c r="L2347" s="444">
        <f t="shared" ca="1" si="147"/>
        <v>-4806664203.255621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-4806664203.255621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-20027767.513565086</v>
      </c>
      <c r="L2348" s="444">
        <f t="shared" ca="1" si="147"/>
        <v>-4826691970.769186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-4826691970.769186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-20111216.54487161</v>
      </c>
      <c r="L2349" s="444">
        <f t="shared" ca="1" si="147"/>
        <v>-4846803187.3140574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-4846803187.3140574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-20195013.28047524</v>
      </c>
      <c r="L2350" s="444">
        <f t="shared" ca="1" si="147"/>
        <v>-4866998200.594533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-4866998200.594533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-20279159.169143885</v>
      </c>
      <c r="L2351" s="444">
        <f t="shared" ca="1" si="147"/>
        <v>-4887277359.7636766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-4887277359.7636766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-20363655.665681984</v>
      </c>
      <c r="L2352" s="444">
        <f t="shared" ca="1" si="147"/>
        <v>-4907641015.4293585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-4907641015.4293585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-20448504.23095566</v>
      </c>
      <c r="L2353" s="444">
        <f t="shared" ca="1" si="147"/>
        <v>-4928089519.6603146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-4928089519.6603146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-20533706.331917979</v>
      </c>
      <c r="L2354" s="444">
        <f t="shared" ca="1" si="147"/>
        <v>-4948623225.9922323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-4948623225.9922323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-20619263.441634301</v>
      </c>
      <c r="L2355" s="444">
        <f t="shared" ca="1" si="147"/>
        <v>-4969242489.4338665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-4969242489.4338665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-20705177.039307777</v>
      </c>
      <c r="L2356" s="444">
        <f t="shared" ca="1" si="147"/>
        <v>-4989947666.4731741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-4989947666.4731741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-20791448.610304892</v>
      </c>
      <c r="L2357" s="444">
        <f t="shared" ca="1" si="147"/>
        <v>-5010739115.0834789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-5010739115.0834789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-20878079.646181162</v>
      </c>
      <c r="L2358" s="444">
        <f t="shared" ca="1" si="147"/>
        <v>-5031617194.72966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-5031617194.72966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-20965071.644706916</v>
      </c>
      <c r="L2359" s="444">
        <f t="shared" ca="1" si="147"/>
        <v>-5052582266.3743668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-5052582266.3743668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-21052426.109893195</v>
      </c>
      <c r="L2360" s="444">
        <f t="shared" ca="1" si="147"/>
        <v>-5073634692.4842596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-5073634692.4842596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-21140144.552017748</v>
      </c>
      <c r="L2361" s="444">
        <f t="shared" ca="1" si="147"/>
        <v>-5094774837.0362778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-5094774837.0362778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-21228228.487651158</v>
      </c>
      <c r="L2362" s="444">
        <f t="shared" ca="1" si="147"/>
        <v>-5116003065.5239286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-5116003065.5239286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-21316679.439683035</v>
      </c>
      <c r="L2363" s="444">
        <f t="shared" ca="1" si="147"/>
        <v>-5137319744.9636116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-5137319744.9636116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-21405498.937348381</v>
      </c>
      <c r="L2364" s="444">
        <f t="shared" ca="1" si="147"/>
        <v>-5158725243.90096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-5158725243.90096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-21494688.516254</v>
      </c>
      <c r="L2365" s="444">
        <f t="shared" ca="1" si="147"/>
        <v>-5180219932.4172144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-5180219932.4172144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-21584249.71840506</v>
      </c>
      <c r="L2366" s="444">
        <f t="shared" ca="1" si="147"/>
        <v>-5201804182.1356192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-5201804182.1356192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-21674184.092231747</v>
      </c>
      <c r="L2367" s="444">
        <f t="shared" ca="1" si="147"/>
        <v>-5223478366.2278509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-5223478366.2278509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-21764493.192616045</v>
      </c>
      <c r="L2368" s="444">
        <f t="shared" ca="1" si="147"/>
        <v>-5245242859.4204674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-5245242859.4204674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-21855178.580918614</v>
      </c>
      <c r="L2369" s="444">
        <f t="shared" ca="1" si="147"/>
        <v>-5267098038.0013857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-5267098038.0013857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-21946241.825005773</v>
      </c>
      <c r="L2370" s="444">
        <f t="shared" ca="1" si="147"/>
        <v>-5289044279.8263912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-5289044279.8263912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-22037684.499276631</v>
      </c>
      <c r="L2371" s="444">
        <f t="shared" ca="1" si="147"/>
        <v>-5311081964.3256674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-5311081964.3256674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-22129508.184690282</v>
      </c>
      <c r="L2372" s="444">
        <f t="shared" ca="1" si="147"/>
        <v>-5333211472.5103579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-5333211472.5103579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-22221714.468793157</v>
      </c>
      <c r="L2373" s="444">
        <f t="shared" ca="1" si="147"/>
        <v>-5355433186.9791508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-5355433186.9791508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-22314304.945746463</v>
      </c>
      <c r="L2374" s="444">
        <f t="shared" ca="1" si="147"/>
        <v>-5377747491.9248972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-5377747491.9248972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-22407281.216353737</v>
      </c>
      <c r="L2375" s="444">
        <f t="shared" ca="1" si="147"/>
        <v>-5400154773.1412506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-5400154773.1412506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-22500644.888088543</v>
      </c>
      <c r="L2376" s="444">
        <f t="shared" ca="1" si="147"/>
        <v>-5422655418.0293388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-5422655418.0293388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-22594397.575122245</v>
      </c>
      <c r="L2377" s="444">
        <f t="shared" ca="1" si="147"/>
        <v>-5445249815.6044607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-5445249815.6044607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-22688540.898351919</v>
      </c>
      <c r="L2378" s="444">
        <f t="shared" ca="1" si="147"/>
        <v>-5467938356.5028124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-5467938356.5028124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-22783076.485428385</v>
      </c>
      <c r="L2379" s="444">
        <f t="shared" ca="1" si="147"/>
        <v>-5490721432.9882412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-5490721432.9882412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-22878005.970784336</v>
      </c>
      <c r="L2380" s="444">
        <f t="shared" ca="1" si="147"/>
        <v>-5513599438.9590254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-5513599438.9590254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-22973330.995662607</v>
      </c>
      <c r="L2381" s="444">
        <f t="shared" ca="1" si="147"/>
        <v>-5536572769.9546881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-5536572769.9546881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-23069053.208144534</v>
      </c>
      <c r="L2382" s="444">
        <f t="shared" ca="1" si="147"/>
        <v>-5559641823.1628323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-5559641823.1628323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-23165174.263178468</v>
      </c>
      <c r="L2383" s="444">
        <f t="shared" ca="1" si="147"/>
        <v>-5582806997.4260111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-5582806997.4260111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-23261695.822608378</v>
      </c>
      <c r="L2384" s="444">
        <f t="shared" ca="1" si="147"/>
        <v>-5606068693.2486191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-5606068693.2486191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-23358619.555202581</v>
      </c>
      <c r="L2385" s="444">
        <f t="shared" ca="1" si="147"/>
        <v>-5629427312.8038216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-5629427312.8038216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-23455947.136682589</v>
      </c>
      <c r="L2386" s="444">
        <f t="shared" ca="1" si="147"/>
        <v>-5652883259.9405041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-5652883259.9405041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-23553680.249752101</v>
      </c>
      <c r="L2387" s="444">
        <f t="shared" ca="1" si="147"/>
        <v>-5676436940.1902561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-5676436940.1902561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-23651820.584126066</v>
      </c>
      <c r="L2388" s="444">
        <f t="shared" ca="1" si="147"/>
        <v>-5700088760.7743826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-5700088760.7743826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-23750369.836559929</v>
      </c>
      <c r="L2389" s="444">
        <f t="shared" ca="1" si="147"/>
        <v>-5723839130.6109428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-5723839130.6109428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-23849329.710878927</v>
      </c>
      <c r="L2390" s="444">
        <f t="shared" ca="1" si="147"/>
        <v>-5747688460.3218222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-5747688460.3218222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-23948701.918007594</v>
      </c>
      <c r="L2391" s="444">
        <f t="shared" ca="1" si="147"/>
        <v>-5771637162.23983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-5771637162.23983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-24048488.175999291</v>
      </c>
      <c r="L2392" s="444">
        <f t="shared" ca="1" si="147"/>
        <v>-5795685650.4158297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-5795685650.4158297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-24148690.210065957</v>
      </c>
      <c r="L2393" s="444">
        <f t="shared" ca="1" si="147"/>
        <v>-5819834340.6258955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-5819834340.6258955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-24249309.752607897</v>
      </c>
      <c r="L2394" s="444">
        <f t="shared" ca="1" si="147"/>
        <v>-5844083650.3785038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-5844083650.3785038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-24350348.543243766</v>
      </c>
      <c r="L2395" s="444">
        <f t="shared" ca="1" si="147"/>
        <v>-5868433998.9217472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-5868433998.9217472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-24451808.328840613</v>
      </c>
      <c r="L2396" s="444">
        <f t="shared" ca="1" si="147"/>
        <v>-5892885807.2505875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-5892885807.2505875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-24553690.863544114</v>
      </c>
      <c r="L2397" s="444">
        <f t="shared" ca="1" si="147"/>
        <v>-5917439498.1141319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-5917439498.1141319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-24655997.908808883</v>
      </c>
      <c r="L2398" s="444">
        <f t="shared" ca="1" si="147"/>
        <v>-5942095496.0229406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-5942095496.0229406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-24758731.233428918</v>
      </c>
      <c r="L2399" s="444">
        <f t="shared" ca="1" si="147"/>
        <v>-5966854227.2563696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-5966854227.2563696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-24861892.613568205</v>
      </c>
      <c r="L2400" s="444">
        <f t="shared" ca="1" si="147"/>
        <v>-5991716119.8699379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-5991716119.8699379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-24965483.832791407</v>
      </c>
      <c r="L2401" s="444">
        <f t="shared" ca="1" si="147"/>
        <v>-6016681603.7027292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-6016681603.7027292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-25069506.682094704</v>
      </c>
      <c r="L2402" s="444">
        <f t="shared" ca="1" si="147"/>
        <v>-6041751110.3848238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-6041751110.3848238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-25173962.959936764</v>
      </c>
      <c r="L2403" s="444">
        <f t="shared" ca="1" si="147"/>
        <v>-6066925073.3447609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-6066925073.3447609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-25278854.472269837</v>
      </c>
      <c r="L2404" s="444">
        <f t="shared" ca="1" si="147"/>
        <v>-6092203927.8170309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-6092203927.8170309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-25384183.032570962</v>
      </c>
      <c r="L2405" s="444">
        <f t="shared" ca="1" si="147"/>
        <v>-6117588110.8496017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-6117588110.8496017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-25489950.461873341</v>
      </c>
      <c r="L2406" s="444">
        <f t="shared" ca="1" si="147"/>
        <v>-6143078061.3114748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-6143078061.3114748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-25596158.588797811</v>
      </c>
      <c r="L2407" s="444">
        <f t="shared" ca="1" si="147"/>
        <v>-6168674219.9002724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-6168674219.9002724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-25702809.249584466</v>
      </c>
      <c r="L2408" s="444">
        <f t="shared" ca="1" si="147"/>
        <v>-6194377029.1498566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-6194377029.1498566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-25809904.288124401</v>
      </c>
      <c r="L2409" s="444">
        <f t="shared" ca="1" si="147"/>
        <v>-6220186933.4379807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-6220186933.4379807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-25917445.555991586</v>
      </c>
      <c r="L2410" s="444">
        <f t="shared" ca="1" si="147"/>
        <v>-6246104378.9939718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-6246104378.9939718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-26025434.912474882</v>
      </c>
      <c r="L2411" s="444">
        <f t="shared" ca="1" si="147"/>
        <v>-6272129813.9064465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-6272129813.9064465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-26133874.224610195</v>
      </c>
      <c r="L2412" s="444">
        <f t="shared" ca="1" si="147"/>
        <v>-6298263688.1310568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-6298263688.1310568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-26242765.367212735</v>
      </c>
      <c r="L2413" s="444">
        <f t="shared" ca="1" si="147"/>
        <v>-6324506453.4982691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-6324506453.4982691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-26352110.222909454</v>
      </c>
      <c r="L2414" s="444">
        <f t="shared" ca="1" si="147"/>
        <v>-6350858563.721179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-6350858563.721179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-26461910.682171579</v>
      </c>
      <c r="L2415" s="444">
        <f t="shared" ca="1" si="147"/>
        <v>-6377320474.4033508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-6377320474.4033508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-26572168.643347293</v>
      </c>
      <c r="L2416" s="444">
        <f t="shared" ca="1" si="147"/>
        <v>-6403892643.0466986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-6403892643.0466986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-26682886.012694579</v>
      </c>
      <c r="L2417" s="444">
        <f t="shared" ca="1" si="147"/>
        <v>-6430575529.0593929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-6430575529.0593929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-26794064.704414137</v>
      </c>
      <c r="L2418" s="444">
        <f t="shared" ca="1" si="147"/>
        <v>-6457369593.7638073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-6457369593.7638073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-26905706.64068253</v>
      </c>
      <c r="L2419" s="444">
        <f t="shared" ca="1" si="147"/>
        <v>-6484275300.4044895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-6484275300.4044895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-27017813.751685373</v>
      </c>
      <c r="L2420" s="444">
        <f t="shared" ca="1" si="147"/>
        <v>-6511293114.1561747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-6511293114.1561747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-27130387.975650728</v>
      </c>
      <c r="L2421" s="444">
        <f t="shared" ca="1" si="147"/>
        <v>-6538423502.1318254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-6538423502.1318254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-27243431.258882605</v>
      </c>
      <c r="L2422" s="444">
        <f t="shared" ca="1" si="147"/>
        <v>-6565666933.390708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-6565666933.390708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-27356945.555794615</v>
      </c>
      <c r="L2423" s="444">
        <f t="shared" ca="1" si="147"/>
        <v>-6593023878.9465027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-6593023878.9465027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-27470932.828943759</v>
      </c>
      <c r="L2424" s="444">
        <f t="shared" ca="1" si="147"/>
        <v>-6620494811.7754469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-6620494811.7754469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-27585395.049064361</v>
      </c>
      <c r="L2425" s="444">
        <f t="shared" ca="1" si="147"/>
        <v>-6648080206.8245115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-6648080206.8245115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-27700334.195102129</v>
      </c>
      <c r="L2426" s="444">
        <f t="shared" ca="1" si="147"/>
        <v>-6675780541.0196133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-6675780541.0196133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-27815752.254248388</v>
      </c>
      <c r="L2427" s="444">
        <f t="shared" ca="1" si="147"/>
        <v>-6703596293.2738619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-6703596293.2738619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-27931651.221974425</v>
      </c>
      <c r="L2428" s="444">
        <f t="shared" ca="1" si="147"/>
        <v>-6731527944.4958363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-6731527944.4958363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-28048033.10206598</v>
      </c>
      <c r="L2429" s="444">
        <f t="shared" ca="1" si="147"/>
        <v>-6759575977.5979023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-6759575977.5979023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-28164899.906657927</v>
      </c>
      <c r="L2430" s="444">
        <f t="shared" ca="1" si="147"/>
        <v>-6787740877.5045605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-6787740877.5045605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-28282253.656269003</v>
      </c>
      <c r="L2431" s="444">
        <f t="shared" ca="1" si="147"/>
        <v>-6816023131.1608295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-6816023131.1608295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-28400096.379836787</v>
      </c>
      <c r="L2432" s="444">
        <f t="shared" ca="1" si="147"/>
        <v>-6844423227.5406666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-6844423227.5406666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-28518430.114752777</v>
      </c>
      <c r="L2433" s="444">
        <f t="shared" ca="1" si="147"/>
        <v>-6872941657.6554193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-6872941657.6554193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-28637256.906897575</v>
      </c>
      <c r="L2434" s="444">
        <f t="shared" ca="1" si="147"/>
        <v>-6901578914.5623169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-6901578914.5623169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-28756578.810676325</v>
      </c>
      <c r="L2435" s="444">
        <f t="shared" ca="1" si="147"/>
        <v>-6930335493.3729935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-6930335493.3729935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-28876397.889054138</v>
      </c>
      <c r="L2436" s="444">
        <f t="shared" ca="1" si="147"/>
        <v>-6959211891.2620478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-6959211891.2620478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-28996716.213591866</v>
      </c>
      <c r="L2437" s="444">
        <f t="shared" ca="1" si="147"/>
        <v>-6988208607.4756393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-6988208607.4756393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-29117535.864481825</v>
      </c>
      <c r="L2438" s="444">
        <f t="shared" ca="1" si="147"/>
        <v>-7017326143.3401213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-7017326143.3401213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-29238858.930583842</v>
      </c>
      <c r="L2439" s="444">
        <f t="shared" ca="1" si="147"/>
        <v>-7046565002.2707052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-7046565002.2707052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-29360687.509461273</v>
      </c>
      <c r="L2440" s="444">
        <f t="shared" ca="1" si="147"/>
        <v>-7075925689.7801666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-7075925689.7801666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-29483023.707417361</v>
      </c>
      <c r="L2441" s="444">
        <f t="shared" ca="1" si="147"/>
        <v>-7105408713.4875841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-7105408713.4875841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-29605869.639531601</v>
      </c>
      <c r="L2442" s="444">
        <f t="shared" ca="1" si="147"/>
        <v>-7135014583.1271152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-7135014583.1271152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-29729227.42969631</v>
      </c>
      <c r="L2443" s="444">
        <f t="shared" ca="1" si="147"/>
        <v>-7164743810.5568113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-7164743810.5568113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-29853099.21065338</v>
      </c>
      <c r="L2444" s="444">
        <f t="shared" ca="1" si="147"/>
        <v>-7194596909.7674646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-7194596909.7674646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-29977487.1240311</v>
      </c>
      <c r="L2445" s="444">
        <f t="shared" ca="1" si="147"/>
        <v>-7224574396.8914957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-7224574396.8914957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-30102393.320381232</v>
      </c>
      <c r="L2446" s="444">
        <f t="shared" ca="1" si="147"/>
        <v>-7254676790.2118769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-7254676790.2118769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-30227819.959216151</v>
      </c>
      <c r="L2447" s="444">
        <f t="shared" ca="1" si="147"/>
        <v>-7284904610.171093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-7284904610.171093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-30353769.209046219</v>
      </c>
      <c r="L2448" s="444">
        <f t="shared" ca="1" si="147"/>
        <v>-7315258379.3801394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-7315258379.3801394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-30480243.247417245</v>
      </c>
      <c r="L2449" s="444">
        <f t="shared" ca="1" si="147"/>
        <v>-7345738622.6275568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-7345738622.6275568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-30607244.260948151</v>
      </c>
      <c r="L2450" s="444">
        <f t="shared" ca="1" si="147"/>
        <v>-7376345866.888505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-7376345866.888505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-30734774.445368771</v>
      </c>
      <c r="L2451" s="444">
        <f t="shared" ca="1" si="147"/>
        <v>-7407080641.3338737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-7407080641.3338737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-30862836.005557805</v>
      </c>
      <c r="L2452" s="444">
        <f t="shared" ca="1" si="147"/>
        <v>-7437943477.3394318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-7437943477.3394318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-30991431.155580964</v>
      </c>
      <c r="L2453" s="444">
        <f t="shared" ca="1" si="147"/>
        <v>-7468934908.4950123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-7468934908.4950123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-31120562.118729219</v>
      </c>
      <c r="L2454" s="444">
        <f t="shared" ca="1" si="147"/>
        <v>-7500055470.6137419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-7500055470.6137419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-31250231.127557263</v>
      </c>
      <c r="L2455" s="444">
        <f t="shared" ca="1" si="147"/>
        <v>-7531305701.7412987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-7531305701.7412987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-31380440.423922077</v>
      </c>
      <c r="L2456" s="444">
        <f t="shared" ca="1" si="147"/>
        <v>-7562686142.1652212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-7562686142.1652212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-31511192.259021755</v>
      </c>
      <c r="L2457" s="444">
        <f t="shared" ca="1" si="147"/>
        <v>-7594197334.424243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-7594197334.424243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-31642488.893434349</v>
      </c>
      <c r="L2458" s="444">
        <f t="shared" ca="1" si="147"/>
        <v>-7625839823.3176775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-7625839823.3176775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-31774332.597156987</v>
      </c>
      <c r="L2459" s="444">
        <f t="shared" ca="1" si="147"/>
        <v>-7657614155.914834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-7657614155.914834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-31906725.649645146</v>
      </c>
      <c r="L2460" s="444">
        <f t="shared" ca="1" si="147"/>
        <v>-7689520881.5644789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-7689520881.5644789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-32039670.339851994</v>
      </c>
      <c r="L2461" s="444">
        <f t="shared" ca="1" si="147"/>
        <v>-7721560551.9043312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-7721560551.9043312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-32173168.966268044</v>
      </c>
      <c r="L2462" s="444">
        <f t="shared" ca="1" si="147"/>
        <v>-7753733720.8705988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-7753733720.8705988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-32307223.836960822</v>
      </c>
      <c r="L2463" s="444">
        <f t="shared" ca="1" si="147"/>
        <v>-7786040944.7075596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-7786040944.7075596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-32441837.269614831</v>
      </c>
      <c r="L2464" s="444">
        <f t="shared" ca="1" si="147"/>
        <v>-7818482781.9771748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-7818482781.9771748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-32577011.591571562</v>
      </c>
      <c r="L2465" s="444">
        <f t="shared" ca="1" si="147"/>
        <v>-7851059793.5687466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-7851059793.5687466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-32712749.139869776</v>
      </c>
      <c r="L2466" s="444">
        <f t="shared" ca="1" si="147"/>
        <v>-7883772542.7086163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-7883772542.7086163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-32849052.261285897</v>
      </c>
      <c r="L2467" s="444">
        <f t="shared" ca="1" si="147"/>
        <v>-7916621594.969902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-7916621594.969902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-32985923.312374592</v>
      </c>
      <c r="L2468" s="444">
        <f t="shared" ca="1" si="147"/>
        <v>-7949607518.2822762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-7949607518.2822762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-33123364.659509484</v>
      </c>
      <c r="L2469" s="444">
        <f t="shared" ca="1" si="147"/>
        <v>-7982730882.9417858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-7982730882.9417858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-33261378.678924106</v>
      </c>
      <c r="L2470" s="444">
        <f t="shared" ca="1" si="147"/>
        <v>-8015992261.6207104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-8015992261.6207104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-33399967.756752964</v>
      </c>
      <c r="L2471" s="444">
        <f t="shared" ca="1" si="147"/>
        <v>-8049392229.3774633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-8049392229.3774633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-33539134.289072759</v>
      </c>
      <c r="L2472" s="444">
        <f t="shared" ca="1" si="147"/>
        <v>-8082931363.6665363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-8082931363.6665363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-33678880.681943908</v>
      </c>
      <c r="L2473" s="444">
        <f t="shared" ca="1" si="147"/>
        <v>-8116610244.3484802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-8116610244.3484802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-33819209.351452008</v>
      </c>
      <c r="L2474" s="444">
        <f t="shared" ca="1" si="147"/>
        <v>-8150429453.6999321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-8150429453.6999321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-33960122.72374972</v>
      </c>
      <c r="L2475" s="444">
        <f t="shared" ca="1" si="147"/>
        <v>-8184389576.4236822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-8184389576.4236822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-34101623.235098675</v>
      </c>
      <c r="L2476" s="444">
        <f t="shared" ca="1" si="147"/>
        <v>-8218491199.6587811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-8218491199.6587811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-34243713.331911586</v>
      </c>
      <c r="L2477" s="444">
        <f t="shared" ca="1" si="147"/>
        <v>-8252734912.9906931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-8252734912.9906931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-34386395.470794551</v>
      </c>
      <c r="L2478" s="444">
        <f t="shared" ca="1" si="147"/>
        <v>-8287121308.4614878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-8287121308.4614878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-34529672.118589535</v>
      </c>
      <c r="L2479" s="444">
        <f t="shared" ca="1" si="147"/>
        <v>-8321650980.5800772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-8321650980.5800772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-34673545.752416991</v>
      </c>
      <c r="L2480" s="444">
        <f t="shared" ca="1" si="147"/>
        <v>-8356324526.3324938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-8356324526.3324938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-34818018.859718718</v>
      </c>
      <c r="L2481" s="444">
        <f t="shared" ca="1" si="147"/>
        <v>-8391142545.1922121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-8391142545.1922121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-34963093.938300885</v>
      </c>
      <c r="L2482" s="444">
        <f t="shared" ca="1" si="147"/>
        <v>-8426105639.1305132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-8426105639.1305132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-35108773.49637714</v>
      </c>
      <c r="L2483" s="444">
        <f t="shared" ca="1" si="147"/>
        <v>-8461214412.6268902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-8461214412.6268902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-35255060.052612044</v>
      </c>
      <c r="L2484" s="444">
        <f t="shared" ca="1" si="147"/>
        <v>-8496469472.6795025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-8496469472.6795025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-35401956.136164591</v>
      </c>
      <c r="L2485" s="444">
        <f t="shared" ca="1" si="147"/>
        <v>-8531871428.8156672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-8531871428.8156672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-35549464.286731943</v>
      </c>
      <c r="L2486" s="444">
        <f t="shared" ca="1" si="147"/>
        <v>-8567420893.1023989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-8567420893.1023989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-35697587.054593325</v>
      </c>
      <c r="L2487" s="444">
        <f t="shared" ca="1" si="147"/>
        <v>-8603118480.156992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-8603118480.156992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-35846327.000654131</v>
      </c>
      <c r="L2488" s="444">
        <f t="shared" ca="1" si="147"/>
        <v>-8638964807.1576462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-8638964807.1576462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-35995686.696490191</v>
      </c>
      <c r="L2489" s="444">
        <f t="shared" ca="1" si="147"/>
        <v>-8674960493.8541355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-8674960493.8541355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-36145668.724392228</v>
      </c>
      <c r="L2490" s="444">
        <f t="shared" ca="1" si="147"/>
        <v>-8711106162.5785275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-8711106162.5785275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-36296275.677410528</v>
      </c>
      <c r="L2491" s="444">
        <f t="shared" ca="1" si="147"/>
        <v>-8747402438.2559376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-8747402438.2559376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-36447510.15939974</v>
      </c>
      <c r="L2492" s="444">
        <f t="shared" ca="1" si="147"/>
        <v>-8783849948.4153366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-8783849948.4153366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-36599374.7850639</v>
      </c>
      <c r="L2493" s="444">
        <f t="shared" ca="1" si="147"/>
        <v>-8820449323.2004013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-8820449323.2004013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-36751872.180001669</v>
      </c>
      <c r="L2494" s="444">
        <f t="shared" ca="1" si="147"/>
        <v>-8857201195.3804035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-8857201195.3804035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-36905004.980751678</v>
      </c>
      <c r="L2495" s="444">
        <f t="shared" ca="1" si="147"/>
        <v>-8894106200.3611546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-8894106200.3611546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-37058775.834838144</v>
      </c>
      <c r="L2496" s="444">
        <f t="shared" ca="1" si="147"/>
        <v>-8931164976.1959934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-8931164976.1959934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-37213187.400816642</v>
      </c>
      <c r="L2497" s="444">
        <f t="shared" ca="1" si="147"/>
        <v>-8968378163.5968094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-8968378163.5968094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-37368242.348320037</v>
      </c>
      <c r="L2498" s="444">
        <f t="shared" ca="1" si="147"/>
        <v>-9005746405.9451294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-9005746405.9451294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-37523943.358104706</v>
      </c>
      <c r="L2499" s="444">
        <f t="shared" ca="1" si="147"/>
        <v>-9043270349.3032341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-9043270349.3032341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-37680293.122096807</v>
      </c>
      <c r="L2500" s="444">
        <f t="shared" ca="1" si="147"/>
        <v>-9080950642.4253311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-9080950642.4253311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-37837294.343438879</v>
      </c>
      <c r="L2501" s="444">
        <f t="shared" ca="1" si="147"/>
        <v>-9118787936.7687702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-9118787936.7687702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-37994949.73653654</v>
      </c>
      <c r="L2502" s="444">
        <f t="shared" ca="1" si="147"/>
        <v>-9156782886.5053062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-9156782886.5053062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-38153262.027105443</v>
      </c>
      <c r="L2503" s="444">
        <f t="shared" ca="1" si="147"/>
        <v>-9194936148.5324116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-9194936148.5324116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-38312233.952218384</v>
      </c>
      <c r="L2504" s="444">
        <f t="shared" ca="1" si="147"/>
        <v>-9233248382.4846306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-9233248382.4846306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-38471868.260352626</v>
      </c>
      <c r="L2505" s="444">
        <f t="shared" ca="1" si="147"/>
        <v>-9271720250.7449837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-9271720250.7449837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-38632167.711437434</v>
      </c>
      <c r="L2506" s="444">
        <f t="shared" ca="1" si="147"/>
        <v>-9310352418.4564209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-9310352418.4564209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-38793135.076901756</v>
      </c>
      <c r="L2507" s="444">
        <f t="shared" ca="1" si="147"/>
        <v>-9349145553.5333233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-9349145553.5333233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-38954773.139722183</v>
      </c>
      <c r="L2508" s="444">
        <f t="shared" ca="1" si="147"/>
        <v>-9388100326.6730461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-9388100326.6730461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-39117084.694471024</v>
      </c>
      <c r="L2509" s="444">
        <f t="shared" ca="1" si="147"/>
        <v>-9427217411.3675175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-9427217411.3675175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-39280072.547364652</v>
      </c>
      <c r="L2510" s="444">
        <f t="shared" ca="1" si="147"/>
        <v>-9466497483.9148827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-9466497483.9148827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-39443739.516312011</v>
      </c>
      <c r="L2511" s="444">
        <f t="shared" ca="1" si="147"/>
        <v>-9505941223.4311943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-9505941223.4311943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-39608088.430963308</v>
      </c>
      <c r="L2512" s="444">
        <f t="shared" ca="1" si="147"/>
        <v>-9545549311.8621578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-9545549311.8621578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-39773122.13275899</v>
      </c>
      <c r="L2513" s="444">
        <f t="shared" ca="1" si="147"/>
        <v>-9585322433.9949169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-9585322433.9949169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-39938843.474978819</v>
      </c>
      <c r="L2514" s="444">
        <f t="shared" ca="1" si="147"/>
        <v>-9625261277.4698963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-9625261277.4698963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-40105255.322791234</v>
      </c>
      <c r="L2515" s="444">
        <f t="shared" ca="1" si="147"/>
        <v>-9665366532.7926884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-9665366532.7926884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-40272360.553302869</v>
      </c>
      <c r="L2516" s="444">
        <f t="shared" ca="1" si="147"/>
        <v>-9705638893.3459911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-9705638893.3459911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-40440162.055608295</v>
      </c>
      <c r="L2517" s="444">
        <f t="shared" ca="1" si="147"/>
        <v>-9746079055.4015999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-9746079055.4015999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-40608662.730839998</v>
      </c>
      <c r="L2518" s="444">
        <f t="shared" ca="1" si="147"/>
        <v>-9786687718.1324406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-9786687718.1324406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-40777865.492218502</v>
      </c>
      <c r="L2519" s="444">
        <f t="shared" ca="1" si="147"/>
        <v>-9827465583.6246586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-9827465583.6246586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-40947773.265102744</v>
      </c>
      <c r="L2520" s="444">
        <f t="shared" ca="1" si="147"/>
        <v>-9868413356.889761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-9868413356.889761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-41118388.987040669</v>
      </c>
      <c r="L2521" s="444">
        <f t="shared" ca="1" si="147"/>
        <v>-9909531745.8768024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-9909531745.8768024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-41289715.607820012</v>
      </c>
      <c r="L2522" s="444">
        <f t="shared" ca="1" si="147"/>
        <v>-9950821461.484623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-9950821461.484623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-41461756.089519262</v>
      </c>
      <c r="L2523" s="444">
        <f t="shared" ca="1" si="147"/>
        <v>-9992283217.5741425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-9992283217.5741425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-41634513.406558923</v>
      </c>
      <c r="L2524" s="444">
        <f t="shared" ca="1" si="147"/>
        <v>-10033917730.980701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-10033917730.980701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-41807990.54575292</v>
      </c>
      <c r="L2525" s="444">
        <f t="shared" ca="1" si="147"/>
        <v>-10075725721.526455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-10075725721.526455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-41982190.506360225</v>
      </c>
      <c r="L2526" s="444">
        <f t="shared" ca="1" si="147"/>
        <v>-10117707912.032816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-10117707912.032816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-42157116.30013673</v>
      </c>
      <c r="L2527" s="444">
        <f t="shared" ca="1" si="147"/>
        <v>-10159865028.332952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-10159865028.332952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-42332770.951387301</v>
      </c>
      <c r="L2528" s="444">
        <f t="shared" ca="1" si="147"/>
        <v>-10202197799.28434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-10202197799.28434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-42509157.497018084</v>
      </c>
      <c r="L2529" s="444">
        <f t="shared" ca="1" si="147"/>
        <v>-10244706956.781359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-10244706956.781359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-42686278.986588992</v>
      </c>
      <c r="L2530" s="444">
        <f t="shared" ca="1" si="147"/>
        <v>-10287393235.767948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-10287393235.767948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-42864138.48236645</v>
      </c>
      <c r="L2531" s="444">
        <f t="shared" ca="1" si="147"/>
        <v>-10330257374.250315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-10330257374.250315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-43042739.059376314</v>
      </c>
      <c r="L2532" s="444">
        <f t="shared" ca="1" si="147"/>
        <v>-10373300113.30969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-10373300113.30969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-43222083.805457041</v>
      </c>
      <c r="L2533" s="444">
        <f t="shared" ca="1" si="147"/>
        <v>-10416522197.115147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-10416522197.115147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-43402175.821313113</v>
      </c>
      <c r="L2534" s="444">
        <f t="shared" ca="1" si="147"/>
        <v>-10459924372.93646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-10459924372.93646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-43583018.220568582</v>
      </c>
      <c r="L2535" s="444">
        <f t="shared" ca="1" si="147"/>
        <v>-10503507391.157028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-10503507391.157028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-43764614.12982095</v>
      </c>
      <c r="L2536" s="444">
        <f t="shared" ca="1" si="147"/>
        <v>-10547272005.28685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-10547272005.28685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-43946966.688695207</v>
      </c>
      <c r="L2537" s="444">
        <f t="shared" ca="1" si="147"/>
        <v>-10591218971.975546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-10591218971.975546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-44130079.04989811</v>
      </c>
      <c r="L2538" s="444">
        <f t="shared" ca="1" si="147"/>
        <v>-10635349051.025444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-10635349051.025444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-44313954.379272684</v>
      </c>
      <c r="L2539" s="444">
        <f t="shared" ca="1" si="147"/>
        <v>-10679663005.404716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-10679663005.404716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-44498595.855852984</v>
      </c>
      <c r="L2540" s="444">
        <f t="shared" ca="1" si="147"/>
        <v>-10724161601.260569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-10724161601.260569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-44684006.671919033</v>
      </c>
      <c r="L2541" s="444">
        <f t="shared" ca="1" si="147"/>
        <v>-10768845607.932487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-10768845607.932487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-44870190.033052027</v>
      </c>
      <c r="L2542" s="444">
        <f t="shared" ca="1" si="147"/>
        <v>-10813715797.96554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-10813715797.96554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-45057149.158189751</v>
      </c>
      <c r="L2543" s="444">
        <f t="shared" ca="1" si="147"/>
        <v>-10858772947.12373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-10858772947.12373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-45244887.279682204</v>
      </c>
      <c r="L2544" s="444">
        <f t="shared" ca="1" si="147"/>
        <v>-10904017834.403412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-10904017834.403412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-45433407.643347546</v>
      </c>
      <c r="L2545" s="444">
        <f t="shared" ca="1" si="147"/>
        <v>-10949451242.046759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-10949451242.046759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-45622713.508528158</v>
      </c>
      <c r="L2546" s="444">
        <f t="shared" ca="1" si="147"/>
        <v>-10995073955.555286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-10995073955.555286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-45812808.148147024</v>
      </c>
      <c r="L2547" s="444">
        <f t="shared" ca="1" si="147"/>
        <v>-11040886763.703434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-11040886763.703434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-46003694.848764308</v>
      </c>
      <c r="L2548" s="444">
        <f t="shared" ca="1" si="147"/>
        <v>-11086890458.552198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-11086890458.552198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-46195376.91063416</v>
      </c>
      <c r="L2549" s="444">
        <f t="shared" ca="1" si="147"/>
        <v>-11133085835.462833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-11133085835.462833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-46387857.647761807</v>
      </c>
      <c r="L2550" s="444">
        <f t="shared" ca="1" si="147"/>
        <v>-11179473693.110596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-11179473693.110596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-46581140.387960814</v>
      </c>
      <c r="L2551" s="444">
        <f t="shared" ca="1" si="147"/>
        <v>-11226054833.498556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-11226054833.498556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-46775228.47291065</v>
      </c>
      <c r="L2552" s="444">
        <f t="shared" ca="1" si="147"/>
        <v>-11272830061.971466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-11272830061.971466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-46970125.258214444</v>
      </c>
      <c r="L2553" s="444">
        <f t="shared" ca="1" si="147"/>
        <v>-11319800187.229681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-11319800187.229681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-47165834.113457002</v>
      </c>
      <c r="L2554" s="444">
        <f t="shared" ca="1" si="147"/>
        <v>-11366966021.343138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-11366966021.343138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-47362358.422263071</v>
      </c>
      <c r="L2555" s="444">
        <f t="shared" ca="1" si="147"/>
        <v>-11414328379.7654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-11414328379.7654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-47559701.582355835</v>
      </c>
      <c r="L2556" s="444">
        <f t="shared" ca="1" si="147"/>
        <v>-11461888081.347755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-11461888081.347755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-47757867.005615644</v>
      </c>
      <c r="L2557" s="444">
        <f t="shared" ca="1" si="147"/>
        <v>-11509645948.353371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-11509645948.353371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-47956858.118139043</v>
      </c>
      <c r="L2558" s="444">
        <f t="shared" ref="L2558:L2812" ca="1" si="152">I2558-J2558+K2558</f>
        <v>-11557602806.47151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-11557602806.47151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-48156678.360297956</v>
      </c>
      <c r="L2559" s="444">
        <f t="shared" ca="1" si="152"/>
        <v>-11605759484.831808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-11605759484.831808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-48357331.186799198</v>
      </c>
      <c r="L2560" s="444">
        <f t="shared" ca="1" si="152"/>
        <v>-11654116816.018608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-11654116816.018608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-48558820.066744201</v>
      </c>
      <c r="L2561" s="444">
        <f t="shared" ca="1" si="152"/>
        <v>-11702675636.085352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-11702675636.085352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-48761148.483688965</v>
      </c>
      <c r="L2562" s="444">
        <f t="shared" ca="1" si="152"/>
        <v>-11751436784.56904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-11751436784.56904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-48964319.935704336</v>
      </c>
      <c r="L2563" s="444">
        <f t="shared" ca="1" si="152"/>
        <v>-11800401104.504745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-11800401104.504745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-49168337.935436442</v>
      </c>
      <c r="L2564" s="444">
        <f t="shared" ca="1" si="152"/>
        <v>-11849569442.440182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-11849569442.440182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-49373206.01016742</v>
      </c>
      <c r="L2565" s="444">
        <f t="shared" ca="1" si="152"/>
        <v>-11898942648.45035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-11898942648.45035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-49578927.701876454</v>
      </c>
      <c r="L2566" s="444">
        <f t="shared" ca="1" si="152"/>
        <v>-11948521576.152225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-11948521576.152225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-49785506.567300938</v>
      </c>
      <c r="L2567" s="444">
        <f t="shared" ca="1" si="152"/>
        <v>-11998307082.719526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-11998307082.719526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-49992946.177998029</v>
      </c>
      <c r="L2568" s="444">
        <f t="shared" ca="1" si="152"/>
        <v>-12048300028.897524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-12048300028.897524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-50201250.120406352</v>
      </c>
      <c r="L2569" s="444">
        <f t="shared" ca="1" si="152"/>
        <v>-12098501279.017931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-12098501279.017931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-50410421.995908044</v>
      </c>
      <c r="L2570" s="444">
        <f t="shared" ca="1" si="152"/>
        <v>-12148911701.01384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-12148911701.01384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-50620465.420891002</v>
      </c>
      <c r="L2571" s="444">
        <f t="shared" ca="1" si="152"/>
        <v>-12199532166.434731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-12199532166.434731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-50831384.026811376</v>
      </c>
      <c r="L2572" s="444">
        <f t="shared" ca="1" si="152"/>
        <v>-12250363550.461542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-12250363550.461542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-51043181.460256428</v>
      </c>
      <c r="L2573" s="444">
        <f t="shared" ca="1" si="152"/>
        <v>-12301406731.921799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-12301406731.921799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-51255861.383007497</v>
      </c>
      <c r="L2574" s="444">
        <f t="shared" ca="1" si="152"/>
        <v>-12352662593.304806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-12352662593.304806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-51469427.472103357</v>
      </c>
      <c r="L2575" s="444">
        <f t="shared" ca="1" si="152"/>
        <v>-12404132020.776909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-12404132020.776909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-51683883.419903785</v>
      </c>
      <c r="L2576" s="444">
        <f t="shared" ca="1" si="152"/>
        <v>-12455815904.196814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-12455815904.196814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-51899232.934153393</v>
      </c>
      <c r="L2577" s="444">
        <f t="shared" ca="1" si="152"/>
        <v>-12507715137.130966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-12507715137.130966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-52115479.738045692</v>
      </c>
      <c r="L2578" s="444">
        <f t="shared" ca="1" si="152"/>
        <v>-12559830616.869011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-12559830616.869011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-52332627.570287548</v>
      </c>
      <c r="L2579" s="444">
        <f t="shared" ca="1" si="152"/>
        <v>-12612163244.439299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-12612163244.439299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-52550680.185163744</v>
      </c>
      <c r="L2580" s="444">
        <f t="shared" ca="1" si="152"/>
        <v>-12664713924.624462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-12664713924.624462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-52769641.352601923</v>
      </c>
      <c r="L2581" s="444">
        <f t="shared" ca="1" si="152"/>
        <v>-12717483565.977064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-12717483565.977064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-52989514.858237766</v>
      </c>
      <c r="L2582" s="444">
        <f t="shared" ca="1" si="152"/>
        <v>-12770473080.835302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-12770473080.835302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-53210304.503480427</v>
      </c>
      <c r="L2583" s="444">
        <f t="shared" ca="1" si="152"/>
        <v>-12823683385.338783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-12823683385.338783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-53432014.105578266</v>
      </c>
      <c r="L2584" s="444">
        <f t="shared" ca="1" si="152"/>
        <v>-12877115399.444361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-12877115399.444361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-53654647.497684836</v>
      </c>
      <c r="L2585" s="444">
        <f t="shared" ca="1" si="152"/>
        <v>-12930770046.942045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-12930770046.942045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-53878208.528925188</v>
      </c>
      <c r="L2586" s="444">
        <f t="shared" ca="1" si="152"/>
        <v>-12984648255.47097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-12984648255.47097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-54102701.064462371</v>
      </c>
      <c r="L2587" s="444">
        <f t="shared" ca="1" si="152"/>
        <v>-13038750956.535433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-13038750956.535433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-54328128.985564299</v>
      </c>
      <c r="L2588" s="444">
        <f t="shared" ca="1" si="152"/>
        <v>-13093079085.520998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-13093079085.520998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-54554496.189670824</v>
      </c>
      <c r="L2589" s="444">
        <f t="shared" ca="1" si="152"/>
        <v>-13147633581.710669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-13147633581.710669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-54781806.59046112</v>
      </c>
      <c r="L2590" s="444">
        <f t="shared" ca="1" si="152"/>
        <v>-13202415388.30113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-13202415388.30113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-55010064.117921375</v>
      </c>
      <c r="L2591" s="444">
        <f t="shared" ca="1" si="152"/>
        <v>-13257425452.419052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-13257425452.419052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-55239272.71841272</v>
      </c>
      <c r="L2592" s="444">
        <f t="shared" ca="1" si="152"/>
        <v>-13312664725.137465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-13312664725.137465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-55469436.354739435</v>
      </c>
      <c r="L2593" s="444">
        <f t="shared" ca="1" si="152"/>
        <v>-13368134161.492205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-13368134161.492205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-55700559.006217517</v>
      </c>
      <c r="L2594" s="444">
        <f t="shared" ca="1" si="152"/>
        <v>-13423834720.498423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-13423834720.498423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-55932644.668743424</v>
      </c>
      <c r="L2595" s="444">
        <f t="shared" ca="1" si="152"/>
        <v>-13479767365.167166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-13479767365.167166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-56165697.354863189</v>
      </c>
      <c r="L2596" s="444">
        <f t="shared" ca="1" si="152"/>
        <v>-13535933062.52203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-13535933062.52203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-56399721.093841784</v>
      </c>
      <c r="L2597" s="444">
        <f t="shared" ca="1" si="152"/>
        <v>-13592332783.615871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-13592332783.615871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-56634719.931732796</v>
      </c>
      <c r="L2598" s="444">
        <f t="shared" ca="1" si="152"/>
        <v>-13648967503.547604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-13648967503.547604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-56870697.931448355</v>
      </c>
      <c r="L2599" s="444">
        <f t="shared" ca="1" si="152"/>
        <v>-13705838201.479052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-13705838201.479052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-57107659.172829375</v>
      </c>
      <c r="L2600" s="444">
        <f t="shared" ca="1" si="152"/>
        <v>-13762945860.65188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-13762945860.65188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-57345607.752716169</v>
      </c>
      <c r="L2601" s="444">
        <f t="shared" ca="1" si="152"/>
        <v>-13820291468.404596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-13820291468.404596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-57584547.785019152</v>
      </c>
      <c r="L2602" s="444">
        <f t="shared" ca="1" si="152"/>
        <v>-13877876016.189615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-13877876016.189615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-57824483.400790066</v>
      </c>
      <c r="L2603" s="444">
        <f t="shared" ca="1" si="152"/>
        <v>-13935700499.590405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-13935700499.590405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-58065418.748293348</v>
      </c>
      <c r="L2604" s="444">
        <f t="shared" ca="1" si="152"/>
        <v>-13993765918.338697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-13993765918.338697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-58307357.993077904</v>
      </c>
      <c r="L2605" s="444">
        <f t="shared" ca="1" si="152"/>
        <v>-14052073276.331776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-14052073276.331776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-58550305.318049073</v>
      </c>
      <c r="L2606" s="444">
        <f t="shared" ca="1" si="152"/>
        <v>-14110623581.649824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-14110623581.649824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-58794264.923540935</v>
      </c>
      <c r="L2607" s="444">
        <f t="shared" ca="1" si="152"/>
        <v>-14169417846.573364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-14169417846.573364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-59039241.02738902</v>
      </c>
      <c r="L2608" s="444">
        <f t="shared" ca="1" si="152"/>
        <v>-14228457087.600754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-14228457087.600754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-59285237.865003139</v>
      </c>
      <c r="L2609" s="444">
        <f t="shared" ca="1" si="152"/>
        <v>-14287742325.465757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-14287742325.465757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-59532259.689440653</v>
      </c>
      <c r="L2610" s="444">
        <f t="shared" ca="1" si="152"/>
        <v>-14347274585.155197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-14347274585.155197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-59780310.771479987</v>
      </c>
      <c r="L2611" s="444">
        <f t="shared" ca="1" si="152"/>
        <v>-14407054895.926678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-14407054895.926678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-60029395.399694487</v>
      </c>
      <c r="L2612" s="444">
        <f t="shared" ca="1" si="152"/>
        <v>-14467084291.326372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-14467084291.326372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-60279517.880526543</v>
      </c>
      <c r="L2613" s="444">
        <f t="shared" ca="1" si="152"/>
        <v>-14527363809.206898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-14527363809.206898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-60530682.538362071</v>
      </c>
      <c r="L2614" s="444">
        <f t="shared" ca="1" si="152"/>
        <v>-14587894491.74526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-14587894491.74526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-60782893.715605251</v>
      </c>
      <c r="L2615" s="444">
        <f t="shared" ca="1" si="152"/>
        <v>-14648677385.460865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-14648677385.460865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-61036155.772753604</v>
      </c>
      <c r="L2616" s="444">
        <f t="shared" ca="1" si="152"/>
        <v>-14709713541.233618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-14709713541.233618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-61290473.088473409</v>
      </c>
      <c r="L2617" s="444">
        <f t="shared" ca="1" si="152"/>
        <v>-14771004014.322092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-14771004014.322092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-61545850.059675381</v>
      </c>
      <c r="L2618" s="444">
        <f t="shared" ca="1" si="152"/>
        <v>-14832549864.381767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-14832549864.381767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-61802291.101590693</v>
      </c>
      <c r="L2619" s="444">
        <f t="shared" ca="1" si="152"/>
        <v>-14894352155.483358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-14894352155.483358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-62059800.647847325</v>
      </c>
      <c r="L2620" s="444">
        <f t="shared" ca="1" si="152"/>
        <v>-14956411956.131207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-14956411956.131207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-62318383.1505467</v>
      </c>
      <c r="L2621" s="444">
        <f t="shared" ca="1" si="152"/>
        <v>-15018730339.281754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-15018730339.281754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-62578043.080340631</v>
      </c>
      <c r="L2622" s="444">
        <f t="shared" ca="1" si="152"/>
        <v>-15081308382.362095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-15081308382.362095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-62838784.926508717</v>
      </c>
      <c r="L2623" s="444">
        <f t="shared" ca="1" si="152"/>
        <v>-15144147167.288603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-15144147167.288603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-63100613.197035842</v>
      </c>
      <c r="L2624" s="444">
        <f t="shared" ca="1" si="152"/>
        <v>-15207247780.48564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-15207247780.48564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-63363532.418690175</v>
      </c>
      <c r="L2625" s="444">
        <f t="shared" ca="1" si="152"/>
        <v>-15270611312.904329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-15270611312.904329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-63627547.137101375</v>
      </c>
      <c r="L2626" s="444">
        <f t="shared" ca="1" si="152"/>
        <v>-15334238860.041431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-15334238860.041431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-63892661.916839294</v>
      </c>
      <c r="L2627" s="444">
        <f t="shared" ca="1" si="152"/>
        <v>-15398131521.958271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-15398131521.958271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-64158881.341492802</v>
      </c>
      <c r="L2628" s="444">
        <f t="shared" ca="1" si="152"/>
        <v>-15462290403.299765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-15462290403.299765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-64426210.013749018</v>
      </c>
      <c r="L2629" s="444">
        <f t="shared" ca="1" si="152"/>
        <v>-15526716613.313513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-15526716613.313513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-64694652.55547297</v>
      </c>
      <c r="L2630" s="444">
        <f t="shared" ca="1" si="152"/>
        <v>-15591411265.868986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-15591411265.868986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-64964213.607787438</v>
      </c>
      <c r="L2631" s="444">
        <f t="shared" ca="1" si="152"/>
        <v>-15656375479.476774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-15656375479.476774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-65234897.831153221</v>
      </c>
      <c r="L2632" s="444">
        <f t="shared" ca="1" si="152"/>
        <v>-15721610377.307928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-15721610377.307928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-65506709.905449696</v>
      </c>
      <c r="L2633" s="444">
        <f t="shared" ca="1" si="152"/>
        <v>-15787117087.213377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-15787117087.213377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-65779654.530055739</v>
      </c>
      <c r="L2634" s="444">
        <f t="shared" ca="1" si="152"/>
        <v>-15852896741.743433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-15852896741.743433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-66053736.423930965</v>
      </c>
      <c r="L2635" s="444">
        <f t="shared" ca="1" si="152"/>
        <v>-15918950478.167364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-15918950478.167364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-66328960.325697348</v>
      </c>
      <c r="L2636" s="444">
        <f t="shared" ca="1" si="152"/>
        <v>-15985279438.493061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-15985279438.493061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-66605330.993721075</v>
      </c>
      <c r="L2637" s="444">
        <f t="shared" ca="1" si="152"/>
        <v>-16051884769.486782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-16051884769.486782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-66882853.206194922</v>
      </c>
      <c r="L2638" s="444">
        <f t="shared" ca="1" si="152"/>
        <v>-16118767622.692978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-16118767622.692978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-67161531.761220753</v>
      </c>
      <c r="L2639" s="444">
        <f t="shared" ca="1" si="152"/>
        <v>-16185929154.454199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-16185929154.454199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-67441371.476892501</v>
      </c>
      <c r="L2640" s="444">
        <f t="shared" ca="1" si="152"/>
        <v>-16253370525.931091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-16253370525.931091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-67722377.191379547</v>
      </c>
      <c r="L2641" s="444">
        <f t="shared" ca="1" si="152"/>
        <v>-16321092903.122471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-16321092903.122471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-68004553.763010293</v>
      </c>
      <c r="L2642" s="444">
        <f t="shared" ca="1" si="152"/>
        <v>-16389097456.885481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-16389097456.885481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-68287906.070356175</v>
      </c>
      <c r="L2643" s="444">
        <f t="shared" ca="1" si="152"/>
        <v>-16457385362.955837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-16457385362.955837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-68572439.012315989</v>
      </c>
      <c r="L2644" s="444">
        <f t="shared" ca="1" si="152"/>
        <v>-16525957801.968153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-16525957801.968153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-68858157.508200631</v>
      </c>
      <c r="L2645" s="444">
        <f t="shared" ca="1" si="152"/>
        <v>-16594815959.476353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-16594815959.476353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-69145066.497818142</v>
      </c>
      <c r="L2646" s="444">
        <f t="shared" ca="1" si="152"/>
        <v>-16663961025.974171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-16663961025.974171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-69433170.941559047</v>
      </c>
      <c r="L2647" s="444">
        <f t="shared" ca="1" si="152"/>
        <v>-16733394196.91573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-16733394196.91573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-69722475.820482209</v>
      </c>
      <c r="L2648" s="444">
        <f t="shared" ca="1" si="152"/>
        <v>-16803116672.736212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-16803116672.736212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-70012986.136400878</v>
      </c>
      <c r="L2649" s="444">
        <f t="shared" ca="1" si="152"/>
        <v>-16873129658.872612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-16873129658.872612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-70304706.911969215</v>
      </c>
      <c r="L2650" s="444">
        <f t="shared" ca="1" si="152"/>
        <v>-16943434365.784582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-16943434365.784582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-70597643.190769091</v>
      </c>
      <c r="L2651" s="444">
        <f t="shared" ca="1" si="152"/>
        <v>-17014032008.975351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-17014032008.975351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-70891800.03739731</v>
      </c>
      <c r="L2652" s="444">
        <f t="shared" ca="1" si="152"/>
        <v>-17084923809.012749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-17084923809.012749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-71187182.537553132</v>
      </c>
      <c r="L2653" s="444">
        <f t="shared" ca="1" si="152"/>
        <v>-17156110991.550303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-17156110991.550303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-71483795.798126265</v>
      </c>
      <c r="L2654" s="444">
        <f t="shared" ca="1" si="152"/>
        <v>-17227594787.348431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-17227594787.348431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-71781644.947285131</v>
      </c>
      <c r="L2655" s="444">
        <f t="shared" ca="1" si="152"/>
        <v>-17299376432.295715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-17299376432.295715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-72080735.134565473</v>
      </c>
      <c r="L2656" s="444">
        <f t="shared" ca="1" si="152"/>
        <v>-17371457167.430283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-17371457167.430283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-72381071.530959517</v>
      </c>
      <c r="L2657" s="444">
        <f t="shared" ca="1" si="152"/>
        <v>-17443838238.961243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-17443838238.961243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-72682659.329005182</v>
      </c>
      <c r="L2658" s="444">
        <f t="shared" ca="1" si="152"/>
        <v>-17516520898.290249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-17516520898.290249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-72985503.742876038</v>
      </c>
      <c r="L2659" s="444">
        <f t="shared" ca="1" si="152"/>
        <v>-17589506402.033123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-17589506402.033123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-73289610.00847134</v>
      </c>
      <c r="L2660" s="444">
        <f t="shared" ca="1" si="152"/>
        <v>-17662796012.041595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-17662796012.041595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-73594983.383506641</v>
      </c>
      <c r="L2661" s="444">
        <f t="shared" ca="1" si="152"/>
        <v>-17736390995.425102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-17736390995.425102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-73901629.147604585</v>
      </c>
      <c r="L2662" s="444">
        <f t="shared" ca="1" si="152"/>
        <v>-17810292624.572708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-17810292624.572708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-74209552.602386281</v>
      </c>
      <c r="L2663" s="444">
        <f t="shared" ca="1" si="152"/>
        <v>-17884502177.175095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-17884502177.175095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-74518759.071562886</v>
      </c>
      <c r="L2664" s="444">
        <f t="shared" ca="1" si="152"/>
        <v>-17959020936.246658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-17959020936.246658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-74829253.901027739</v>
      </c>
      <c r="L2665" s="444">
        <f t="shared" ca="1" si="152"/>
        <v>-18033850190.147686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-18033850190.147686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-75141042.458948687</v>
      </c>
      <c r="L2666" s="444">
        <f t="shared" ca="1" si="152"/>
        <v>-18108991232.606636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-18108991232.606636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-75454130.13586098</v>
      </c>
      <c r="L2667" s="444">
        <f t="shared" ca="1" si="152"/>
        <v>-18184445362.742496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-18184445362.742496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-75768522.344760403</v>
      </c>
      <c r="L2668" s="444">
        <f t="shared" ca="1" si="152"/>
        <v>-18260213885.087257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-18260213885.087257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-76084224.521196902</v>
      </c>
      <c r="L2669" s="444">
        <f t="shared" ca="1" si="152"/>
        <v>-18336298109.608456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-18336298109.608456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-76401242.123368561</v>
      </c>
      <c r="L2670" s="444">
        <f t="shared" ca="1" si="152"/>
        <v>-18412699351.731823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-18412699351.731823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-76719580.632215932</v>
      </c>
      <c r="L2671" s="444">
        <f t="shared" ca="1" si="152"/>
        <v>-18489418932.36404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-18489418932.36404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-77039245.551516831</v>
      </c>
      <c r="L2672" s="444">
        <f t="shared" ca="1" si="152"/>
        <v>-18566458177.915558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-18566458177.915558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-77360242.407981485</v>
      </c>
      <c r="L2673" s="444">
        <f t="shared" ca="1" si="152"/>
        <v>-18643818420.32354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-18643818420.32354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-77682576.751348078</v>
      </c>
      <c r="L2674" s="444">
        <f t="shared" ca="1" si="152"/>
        <v>-18721500997.074886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-18721500997.074886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-78006254.154478699</v>
      </c>
      <c r="L2675" s="444">
        <f t="shared" ca="1" si="152"/>
        <v>-18799507251.229366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-18799507251.229366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-78331280.213455692</v>
      </c>
      <c r="L2676" s="444">
        <f t="shared" ca="1" si="152"/>
        <v>-18877838531.442822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-18877838531.442822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-78657660.547678426</v>
      </c>
      <c r="L2677" s="444">
        <f t="shared" ca="1" si="152"/>
        <v>-18956496191.990501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-18956496191.990501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-78985400.79996042</v>
      </c>
      <c r="L2678" s="444">
        <f t="shared" ca="1" si="152"/>
        <v>-19035481592.790462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-19035481592.790462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-79314506.636626929</v>
      </c>
      <c r="L2679" s="444">
        <f t="shared" ca="1" si="152"/>
        <v>-19114796099.42709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-19114796099.42709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-79644983.747612879</v>
      </c>
      <c r="L2680" s="444">
        <f t="shared" ca="1" si="152"/>
        <v>-19194441083.174702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-19194441083.174702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-79976837.846561253</v>
      </c>
      <c r="L2681" s="444">
        <f t="shared" ca="1" si="152"/>
        <v>-19274417921.021263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-19274417921.021263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-80310074.670921922</v>
      </c>
      <c r="L2682" s="444">
        <f t="shared" ca="1" si="152"/>
        <v>-19354727995.692184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-19354727995.692184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-80644699.982050762</v>
      </c>
      <c r="L2683" s="444">
        <f t="shared" ca="1" si="152"/>
        <v>-19435372695.674236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-19435372695.674236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-80980719.565309316</v>
      </c>
      <c r="L2684" s="444">
        <f t="shared" ca="1" si="152"/>
        <v>-19516353415.239544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-19516353415.239544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-81318139.230164766</v>
      </c>
      <c r="L2685" s="444">
        <f t="shared" ca="1" si="152"/>
        <v>-19597671554.469707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-19597671554.469707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-81656964.810290441</v>
      </c>
      <c r="L2686" s="444">
        <f t="shared" ca="1" si="152"/>
        <v>-19679328519.279999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-19679328519.279999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-81997202.163666666</v>
      </c>
      <c r="L2687" s="444">
        <f t="shared" ca="1" si="152"/>
        <v>-19761325721.443665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-19761325721.443665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-82338857.172681928</v>
      </c>
      <c r="L2688" s="444">
        <f t="shared" ca="1" si="152"/>
        <v>-19843664578.616348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-19843664578.616348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-82681935.744234785</v>
      </c>
      <c r="L2689" s="444">
        <f t="shared" ca="1" si="152"/>
        <v>-19926346514.360584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-19926346514.360584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-83026443.809835762</v>
      </c>
      <c r="L2690" s="444">
        <f t="shared" ca="1" si="152"/>
        <v>-20009372958.170422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-20009372958.170422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-83372387.325710088</v>
      </c>
      <c r="L2691" s="444">
        <f t="shared" ca="1" si="152"/>
        <v>-20092745345.496132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-20092745345.496132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-83719772.272900552</v>
      </c>
      <c r="L2692" s="444">
        <f t="shared" ca="1" si="152"/>
        <v>-20176465117.769032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-20176465117.769032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-84068604.65737097</v>
      </c>
      <c r="L2693" s="444">
        <f t="shared" ca="1" si="152"/>
        <v>-20260533722.426403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-20260533722.426403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-84418890.510110006</v>
      </c>
      <c r="L2694" s="444">
        <f t="shared" ca="1" si="152"/>
        <v>-20344952612.936512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-20344952612.936512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-84770635.887235463</v>
      </c>
      <c r="L2695" s="444">
        <f t="shared" ca="1" si="152"/>
        <v>-20429723248.823746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-20429723248.823746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-85123846.870098934</v>
      </c>
      <c r="L2696" s="444">
        <f t="shared" ca="1" si="152"/>
        <v>-20514847095.693844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-20514847095.693844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-85478529.565391019</v>
      </c>
      <c r="L2697" s="444">
        <f t="shared" ca="1" si="152"/>
        <v>-20600325625.259235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-20600325625.259235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-85834690.105246812</v>
      </c>
      <c r="L2698" s="444">
        <f t="shared" ca="1" si="152"/>
        <v>-20686160315.364483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-20686160315.364483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-86192334.64735201</v>
      </c>
      <c r="L2699" s="444">
        <f t="shared" ca="1" si="152"/>
        <v>-20772352650.011833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-20772352650.011833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-86551469.375049308</v>
      </c>
      <c r="L2700" s="444">
        <f t="shared" ca="1" si="152"/>
        <v>-20858904119.386883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-20858904119.386883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-86912100.497445345</v>
      </c>
      <c r="L2701" s="444">
        <f t="shared" ca="1" si="152"/>
        <v>-20945816219.884327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-20945816219.884327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-87274234.249518022</v>
      </c>
      <c r="L2702" s="444">
        <f t="shared" ca="1" si="152"/>
        <v>-21033090454.133846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-21033090454.133846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-87637876.892224357</v>
      </c>
      <c r="L2703" s="444">
        <f t="shared" ca="1" si="152"/>
        <v>-21120728331.02607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-21120728331.02607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-88003034.712608621</v>
      </c>
      <c r="L2704" s="444">
        <f t="shared" ca="1" si="152"/>
        <v>-21208731365.738678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-21208731365.738678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-88369714.023911163</v>
      </c>
      <c r="L2705" s="444">
        <f t="shared" ca="1" si="152"/>
        <v>-21297101079.762589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-21297101079.762589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-88737921.165677458</v>
      </c>
      <c r="L2706" s="444">
        <f t="shared" ca="1" si="152"/>
        <v>-21385839000.928265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-21385839000.928265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-89107662.503867775</v>
      </c>
      <c r="L2707" s="444">
        <f t="shared" ca="1" si="152"/>
        <v>-21474946663.432133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-21474946663.432133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-89478944.430967212</v>
      </c>
      <c r="L2708" s="444">
        <f t="shared" ca="1" si="152"/>
        <v>-21564425607.863098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-21564425607.863098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-89851773.366096243</v>
      </c>
      <c r="L2709" s="444">
        <f t="shared" ca="1" si="152"/>
        <v>-21654277381.229195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-21654277381.229195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-90226155.755121648</v>
      </c>
      <c r="L2710" s="444">
        <f t="shared" ca="1" si="152"/>
        <v>-21744503536.984318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-21744503536.984318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-90602098.070767984</v>
      </c>
      <c r="L2711" s="444">
        <f t="shared" ca="1" si="152"/>
        <v>-21835105635.055084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-21835105635.055084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-90979606.812729523</v>
      </c>
      <c r="L2712" s="444">
        <f t="shared" ca="1" si="152"/>
        <v>-21926085241.867813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-21926085241.867813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-91358688.507782549</v>
      </c>
      <c r="L2713" s="444">
        <f t="shared" ca="1" si="152"/>
        <v>-22017443930.375595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-22017443930.375595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-91739349.709898308</v>
      </c>
      <c r="L2714" s="444">
        <f t="shared" ca="1" si="152"/>
        <v>-22109183280.085495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-22109183280.085495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-92121597.000356227</v>
      </c>
      <c r="L2715" s="444">
        <f t="shared" ca="1" si="152"/>
        <v>-22201304877.08585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-22201304877.08585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-92505436.987857699</v>
      </c>
      <c r="L2716" s="444">
        <f t="shared" ca="1" si="152"/>
        <v>-22293810314.073708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-22293810314.073708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-92890876.30864045</v>
      </c>
      <c r="L2717" s="444">
        <f t="shared" ca="1" si="152"/>
        <v>-22386701190.382347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-22386701190.382347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-93277921.626593113</v>
      </c>
      <c r="L2718" s="444">
        <f t="shared" ca="1" si="152"/>
        <v>-22479979112.008942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-22479979112.008942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-93666579.633370593</v>
      </c>
      <c r="L2719" s="444">
        <f t="shared" ca="1" si="152"/>
        <v>-22573645691.642311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-22573645691.642311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-94056857.048509628</v>
      </c>
      <c r="L2720" s="444">
        <f t="shared" ca="1" si="152"/>
        <v>-22667702548.690823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-22667702548.690823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-94448760.619545087</v>
      </c>
      <c r="L2721" s="444">
        <f t="shared" ca="1" si="152"/>
        <v>-22762151309.310368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-22762151309.310368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-94842297.122126535</v>
      </c>
      <c r="L2722" s="444">
        <f t="shared" ca="1" si="152"/>
        <v>-22856993606.432495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-22856993606.432495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-95237473.360135391</v>
      </c>
      <c r="L2723" s="444">
        <f t="shared" ca="1" si="152"/>
        <v>-22952231079.792629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-22952231079.792629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-95634296.165802628</v>
      </c>
      <c r="L2724" s="444">
        <f t="shared" ca="1" si="152"/>
        <v>-23047865375.958431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-23047865375.958431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-96032772.399826795</v>
      </c>
      <c r="L2725" s="444">
        <f t="shared" ca="1" si="152"/>
        <v>-23143898148.358257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-23143898148.358257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-96432908.951492742</v>
      </c>
      <c r="L2726" s="444">
        <f t="shared" ca="1" si="152"/>
        <v>-23240331057.30975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-23240331057.30975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-96834712.738790616</v>
      </c>
      <c r="L2727" s="444">
        <f t="shared" ca="1" si="152"/>
        <v>-23337165770.048542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-23337165770.048542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-97238190.708535597</v>
      </c>
      <c r="L2728" s="444">
        <f t="shared" ca="1" si="152"/>
        <v>-23434403960.757076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-23434403960.757076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-97643349.836487815</v>
      </c>
      <c r="L2729" s="444">
        <f t="shared" ca="1" si="152"/>
        <v>-23532047310.593563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-23532047310.593563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-98050197.127473176</v>
      </c>
      <c r="L2730" s="444">
        <f t="shared" ca="1" si="152"/>
        <v>-23630097507.721035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-23630097507.721035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-98458739.61550431</v>
      </c>
      <c r="L2731" s="444">
        <f t="shared" ca="1" si="152"/>
        <v>-23728556247.33654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-23728556247.33654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-98868984.363902256</v>
      </c>
      <c r="L2732" s="444">
        <f t="shared" ca="1" si="152"/>
        <v>-23827425231.700443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-23827425231.700443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-99280938.465418518</v>
      </c>
      <c r="L2733" s="444">
        <f t="shared" ca="1" si="152"/>
        <v>-23926706170.165863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-23926706170.165863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-99694609.042357758</v>
      </c>
      <c r="L2734" s="444">
        <f t="shared" ca="1" si="152"/>
        <v>-24026400779.208221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-24026400779.208221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-100110003.24670093</v>
      </c>
      <c r="L2735" s="444">
        <f t="shared" ca="1" si="152"/>
        <v>-24126510782.454922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-24126510782.454922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-100527128.26022884</v>
      </c>
      <c r="L2736" s="444">
        <f t="shared" ca="1" si="152"/>
        <v>-24227037910.715149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-24227037910.715149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-100945991.29464646</v>
      </c>
      <c r="L2737" s="444">
        <f t="shared" ca="1" si="152"/>
        <v>-24327983902.009796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-24327983902.009796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-101366599.59170748</v>
      </c>
      <c r="L2738" s="444">
        <f t="shared" ca="1" si="152"/>
        <v>-24429350501.601505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-24429350501.601505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-101788960.42333961</v>
      </c>
      <c r="L2739" s="444">
        <f t="shared" ca="1" si="152"/>
        <v>-24531139462.024845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-24531139462.024845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-102213081.09177019</v>
      </c>
      <c r="L2740" s="444">
        <f t="shared" ca="1" si="152"/>
        <v>-24633352543.116615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-24633352543.116615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-102638968.92965256</v>
      </c>
      <c r="L2741" s="444">
        <f t="shared" ca="1" si="152"/>
        <v>-24735991512.046268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-24735991512.046268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-103066631.30019279</v>
      </c>
      <c r="L2742" s="444">
        <f t="shared" ca="1" si="152"/>
        <v>-24839058143.346462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-24839058143.346462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-103496075.59727693</v>
      </c>
      <c r="L2743" s="444">
        <f t="shared" ca="1" si="152"/>
        <v>-24942554218.943741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-24942554218.943741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-103927309.24559891</v>
      </c>
      <c r="L2744" s="444">
        <f t="shared" ca="1" si="152"/>
        <v>-25046481528.189339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-25046481528.189339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-104360339.70078892</v>
      </c>
      <c r="L2745" s="444">
        <f t="shared" ca="1" si="152"/>
        <v>-25150841867.890129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-25150841867.890129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-104795174.44954221</v>
      </c>
      <c r="L2746" s="444">
        <f t="shared" ca="1" si="152"/>
        <v>-25255637042.339672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-25255637042.339672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-105231821.00974864</v>
      </c>
      <c r="L2747" s="444">
        <f t="shared" ca="1" si="152"/>
        <v>-25360868863.349422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-25360868863.349422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-105670286.93062259</v>
      </c>
      <c r="L2748" s="444">
        <f t="shared" ca="1" si="152"/>
        <v>-25466539150.280045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-25466539150.280045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-106110579.79283352</v>
      </c>
      <c r="L2749" s="444">
        <f t="shared" ca="1" si="152"/>
        <v>-25572649730.07288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-25572649730.07288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-106552707.208637</v>
      </c>
      <c r="L2750" s="444">
        <f t="shared" ca="1" si="152"/>
        <v>-25679202437.281517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-25679202437.281517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-106996676.82200631</v>
      </c>
      <c r="L2751" s="444">
        <f t="shared" ca="1" si="152"/>
        <v>-25786199114.103523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-25786199114.103523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-107442496.30876468</v>
      </c>
      <c r="L2752" s="444">
        <f t="shared" ca="1" si="152"/>
        <v>-25893641610.412289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-25893641610.412289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-107890173.37671787</v>
      </c>
      <c r="L2753" s="444">
        <f t="shared" ca="1" si="152"/>
        <v>-26001531783.789005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-26001531783.789005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-108339715.76578753</v>
      </c>
      <c r="L2754" s="444">
        <f t="shared" ca="1" si="152"/>
        <v>-26109871499.554794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-26109871499.554794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-108791131.24814497</v>
      </c>
      <c r="L2755" s="444">
        <f t="shared" ca="1" si="152"/>
        <v>-26218662630.80294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-26218662630.80294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-109244427.62834558</v>
      </c>
      <c r="L2756" s="444">
        <f t="shared" ca="1" si="152"/>
        <v>-26327907058.431286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-26327907058.431286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-109699612.7434637</v>
      </c>
      <c r="L2757" s="444">
        <f t="shared" ca="1" si="152"/>
        <v>-26437606671.174751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-26437606671.174751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-110156694.46322812</v>
      </c>
      <c r="L2758" s="444">
        <f t="shared" ca="1" si="152"/>
        <v>-26547763365.637978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-26547763365.637978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-110615680.69015823</v>
      </c>
      <c r="L2759" s="444">
        <f t="shared" ca="1" si="152"/>
        <v>-26658379046.328136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-26658379046.328136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-111076579.35970056</v>
      </c>
      <c r="L2760" s="444">
        <f t="shared" ca="1" si="152"/>
        <v>-26769455625.687836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-26769455625.687836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-111539398.44036599</v>
      </c>
      <c r="L2761" s="444">
        <f t="shared" ca="1" si="152"/>
        <v>-26880995024.128201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-26880995024.128201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-112004145.9338675</v>
      </c>
      <c r="L2762" s="444">
        <f t="shared" ca="1" si="152"/>
        <v>-26992999170.062069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-26992999170.062069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-112470829.87525861</v>
      </c>
      <c r="L2763" s="444">
        <f t="shared" ca="1" si="152"/>
        <v>-27105469999.937328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-27105469999.937328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-112939458.3330722</v>
      </c>
      <c r="L2764" s="444">
        <f t="shared" ca="1" si="152"/>
        <v>-27218409458.270401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-27218409458.270401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-113410039.40946001</v>
      </c>
      <c r="L2765" s="444">
        <f t="shared" ca="1" si="152"/>
        <v>-27331819497.679859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-27331819497.679859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-113882581.24033274</v>
      </c>
      <c r="L2766" s="444">
        <f t="shared" ca="1" si="152"/>
        <v>-27445702078.920193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-27445702078.920193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-114357091.9955008</v>
      </c>
      <c r="L2767" s="444">
        <f t="shared" ca="1" si="152"/>
        <v>-27560059170.915695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-27560059170.915695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-114833579.87881541</v>
      </c>
      <c r="L2768" s="444">
        <f t="shared" ca="1" si="152"/>
        <v>-27674892750.79451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-27674892750.79451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-115312053.12831047</v>
      </c>
      <c r="L2769" s="444">
        <f t="shared" ca="1" si="152"/>
        <v>-27790204803.922821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-27790204803.922821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-115792520.01634508</v>
      </c>
      <c r="L2770" s="444">
        <f t="shared" ca="1" si="152"/>
        <v>-27905997323.939167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-27905997323.939167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-116274988.84974654</v>
      </c>
      <c r="L2771" s="444">
        <f t="shared" ca="1" si="152"/>
        <v>-28022272312.788914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-28022272312.788914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-116759467.96995381</v>
      </c>
      <c r="L2772" s="444">
        <f t="shared" ca="1" si="152"/>
        <v>-28139031780.758869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-28139031780.758869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-117245965.75316197</v>
      </c>
      <c r="L2773" s="444">
        <f t="shared" ca="1" si="152"/>
        <v>-28256277746.512032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-28256277746.512032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-117734490.61046681</v>
      </c>
      <c r="L2774" s="444">
        <f t="shared" ca="1" si="152"/>
        <v>-28374012237.122498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-28374012237.122498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-118225050.98801041</v>
      </c>
      <c r="L2775" s="444">
        <f t="shared" ca="1" si="152"/>
        <v>-28492237288.110508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-28492237288.110508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-118717655.36712714</v>
      </c>
      <c r="L2776" s="444">
        <f t="shared" ca="1" si="152"/>
        <v>-28610954943.477634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-28610954943.477634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-119212312.26449014</v>
      </c>
      <c r="L2777" s="444">
        <f t="shared" ca="1" si="152"/>
        <v>-28730167255.742126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-28730167255.742126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-119709030.23225887</v>
      </c>
      <c r="L2778" s="444">
        <f t="shared" ca="1" si="152"/>
        <v>-28849876285.974384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-28849876285.974384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-120207817.8582266</v>
      </c>
      <c r="L2779" s="444">
        <f t="shared" ca="1" si="152"/>
        <v>-28970084103.832611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-28970084103.832611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-120708683.76596922</v>
      </c>
      <c r="L2780" s="444">
        <f t="shared" ca="1" si="152"/>
        <v>-29090792787.598579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-29090792787.598579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-121211636.61499409</v>
      </c>
      <c r="L2781" s="444">
        <f t="shared" ca="1" si="152"/>
        <v>-29212004424.213573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-29212004424.213573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-121716685.10088989</v>
      </c>
      <c r="L2782" s="444">
        <f t="shared" ca="1" si="152"/>
        <v>-29333721109.314465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-29333721109.314465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-122223837.95547694</v>
      </c>
      <c r="L2783" s="444">
        <f t="shared" ca="1" si="152"/>
        <v>-29455944947.269943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-29455944947.269943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-122733103.94695809</v>
      </c>
      <c r="L2784" s="444">
        <f t="shared" ca="1" si="152"/>
        <v>-29578678051.2169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-29578678051.2169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-123244491.88007043</v>
      </c>
      <c r="L2785" s="444">
        <f t="shared" ca="1" si="152"/>
        <v>-29701922543.09697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-29701922543.09697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-123758010.59623738</v>
      </c>
      <c r="L2786" s="444">
        <f t="shared" ca="1" si="152"/>
        <v>-29825680553.693207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-29825680553.693207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-124273668.97372171</v>
      </c>
      <c r="L2787" s="444">
        <f t="shared" ca="1" si="152"/>
        <v>-29949954222.666927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-29949954222.666927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-124791475.92777885</v>
      </c>
      <c r="L2788" s="444">
        <f t="shared" ca="1" si="152"/>
        <v>-30074745698.594707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-30074745698.594707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-125311440.41081128</v>
      </c>
      <c r="L2789" s="444">
        <f t="shared" ca="1" si="152"/>
        <v>-30200057139.00552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-30200057139.00552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-125833571.412523</v>
      </c>
      <c r="L2790" s="444">
        <f t="shared" ca="1" si="152"/>
        <v>-30325890710.418041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-30325890710.418041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-126357877.96007515</v>
      </c>
      <c r="L2791" s="444">
        <f t="shared" ca="1" si="152"/>
        <v>-30452248588.378117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-30452248588.378117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-126884369.11824214</v>
      </c>
      <c r="L2792" s="444">
        <f t="shared" ca="1" si="152"/>
        <v>-30579132957.496357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-30579132957.496357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-127413053.98956817</v>
      </c>
      <c r="L2793" s="444">
        <f t="shared" ca="1" si="152"/>
        <v>-30706546011.485924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-30706546011.485924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-127943941.71452469</v>
      </c>
      <c r="L2794" s="444">
        <f t="shared" ca="1" si="152"/>
        <v>-30834489953.200447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-30834489953.200447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-128477041.47166851</v>
      </c>
      <c r="L2795" s="444">
        <f t="shared" ca="1" si="152"/>
        <v>-30962966994.672115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-30962966994.672115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-129012362.47780049</v>
      </c>
      <c r="L2796" s="444">
        <f t="shared" ca="1" si="152"/>
        <v>-31091979357.149918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-31091979357.149918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-129549913.98812465</v>
      </c>
      <c r="L2797" s="444">
        <f t="shared" ca="1" si="152"/>
        <v>-31221529271.138042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-31221529271.138042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-130089705.2964085</v>
      </c>
      <c r="L2798" s="444">
        <f t="shared" ca="1" si="152"/>
        <v>-31351618976.434452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-31351618976.434452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-130631745.73514354</v>
      </c>
      <c r="L2799" s="444">
        <f t="shared" ca="1" si="152"/>
        <v>-31482250722.169594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-31482250722.169594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-131176044.67570664</v>
      </c>
      <c r="L2800" s="444">
        <f t="shared" ca="1" si="152"/>
        <v>-31613426766.845299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-31613426766.845299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-131722611.52852207</v>
      </c>
      <c r="L2801" s="444">
        <f t="shared" ca="1" si="152"/>
        <v>-31745149378.373821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-31745149378.373821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-132271455.74322425</v>
      </c>
      <c r="L2802" s="444">
        <f t="shared" ca="1" si="152"/>
        <v>-31877420834.117046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-31877420834.117046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-132822586.80882102</v>
      </c>
      <c r="L2803" s="444">
        <f t="shared" ca="1" si="152"/>
        <v>-32010243420.925869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-32010243420.925869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-133376014.25385781</v>
      </c>
      <c r="L2804" s="444">
        <f t="shared" ca="1" si="152"/>
        <v>-32143619435.179726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-32143619435.179726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-133931747.6465822</v>
      </c>
      <c r="L2805" s="444">
        <f t="shared" ca="1" si="152"/>
        <v>-32277551182.826309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-32277551182.826309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-134489796.59510964</v>
      </c>
      <c r="L2806" s="444">
        <f t="shared" ca="1" si="152"/>
        <v>-32412040979.421417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-32412040979.421417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-135050170.74758923</v>
      </c>
      <c r="L2807" s="444">
        <f t="shared" ca="1" si="152"/>
        <v>-32547091150.169006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-32547091150.169006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-135612879.79237086</v>
      </c>
      <c r="L2808" s="444">
        <f t="shared" ca="1" si="152"/>
        <v>-32682704029.961376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-32682704029.961376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-136177933.45817238</v>
      </c>
      <c r="L2809" s="444">
        <f t="shared" ca="1" si="152"/>
        <v>-32818881963.419548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-32818881963.419548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-136745341.5142481</v>
      </c>
      <c r="L2810" s="444">
        <f t="shared" ca="1" si="152"/>
        <v>-32955627304.933796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-32955627304.933796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-137315113.77055746</v>
      </c>
      <c r="L2811" s="444">
        <f t="shared" ca="1" si="152"/>
        <v>-33092942418.704353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-33092942418.704353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-137887260.07793483</v>
      </c>
      <c r="L2812" s="444">
        <f t="shared" ca="1" si="152"/>
        <v>-33230829678.782288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-33230829678.782288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-138461790.32825953</v>
      </c>
      <c r="L2813" s="444">
        <f t="shared" ref="L2813:L3067" ca="1" si="157">I2813-J2813+K2813</f>
        <v>-33369291469.110546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-33369291469.110546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-139038714.45462725</v>
      </c>
      <c r="L2814" s="444">
        <f t="shared" ca="1" si="157"/>
        <v>-33508330183.565174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-33508330183.565174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-139618042.43152156</v>
      </c>
      <c r="L2815" s="444">
        <f t="shared" ca="1" si="157"/>
        <v>-33647948225.996696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-33647948225.996696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-140199784.27498624</v>
      </c>
      <c r="L2816" s="444">
        <f t="shared" ca="1" si="157"/>
        <v>-33788148010.271683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-33788148010.271683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-140783950.04279867</v>
      </c>
      <c r="L2817" s="444">
        <f t="shared" ca="1" si="157"/>
        <v>-33928931960.31448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-33928931960.31448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-141370549.83464366</v>
      </c>
      <c r="L2818" s="444">
        <f t="shared" ca="1" si="157"/>
        <v>-34070302510.149124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-34070302510.149124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-141959593.79228801</v>
      </c>
      <c r="L2819" s="444">
        <f t="shared" ca="1" si="157"/>
        <v>-34212262103.941414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-34212262103.941414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-142551092.09975588</v>
      </c>
      <c r="L2820" s="444">
        <f t="shared" ca="1" si="157"/>
        <v>-34354813196.041168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-34354813196.041168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-143145054.98350486</v>
      </c>
      <c r="L2821" s="444">
        <f t="shared" ca="1" si="157"/>
        <v>-34497958251.024673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-34497958251.024673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-143741492.71260279</v>
      </c>
      <c r="L2822" s="444">
        <f t="shared" ca="1" si="157"/>
        <v>-34641699743.737274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-34641699743.737274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-144340415.5989053</v>
      </c>
      <c r="L2823" s="444">
        <f t="shared" ca="1" si="157"/>
        <v>-34786040159.336182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-34786040159.336182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-144941833.99723408</v>
      </c>
      <c r="L2824" s="444">
        <f t="shared" ca="1" si="157"/>
        <v>-34930981993.333412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-34930981993.333412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-145545758.30555588</v>
      </c>
      <c r="L2825" s="444">
        <f t="shared" ca="1" si="157"/>
        <v>-35076527751.638969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-35076527751.638969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-146152198.96516237</v>
      </c>
      <c r="L2826" s="444">
        <f t="shared" ca="1" si="157"/>
        <v>-35222679950.604134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-35222679950.604134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-146761166.46085057</v>
      </c>
      <c r="L2827" s="444">
        <f t="shared" ca="1" si="157"/>
        <v>-35369441117.064987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-35369441117.064987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-147372671.32110411</v>
      </c>
      <c r="L2828" s="444">
        <f t="shared" ca="1" si="157"/>
        <v>-35516813788.386093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-35516813788.386093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-147986724.11827537</v>
      </c>
      <c r="L2829" s="444">
        <f t="shared" ca="1" si="157"/>
        <v>-35664800512.504372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-35664800512.504372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-148603335.46876821</v>
      </c>
      <c r="L2830" s="444">
        <f t="shared" ca="1" si="157"/>
        <v>-35813403847.973137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-35813403847.973137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-149222516.03322139</v>
      </c>
      <c r="L2831" s="444">
        <f t="shared" ca="1" si="157"/>
        <v>-35962626364.006355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-35962626364.006355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-149844276.51669315</v>
      </c>
      <c r="L2832" s="444">
        <f t="shared" ca="1" si="157"/>
        <v>-36112470640.523048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-36112470640.523048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-150468627.66884604</v>
      </c>
      <c r="L2833" s="444">
        <f t="shared" ca="1" si="157"/>
        <v>-36262939268.191895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-36262939268.191895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-151095580.2841329</v>
      </c>
      <c r="L2834" s="444">
        <f t="shared" ca="1" si="157"/>
        <v>-36414034848.476028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-36414034848.476028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-151725145.20198345</v>
      </c>
      <c r="L2835" s="444">
        <f t="shared" ca="1" si="157"/>
        <v>-36565759993.678009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-36565759993.678009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-152357333.3069917</v>
      </c>
      <c r="L2836" s="444">
        <f t="shared" ca="1" si="157"/>
        <v>-36718117326.985001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-36718117326.985001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-152992155.52910417</v>
      </c>
      <c r="L2837" s="444">
        <f t="shared" ca="1" si="157"/>
        <v>-36871109482.514107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-36871109482.514107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-153629622.84380877</v>
      </c>
      <c r="L2838" s="444">
        <f t="shared" ca="1" si="157"/>
        <v>-37024739105.357918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-37024739105.357918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-154269746.27232465</v>
      </c>
      <c r="L2839" s="444">
        <f t="shared" ca="1" si="157"/>
        <v>-37179008851.630241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-37179008851.630241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-154912536.88179266</v>
      </c>
      <c r="L2840" s="444">
        <f t="shared" ca="1" si="157"/>
        <v>-37333921388.512032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-37333921388.512032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-155558005.78546679</v>
      </c>
      <c r="L2841" s="444">
        <f t="shared" ca="1" si="157"/>
        <v>-37489479394.297501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-37489479394.297501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-156206164.14290625</v>
      </c>
      <c r="L2842" s="444">
        <f t="shared" ca="1" si="157"/>
        <v>-37645685558.440407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-37645685558.440407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-156857023.16016835</v>
      </c>
      <c r="L2843" s="444">
        <f t="shared" ca="1" si="157"/>
        <v>-37802542581.600578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-37802542581.600578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-157510594.09000242</v>
      </c>
      <c r="L2844" s="444">
        <f t="shared" ca="1" si="157"/>
        <v>-37960053175.690582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-37960053175.690582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-158166888.2320441</v>
      </c>
      <c r="L2845" s="444">
        <f t="shared" ca="1" si="157"/>
        <v>-38118220063.922623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-38118220063.922623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-158825916.93301094</v>
      </c>
      <c r="L2846" s="444">
        <f t="shared" ca="1" si="157"/>
        <v>-38277045980.855637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-38277045980.855637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-159487691.58689848</v>
      </c>
      <c r="L2847" s="444">
        <f t="shared" ca="1" si="157"/>
        <v>-38436533672.442535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-38436533672.442535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-160152223.63517722</v>
      </c>
      <c r="L2848" s="444">
        <f t="shared" ca="1" si="157"/>
        <v>-38596685896.077713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-38596685896.077713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-160819524.56699046</v>
      </c>
      <c r="L2849" s="444">
        <f t="shared" ca="1" si="157"/>
        <v>-38757505420.644707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-38757505420.644707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-161489605.91935295</v>
      </c>
      <c r="L2850" s="444">
        <f t="shared" ca="1" si="157"/>
        <v>-38918995026.564056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-38918995026.564056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-162162479.27735025</v>
      </c>
      <c r="L2851" s="444">
        <f t="shared" ca="1" si="157"/>
        <v>-39081157505.841408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-39081157505.841408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-162838156.2743392</v>
      </c>
      <c r="L2852" s="444">
        <f t="shared" ca="1" si="157"/>
        <v>-39243995662.115746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-39243995662.115746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-163516648.59214893</v>
      </c>
      <c r="L2853" s="444">
        <f t="shared" ca="1" si="157"/>
        <v>-39407512310.707893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-39407512310.707893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-164197967.96128288</v>
      </c>
      <c r="L2854" s="444">
        <f t="shared" ca="1" si="157"/>
        <v>-39571710278.669174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-39571710278.669174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-164882126.16112155</v>
      </c>
      <c r="L2855" s="444">
        <f t="shared" ca="1" si="157"/>
        <v>-39736592404.830299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-39736592404.830299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-165569135.02012625</v>
      </c>
      <c r="L2856" s="444">
        <f t="shared" ca="1" si="157"/>
        <v>-39902161539.850426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-39902161539.850426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-166259006.41604343</v>
      </c>
      <c r="L2857" s="444">
        <f t="shared" ca="1" si="157"/>
        <v>-40068420546.266472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-40068420546.266472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-166951752.27611029</v>
      </c>
      <c r="L2858" s="444">
        <f t="shared" ca="1" si="157"/>
        <v>-40235372298.54258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-40235372298.54258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-167647384.57726073</v>
      </c>
      <c r="L2859" s="444">
        <f t="shared" ca="1" si="157"/>
        <v>-40403019683.119843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-40403019683.119843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-168345915.34633267</v>
      </c>
      <c r="L2860" s="444">
        <f t="shared" ca="1" si="157"/>
        <v>-40571365598.466179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-40571365598.466179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-169047356.66027576</v>
      </c>
      <c r="L2861" s="444">
        <f t="shared" ca="1" si="157"/>
        <v>-40740412955.126457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-40740412955.126457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-169751720.64636025</v>
      </c>
      <c r="L2862" s="444">
        <f t="shared" ca="1" si="157"/>
        <v>-40910164675.77282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-40910164675.77282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-170459019.48238674</v>
      </c>
      <c r="L2863" s="444">
        <f t="shared" ca="1" si="157"/>
        <v>-41080623695.255203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-41080623695.255203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-171169265.39689669</v>
      </c>
      <c r="L2864" s="444">
        <f t="shared" ca="1" si="157"/>
        <v>-41251792960.6521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-41251792960.6521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-171882470.66938373</v>
      </c>
      <c r="L2865" s="444">
        <f t="shared" ca="1" si="157"/>
        <v>-41423675431.32148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-41423675431.32148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-172598647.63050616</v>
      </c>
      <c r="L2866" s="444">
        <f t="shared" ca="1" si="157"/>
        <v>-41596274078.951988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-41596274078.951988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-173317808.66229996</v>
      </c>
      <c r="L2867" s="444">
        <f t="shared" ca="1" si="157"/>
        <v>-41769591887.614288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-41769591887.614288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-174039966.19839287</v>
      </c>
      <c r="L2868" s="444">
        <f t="shared" ca="1" si="157"/>
        <v>-41943631853.812683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-41943631853.812683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-174765132.7242195</v>
      </c>
      <c r="L2869" s="444">
        <f t="shared" ca="1" si="157"/>
        <v>-42118396986.536903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-42118396986.536903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-175493320.77723709</v>
      </c>
      <c r="L2870" s="444">
        <f t="shared" ca="1" si="157"/>
        <v>-42293890307.31414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-42293890307.31414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-176224542.94714224</v>
      </c>
      <c r="L2871" s="444">
        <f t="shared" ca="1" si="157"/>
        <v>-42470114850.261284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-42470114850.261284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-176958811.87608868</v>
      </c>
      <c r="L2872" s="444">
        <f t="shared" ca="1" si="157"/>
        <v>-42647073662.137375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-42647073662.137375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-177696140.25890574</v>
      </c>
      <c r="L2873" s="444">
        <f t="shared" ca="1" si="157"/>
        <v>-42824769802.396278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-42824769802.396278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-178436540.84331784</v>
      </c>
      <c r="L2874" s="444">
        <f t="shared" ca="1" si="157"/>
        <v>-43003206343.239594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-43003206343.239594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-179180026.43016496</v>
      </c>
      <c r="L2875" s="444">
        <f t="shared" ca="1" si="157"/>
        <v>-43182386369.669762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-43182386369.669762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-179926609.873624</v>
      </c>
      <c r="L2876" s="444">
        <f t="shared" ca="1" si="157"/>
        <v>-43362312979.543388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-43362312979.543388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-180676304.08143079</v>
      </c>
      <c r="L2877" s="444">
        <f t="shared" ca="1" si="157"/>
        <v>-43542989283.624817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-43542989283.624817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-181429122.0151034</v>
      </c>
      <c r="L2878" s="444">
        <f t="shared" ca="1" si="157"/>
        <v>-43724418405.639923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-43724418405.639923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-182185076.69016635</v>
      </c>
      <c r="L2879" s="444">
        <f t="shared" ca="1" si="157"/>
        <v>-43906603482.330086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-43906603482.330086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-182944181.17637536</v>
      </c>
      <c r="L2880" s="444">
        <f t="shared" ca="1" si="157"/>
        <v>-44089547663.506462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-44089547663.506462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-183706448.5979436</v>
      </c>
      <c r="L2881" s="444">
        <f t="shared" ca="1" si="157"/>
        <v>-44273254112.104408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-44273254112.104408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-184471892.13376838</v>
      </c>
      <c r="L2882" s="444">
        <f t="shared" ca="1" si="157"/>
        <v>-44457726004.238174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-44457726004.238174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-185240525.01765907</v>
      </c>
      <c r="L2883" s="444">
        <f t="shared" ca="1" si="157"/>
        <v>-44642966529.255836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-44642966529.255836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-186012360.53856599</v>
      </c>
      <c r="L2884" s="444">
        <f t="shared" ca="1" si="157"/>
        <v>-44828978889.794403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-44828978889.794403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-186787412.04081002</v>
      </c>
      <c r="L2885" s="444">
        <f t="shared" ca="1" si="157"/>
        <v>-45015766301.835213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-45015766301.835213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-187565692.9243134</v>
      </c>
      <c r="L2886" s="444">
        <f t="shared" ca="1" si="157"/>
        <v>-45203331994.759529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-45203331994.759529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-188347216.64483136</v>
      </c>
      <c r="L2887" s="444">
        <f t="shared" ca="1" si="157"/>
        <v>-45391679211.404358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-45391679211.404358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-189131996.71418482</v>
      </c>
      <c r="L2888" s="444">
        <f t="shared" ca="1" si="157"/>
        <v>-45580811208.118546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-45580811208.118546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-189920046.70049393</v>
      </c>
      <c r="L2889" s="444">
        <f t="shared" ca="1" si="157"/>
        <v>-45770731254.819038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-45770731254.819038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-190711380.22841266</v>
      </c>
      <c r="L2890" s="444">
        <f t="shared" ca="1" si="157"/>
        <v>-45961442635.047455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-45961442635.047455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-191506010.9793644</v>
      </c>
      <c r="L2891" s="444">
        <f t="shared" ca="1" si="157"/>
        <v>-46152948646.026817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-46152948646.026817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-192303952.69177839</v>
      </c>
      <c r="L2892" s="444">
        <f t="shared" ca="1" si="157"/>
        <v>-46345252598.718597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-46345252598.718597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-193105219.16132748</v>
      </c>
      <c r="L2893" s="444">
        <f t="shared" ca="1" si="157"/>
        <v>-46538357817.879929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-46538357817.879929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-193909824.24116635</v>
      </c>
      <c r="L2894" s="444">
        <f t="shared" ca="1" si="157"/>
        <v>-46732267642.121094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-46732267642.121094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-194717781.84217122</v>
      </c>
      <c r="L2895" s="444">
        <f t="shared" ca="1" si="157"/>
        <v>-46926985423.963264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-46926985423.963264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-195529105.93318027</v>
      </c>
      <c r="L2896" s="444">
        <f t="shared" ca="1" si="157"/>
        <v>-47122514529.896446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-47122514529.896446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-196343810.54123518</v>
      </c>
      <c r="L2897" s="444">
        <f t="shared" ca="1" si="157"/>
        <v>-47318858340.437683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-47318858340.437683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-197161909.75182366</v>
      </c>
      <c r="L2898" s="444">
        <f t="shared" ca="1" si="157"/>
        <v>-47516020250.189507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-47516020250.189507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-197983417.70912296</v>
      </c>
      <c r="L2899" s="444">
        <f t="shared" ca="1" si="157"/>
        <v>-47714003667.898628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-47714003667.898628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-198808348.61624429</v>
      </c>
      <c r="L2900" s="444">
        <f t="shared" ca="1" si="157"/>
        <v>-47912812016.51487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-47912812016.51487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-199636716.73547861</v>
      </c>
      <c r="L2901" s="444">
        <f t="shared" ca="1" si="157"/>
        <v>-48112448733.250351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-48112448733.250351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-200468536.38854313</v>
      </c>
      <c r="L2902" s="444">
        <f t="shared" ca="1" si="157"/>
        <v>-48312917269.638893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-48312917269.638893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-201303821.95682871</v>
      </c>
      <c r="L2903" s="444">
        <f t="shared" ca="1" si="157"/>
        <v>-48514221091.595718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-48514221091.595718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-202142587.88164884</v>
      </c>
      <c r="L2904" s="444">
        <f t="shared" ca="1" si="157"/>
        <v>-48716363679.477364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-48716363679.477364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-202984848.664489</v>
      </c>
      <c r="L2905" s="444">
        <f t="shared" ca="1" si="157"/>
        <v>-48919348528.141853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-48919348528.141853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-203830618.86725771</v>
      </c>
      <c r="L2906" s="444">
        <f t="shared" ca="1" si="157"/>
        <v>-49123179147.009109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-49123179147.009109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-204679913.11253795</v>
      </c>
      <c r="L2907" s="444">
        <f t="shared" ca="1" si="157"/>
        <v>-49327859060.121651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-49327859060.121651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-205532746.08384022</v>
      </c>
      <c r="L2908" s="444">
        <f t="shared" ca="1" si="157"/>
        <v>-49533391806.20549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-49533391806.20549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-206389132.5258562</v>
      </c>
      <c r="L2909" s="444">
        <f t="shared" ca="1" si="157"/>
        <v>-49739780938.731346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-49739780938.731346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-207249087.24471393</v>
      </c>
      <c r="L2910" s="444">
        <f t="shared" ca="1" si="157"/>
        <v>-49947030025.976059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-49947030025.976059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-208112625.10823357</v>
      </c>
      <c r="L2911" s="444">
        <f t="shared" ca="1" si="157"/>
        <v>-50155142651.08429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-50155142651.08429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-208979761.04618454</v>
      </c>
      <c r="L2912" s="444">
        <f t="shared" ca="1" si="157"/>
        <v>-50364122412.130478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-50364122412.130478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-209850510.05054367</v>
      </c>
      <c r="L2913" s="444">
        <f t="shared" ca="1" si="157"/>
        <v>-50573972922.181023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-50573972922.181023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-210724887.17575425</v>
      </c>
      <c r="L2914" s="444">
        <f t="shared" ca="1" si="157"/>
        <v>-50784697809.356773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-50784697809.356773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-211602907.53898656</v>
      </c>
      <c r="L2915" s="444">
        <f t="shared" ca="1" si="157"/>
        <v>-50996300716.89576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-50996300716.89576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-212484586.32039899</v>
      </c>
      <c r="L2916" s="444">
        <f t="shared" ca="1" si="157"/>
        <v>-51208785303.216156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-51208785303.216156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-213369938.76340064</v>
      </c>
      <c r="L2917" s="444">
        <f t="shared" ca="1" si="157"/>
        <v>-51422155241.979553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-51422155241.979553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-214258980.17491481</v>
      </c>
      <c r="L2918" s="444">
        <f t="shared" ca="1" si="157"/>
        <v>-51636414222.154465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-51636414222.154465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-215151725.92564359</v>
      </c>
      <c r="L2919" s="444">
        <f t="shared" ca="1" si="157"/>
        <v>-51851565948.080109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-51851565948.080109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-216048191.45033377</v>
      </c>
      <c r="L2920" s="444">
        <f t="shared" ca="1" si="157"/>
        <v>-52067614139.530441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-52067614139.530441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-216948392.24804351</v>
      </c>
      <c r="L2921" s="444">
        <f t="shared" ca="1" si="157"/>
        <v>-52284562531.778488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-52284562531.778488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-217852343.88241038</v>
      </c>
      <c r="L2922" s="444">
        <f t="shared" ca="1" si="157"/>
        <v>-52502414875.660896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-52502414875.660896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-218760061.98192039</v>
      </c>
      <c r="L2923" s="444">
        <f t="shared" ca="1" si="157"/>
        <v>-52721174937.642815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-52721174937.642815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-219671562.24017838</v>
      </c>
      <c r="L2924" s="444">
        <f t="shared" ca="1" si="157"/>
        <v>-52940846499.882996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-52940846499.882996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-220586860.41617915</v>
      </c>
      <c r="L2925" s="444">
        <f t="shared" ca="1" si="157"/>
        <v>-53161433360.299171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-53161433360.299171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-221505972.33457989</v>
      </c>
      <c r="L2926" s="444">
        <f t="shared" ca="1" si="157"/>
        <v>-53382939332.633751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-53382939332.633751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-222428913.88597396</v>
      </c>
      <c r="L2927" s="444">
        <f t="shared" ca="1" si="157"/>
        <v>-53605368246.519722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-53605368246.519722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-223355701.0271655</v>
      </c>
      <c r="L2928" s="444">
        <f t="shared" ca="1" si="157"/>
        <v>-53828723947.54689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-53828723947.54689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-224286349.78144541</v>
      </c>
      <c r="L2929" s="444">
        <f t="shared" ca="1" si="157"/>
        <v>-54053010297.328339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-54053010297.328339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-225220876.23886803</v>
      </c>
      <c r="L2930" s="444">
        <f t="shared" ca="1" si="157"/>
        <v>-54278231173.567207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-54278231173.567207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-226159296.55653</v>
      </c>
      <c r="L2931" s="444">
        <f t="shared" ca="1" si="157"/>
        <v>-54504390470.123734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-54504390470.123734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-227101626.95884889</v>
      </c>
      <c r="L2932" s="444">
        <f t="shared" ca="1" si="157"/>
        <v>-54731492097.082581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-54731492097.082581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-228047883.73784408</v>
      </c>
      <c r="L2933" s="444">
        <f t="shared" ca="1" si="157"/>
        <v>-54959539980.820427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-54959539980.820427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-228998083.25341845</v>
      </c>
      <c r="L2934" s="444">
        <f t="shared" ca="1" si="157"/>
        <v>-55188538064.073845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-55188538064.073845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-229952241.93364102</v>
      </c>
      <c r="L2935" s="444">
        <f t="shared" ca="1" si="157"/>
        <v>-55418490306.007484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-55418490306.007484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-230910376.27503121</v>
      </c>
      <c r="L2936" s="444">
        <f t="shared" ca="1" si="157"/>
        <v>-55649400682.282516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-55649400682.282516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-231872502.8428438</v>
      </c>
      <c r="L2937" s="444">
        <f t="shared" ca="1" si="157"/>
        <v>-55881273185.125359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-55881273185.125359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-232838638.27135569</v>
      </c>
      <c r="L2938" s="444">
        <f t="shared" ca="1" si="157"/>
        <v>-56114111823.396713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-56114111823.396713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-233808799.264153</v>
      </c>
      <c r="L2939" s="444">
        <f t="shared" ca="1" si="157"/>
        <v>-56347920622.660866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-56347920622.660866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-234783002.59442028</v>
      </c>
      <c r="L2940" s="444">
        <f t="shared" ca="1" si="157"/>
        <v>-56582703625.255287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-56582703625.255287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-235761265.10523036</v>
      </c>
      <c r="L2941" s="444">
        <f t="shared" ca="1" si="157"/>
        <v>-56818464890.360519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-56818464890.360519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-236743603.7098355</v>
      </c>
      <c r="L2942" s="444">
        <f t="shared" ca="1" si="157"/>
        <v>-57055208494.070358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-57055208494.070358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-237730035.39195985</v>
      </c>
      <c r="L2943" s="444">
        <f t="shared" ca="1" si="157"/>
        <v>-57292938529.462318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-57292938529.462318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-238720577.20609298</v>
      </c>
      <c r="L2944" s="444">
        <f t="shared" ca="1" si="157"/>
        <v>-57531659106.668411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-57531659106.668411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-239715246.277785</v>
      </c>
      <c r="L2945" s="444">
        <f t="shared" ca="1" si="157"/>
        <v>-57771374352.946198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-57771374352.946198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-240714059.80394247</v>
      </c>
      <c r="L2946" s="444">
        <f t="shared" ca="1" si="157"/>
        <v>-58012088412.750137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-58012088412.750137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-241717035.05312556</v>
      </c>
      <c r="L2947" s="444">
        <f t="shared" ca="1" si="157"/>
        <v>-58253805447.803261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-58253805447.803261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-242724189.3658469</v>
      </c>
      <c r="L2948" s="444">
        <f t="shared" ca="1" si="157"/>
        <v>-58496529637.169106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-58496529637.169106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-243735540.15487126</v>
      </c>
      <c r="L2949" s="444">
        <f t="shared" ca="1" si="157"/>
        <v>-58740265177.323975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-58740265177.323975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-244751104.90551654</v>
      </c>
      <c r="L2950" s="444">
        <f t="shared" ca="1" si="157"/>
        <v>-58985016282.229492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-58985016282.229492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-245770901.17595625</v>
      </c>
      <c r="L2951" s="444">
        <f t="shared" ca="1" si="157"/>
        <v>-59230787183.405449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-59230787183.405449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-246794946.59752271</v>
      </c>
      <c r="L2952" s="444">
        <f t="shared" ca="1" si="157"/>
        <v>-59477582130.002968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-59477582130.002968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-247823258.87501237</v>
      </c>
      <c r="L2953" s="444">
        <f t="shared" ca="1" si="157"/>
        <v>-59725405388.877983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-59725405388.877983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-248855855.7869916</v>
      </c>
      <c r="L2954" s="444">
        <f t="shared" ca="1" si="157"/>
        <v>-59974261244.664978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-59974261244.664978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-249892755.18610406</v>
      </c>
      <c r="L2955" s="444">
        <f t="shared" ca="1" si="157"/>
        <v>-60224153999.851082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-60224153999.851082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-250933974.99937949</v>
      </c>
      <c r="L2956" s="444">
        <f t="shared" ca="1" si="157"/>
        <v>-60475087974.850464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-60475087974.850464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-251979533.22854361</v>
      </c>
      <c r="L2957" s="444">
        <f t="shared" ca="1" si="157"/>
        <v>-60727067508.07901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-60727067508.07901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-253029447.95032921</v>
      </c>
      <c r="L2958" s="444">
        <f t="shared" ca="1" si="157"/>
        <v>-60980096956.029343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-60980096956.029343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-254083737.31678894</v>
      </c>
      <c r="L2959" s="444">
        <f t="shared" ca="1" si="157"/>
        <v>-61234180693.34613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-61234180693.34613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-255142419.55560887</v>
      </c>
      <c r="L2960" s="444">
        <f t="shared" ca="1" si="157"/>
        <v>-61489323112.901741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-61489323112.901741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-256205512.97042391</v>
      </c>
      <c r="L2961" s="444">
        <f t="shared" ca="1" si="157"/>
        <v>-61745528625.872162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-61745528625.872162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-257273035.94113404</v>
      </c>
      <c r="L2962" s="444">
        <f t="shared" ca="1" si="157"/>
        <v>-62002801661.813293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-62002801661.813293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-258345006.92422202</v>
      </c>
      <c r="L2963" s="444">
        <f t="shared" ca="1" si="157"/>
        <v>-62261146668.737518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-62261146668.737518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-259421444.45307297</v>
      </c>
      <c r="L2964" s="444">
        <f t="shared" ca="1" si="157"/>
        <v>-62520568113.19059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-62520568113.19059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-260502367.1382941</v>
      </c>
      <c r="L2965" s="444">
        <f t="shared" ca="1" si="157"/>
        <v>-62781070480.32888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-62781070480.32888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-261587793.668037</v>
      </c>
      <c r="L2966" s="444">
        <f t="shared" ca="1" si="157"/>
        <v>-63042658273.996918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-63042658273.996918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-262677742.80832052</v>
      </c>
      <c r="L2967" s="444">
        <f t="shared" ca="1" si="157"/>
        <v>-63305336016.805237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-63305336016.805237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-263772233.40335515</v>
      </c>
      <c r="L2968" s="444">
        <f t="shared" ca="1" si="157"/>
        <v>-63569108250.208595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-63569108250.208595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-264871284.37586913</v>
      </c>
      <c r="L2969" s="444">
        <f t="shared" ca="1" si="157"/>
        <v>-63833979534.584465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-63833979534.584465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-265974914.72743526</v>
      </c>
      <c r="L2970" s="444">
        <f t="shared" ca="1" si="157"/>
        <v>-64099954449.311897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-64099954449.311897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-267083143.53879961</v>
      </c>
      <c r="L2971" s="444">
        <f t="shared" ca="1" si="157"/>
        <v>-64367037592.8507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-64367037592.8507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-268195989.97021121</v>
      </c>
      <c r="L2972" s="444">
        <f t="shared" ca="1" si="157"/>
        <v>-64635233582.820915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-64635233582.820915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-269313473.26175386</v>
      </c>
      <c r="L2973" s="444">
        <f t="shared" ca="1" si="157"/>
        <v>-64904547056.082672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-64904547056.082672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-270435612.7336778</v>
      </c>
      <c r="L2974" s="444">
        <f t="shared" ca="1" si="157"/>
        <v>-65174982668.816353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-65174982668.816353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-271562427.78673482</v>
      </c>
      <c r="L2975" s="444">
        <f t="shared" ca="1" si="157"/>
        <v>-65446545096.603088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-65446545096.603088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-272693937.90251285</v>
      </c>
      <c r="L2976" s="444">
        <f t="shared" ca="1" si="157"/>
        <v>-65719239034.5056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-65719239034.5056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-273830162.64377332</v>
      </c>
      <c r="L2977" s="444">
        <f t="shared" ca="1" si="157"/>
        <v>-65993069197.149376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-65993069197.149376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-274971121.65478903</v>
      </c>
      <c r="L2978" s="444">
        <f t="shared" ca="1" si="157"/>
        <v>-66268040318.804169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-66268040318.804169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-276116834.66168404</v>
      </c>
      <c r="L2979" s="444">
        <f t="shared" ca="1" si="157"/>
        <v>-66544157153.465851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-66544157153.465851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-277267321.47277433</v>
      </c>
      <c r="L2980" s="444">
        <f t="shared" ca="1" si="157"/>
        <v>-66821424474.938622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-66821424474.938622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-278422601.97891092</v>
      </c>
      <c r="L2981" s="444">
        <f t="shared" ca="1" si="157"/>
        <v>-67099847076.917534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-67099847076.917534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-279582696.15382302</v>
      </c>
      <c r="L2982" s="444">
        <f t="shared" ca="1" si="157"/>
        <v>-67379429773.071358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-67379429773.071358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-280747624.05446398</v>
      </c>
      <c r="L2983" s="444">
        <f t="shared" ca="1" si="157"/>
        <v>-67660177397.125824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-67660177397.125824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-281917405.82135761</v>
      </c>
      <c r="L2984" s="444">
        <f t="shared" ca="1" si="157"/>
        <v>-67942094802.947182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-67942094802.947182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-283092061.67894661</v>
      </c>
      <c r="L2985" s="444">
        <f t="shared" ca="1" si="157"/>
        <v>-68225186864.626129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-68225186864.626129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-284271611.93594217</v>
      </c>
      <c r="L2986" s="444">
        <f t="shared" ca="1" si="157"/>
        <v>-68509458476.562073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-68509458476.562073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-285456076.98567528</v>
      </c>
      <c r="L2987" s="444">
        <f t="shared" ca="1" si="157"/>
        <v>-68794914553.547745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-68794914553.547745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-286645477.30644894</v>
      </c>
      <c r="L2988" s="444">
        <f t="shared" ca="1" si="157"/>
        <v>-69081560030.854187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-69081560030.854187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-287839833.46189243</v>
      </c>
      <c r="L2989" s="444">
        <f t="shared" ca="1" si="157"/>
        <v>-69369399864.316086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-69369399864.316086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-289039166.10131705</v>
      </c>
      <c r="L2990" s="444">
        <f t="shared" ca="1" si="157"/>
        <v>-69658439030.417404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-69658439030.417404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-290243495.96007252</v>
      </c>
      <c r="L2991" s="444">
        <f t="shared" ca="1" si="157"/>
        <v>-69948682526.377472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-69948682526.377472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-291452843.85990614</v>
      </c>
      <c r="L2992" s="444">
        <f t="shared" ca="1" si="157"/>
        <v>-70240135370.237381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-70240135370.237381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-292667230.70932239</v>
      </c>
      <c r="L2993" s="444">
        <f t="shared" ca="1" si="157"/>
        <v>-70532802600.946701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-70532802600.946701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-293886677.50394458</v>
      </c>
      <c r="L2994" s="444">
        <f t="shared" ca="1" si="157"/>
        <v>-70826689278.450653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-70826689278.450653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-295111205.32687771</v>
      </c>
      <c r="L2995" s="444">
        <f t="shared" ca="1" si="157"/>
        <v>-71121800483.777527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-71121800483.777527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-296340835.34907305</v>
      </c>
      <c r="L2996" s="444">
        <f t="shared" ca="1" si="157"/>
        <v>-71418141319.126602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-71418141319.126602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-297575588.82969415</v>
      </c>
      <c r="L2997" s="444">
        <f t="shared" ca="1" si="157"/>
        <v>-71715716907.956299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-71715716907.956299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-298815487.11648458</v>
      </c>
      <c r="L2998" s="444">
        <f t="shared" ca="1" si="157"/>
        <v>-72014532395.072784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-72014532395.072784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-300060551.64613658</v>
      </c>
      <c r="L2999" s="444">
        <f t="shared" ca="1" si="157"/>
        <v>-72314592946.718918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-72314592946.718918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-301310803.94466215</v>
      </c>
      <c r="L3000" s="444">
        <f t="shared" ca="1" si="157"/>
        <v>-72615903750.663574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-72615903750.663574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-302566265.62776488</v>
      </c>
      <c r="L3001" s="444">
        <f t="shared" ca="1" si="157"/>
        <v>-72918470016.291336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-72918470016.291336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-303826958.40121388</v>
      </c>
      <c r="L3002" s="444">
        <f t="shared" ca="1" si="157"/>
        <v>-73222296974.692551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-73222296974.692551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-305092904.06121898</v>
      </c>
      <c r="L3003" s="444">
        <f t="shared" ca="1" si="157"/>
        <v>-73527389878.753769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-73527389878.753769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-306364124.49480736</v>
      </c>
      <c r="L3004" s="444">
        <f t="shared" ca="1" si="157"/>
        <v>-73833754003.248581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-73833754003.248581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-307640641.68020242</v>
      </c>
      <c r="L3005" s="444">
        <f t="shared" ca="1" si="157"/>
        <v>-74141394644.928787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-74141394644.928787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-308922477.68720329</v>
      </c>
      <c r="L3006" s="444">
        <f t="shared" ca="1" si="157"/>
        <v>-74450317122.615997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-74450317122.615997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-310209654.67756665</v>
      </c>
      <c r="L3007" s="444">
        <f t="shared" ca="1" si="157"/>
        <v>-74760526777.293564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-74760526777.293564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-311502194.90538985</v>
      </c>
      <c r="L3008" s="444">
        <f t="shared" ca="1" si="157"/>
        <v>-75072028972.198959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-75072028972.198959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-312800120.71749568</v>
      </c>
      <c r="L3009" s="444">
        <f t="shared" ca="1" si="157"/>
        <v>-75384829092.916458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-75384829092.916458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-314103454.55381858</v>
      </c>
      <c r="L3010" s="444">
        <f t="shared" ca="1" si="157"/>
        <v>-75698932547.470276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-75698932547.470276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-315412218.94779283</v>
      </c>
      <c r="L3011" s="444">
        <f t="shared" ca="1" si="157"/>
        <v>-76014344766.418076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-76014344766.418076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-316726436.52674198</v>
      </c>
      <c r="L3012" s="444">
        <f t="shared" ca="1" si="157"/>
        <v>-76331071202.944824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-76331071202.944824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-318046130.01227009</v>
      </c>
      <c r="L3013" s="444">
        <f t="shared" ca="1" si="157"/>
        <v>-76649117332.957092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-76649117332.957092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-319371322.22065455</v>
      </c>
      <c r="L3014" s="444">
        <f t="shared" ca="1" si="157"/>
        <v>-76968488655.17775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-76968488655.17775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-320702036.06324065</v>
      </c>
      <c r="L3015" s="444">
        <f t="shared" ca="1" si="157"/>
        <v>-77289190691.240997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-77289190691.240997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-322038294.54683751</v>
      </c>
      <c r="L3016" s="444">
        <f t="shared" ca="1" si="157"/>
        <v>-77611228985.787842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-77611228985.787842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-323380120.77411598</v>
      </c>
      <c r="L3017" s="444">
        <f t="shared" ca="1" si="157"/>
        <v>-77934609106.561951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-77934609106.561951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-324727537.94400811</v>
      </c>
      <c r="L3018" s="444">
        <f t="shared" ca="1" si="157"/>
        <v>-78259336644.505966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-78259336644.505966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-326080569.35210818</v>
      </c>
      <c r="L3019" s="444">
        <f t="shared" ca="1" si="157"/>
        <v>-78585417213.858078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-78585417213.858078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-327439238.39107531</v>
      </c>
      <c r="L3020" s="444">
        <f t="shared" ca="1" si="157"/>
        <v>-78912856452.249161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-78912856452.249161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-328803568.55103815</v>
      </c>
      <c r="L3021" s="444">
        <f t="shared" ca="1" si="157"/>
        <v>-79241660020.800201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-79241660020.800201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-330173583.42000085</v>
      </c>
      <c r="L3022" s="444">
        <f t="shared" ca="1" si="157"/>
        <v>-79571833604.2202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-79571833604.2202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-331549306.68425083</v>
      </c>
      <c r="L3023" s="444">
        <f t="shared" ca="1" si="157"/>
        <v>-79903382910.904449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-79903382910.904449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-332930762.12876856</v>
      </c>
      <c r="L3024" s="444">
        <f t="shared" ca="1" si="157"/>
        <v>-80236313673.033218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-80236313673.033218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-334317973.63763839</v>
      </c>
      <c r="L3025" s="444">
        <f t="shared" ca="1" si="157"/>
        <v>-80570631646.670853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-80570631646.670853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-335710965.19446188</v>
      </c>
      <c r="L3026" s="444">
        <f t="shared" ca="1" si="157"/>
        <v>-80906342611.865311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-80906342611.865311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-337109760.88277215</v>
      </c>
      <c r="L3027" s="444">
        <f t="shared" ca="1" si="157"/>
        <v>-81243452372.748077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-81243452372.748077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-338514384.88645029</v>
      </c>
      <c r="L3028" s="444">
        <f t="shared" ca="1" si="157"/>
        <v>-81581966757.634521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-81581966757.634521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-339924861.49014384</v>
      </c>
      <c r="L3029" s="444">
        <f t="shared" ca="1" si="157"/>
        <v>-81921891619.124664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-81921891619.124664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-341341215.07968611</v>
      </c>
      <c r="L3030" s="444">
        <f t="shared" ca="1" si="157"/>
        <v>-82263232834.204346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-82263232834.204346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-342763470.1425181</v>
      </c>
      <c r="L3031" s="444">
        <f t="shared" ca="1" si="157"/>
        <v>-82605996304.346863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-82605996304.346863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-344191651.26811194</v>
      </c>
      <c r="L3032" s="444">
        <f t="shared" ca="1" si="157"/>
        <v>-82950187955.614975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-82950187955.614975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-345625783.14839572</v>
      </c>
      <c r="L3033" s="444">
        <f t="shared" ca="1" si="157"/>
        <v>-83295813738.763367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-83295813738.763367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-347065890.57818067</v>
      </c>
      <c r="L3034" s="444">
        <f t="shared" ca="1" si="157"/>
        <v>-83642879629.341553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-83642879629.341553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-348511998.45558977</v>
      </c>
      <c r="L3035" s="444">
        <f t="shared" ca="1" si="157"/>
        <v>-83991391627.79715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-83991391627.79715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-349964131.78248811</v>
      </c>
      <c r="L3036" s="444">
        <f t="shared" ca="1" si="157"/>
        <v>-84341355759.579636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-84341355759.579636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-351422315.66491514</v>
      </c>
      <c r="L3037" s="444">
        <f t="shared" ca="1" si="157"/>
        <v>-84692778075.244553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-84692778075.244553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-352886575.31351894</v>
      </c>
      <c r="L3038" s="444">
        <f t="shared" ca="1" si="157"/>
        <v>-85045664650.558075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-85045664650.558075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-354356936.04399198</v>
      </c>
      <c r="L3039" s="444">
        <f t="shared" ca="1" si="157"/>
        <v>-85400021586.602066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-85400021586.602066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-355833423.27750862</v>
      </c>
      <c r="L3040" s="444">
        <f t="shared" ca="1" si="157"/>
        <v>-85755855009.879578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-85755855009.879578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-357316062.54116488</v>
      </c>
      <c r="L3041" s="444">
        <f t="shared" ca="1" si="157"/>
        <v>-86113171072.420746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-86113171072.420746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-358804879.46841979</v>
      </c>
      <c r="L3042" s="444">
        <f t="shared" ca="1" si="157"/>
        <v>-86471975951.88916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-86471975951.88916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-360299899.79953814</v>
      </c>
      <c r="L3043" s="444">
        <f t="shared" ca="1" si="157"/>
        <v>-86832275851.688705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-86832275851.688705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-361801149.38203627</v>
      </c>
      <c r="L3044" s="444">
        <f t="shared" ca="1" si="157"/>
        <v>-87194077001.07074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-87194077001.07074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-363308654.17112809</v>
      </c>
      <c r="L3045" s="444">
        <f t="shared" ca="1" si="157"/>
        <v>-87557385655.241867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-87557385655.241867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-364822440.23017442</v>
      </c>
      <c r="L3046" s="444">
        <f t="shared" ca="1" si="157"/>
        <v>-87922208095.472046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-87922208095.472046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-366342533.73113352</v>
      </c>
      <c r="L3047" s="444">
        <f t="shared" ca="1" si="157"/>
        <v>-88288550629.203186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-88288550629.203186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-367868960.95501328</v>
      </c>
      <c r="L3048" s="444">
        <f t="shared" ca="1" si="157"/>
        <v>-88656419590.158203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-88656419590.158203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-369401748.29232585</v>
      </c>
      <c r="L3049" s="444">
        <f t="shared" ca="1" si="157"/>
        <v>-89025821338.450531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-89025821338.450531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-370940922.24354386</v>
      </c>
      <c r="L3050" s="444">
        <f t="shared" ca="1" si="157"/>
        <v>-89396762260.694077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-89396762260.694077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-372486509.41955864</v>
      </c>
      <c r="L3051" s="444">
        <f t="shared" ca="1" si="157"/>
        <v>-89769248770.113632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-89769248770.113632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-374038536.54214013</v>
      </c>
      <c r="L3052" s="444">
        <f t="shared" ca="1" si="157"/>
        <v>-90143287306.655777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-90143287306.655777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-375597030.44439906</v>
      </c>
      <c r="L3053" s="444">
        <f t="shared" ca="1" si="157"/>
        <v>-90518884337.100174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-90518884337.100174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-377162018.07125074</v>
      </c>
      <c r="L3054" s="444">
        <f t="shared" ca="1" si="157"/>
        <v>-90896046355.171417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-90896046355.171417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-378733526.47988093</v>
      </c>
      <c r="L3055" s="444">
        <f t="shared" ca="1" si="157"/>
        <v>-91274779881.651291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-91274779881.651291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-380311582.84021372</v>
      </c>
      <c r="L3056" s="444">
        <f t="shared" ca="1" si="157"/>
        <v>-91655091464.491501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-91655091464.491501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-381896214.43538123</v>
      </c>
      <c r="L3057" s="444">
        <f t="shared" ca="1" si="157"/>
        <v>-92036987678.92688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-92036987678.92688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-383487448.66219532</v>
      </c>
      <c r="L3058" s="444">
        <f t="shared" ca="1" si="157"/>
        <v>-92420475127.589081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-92420475127.589081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-385085313.03162116</v>
      </c>
      <c r="L3059" s="444">
        <f t="shared" ca="1" si="157"/>
        <v>-92805560440.620697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-92805560440.620697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-386689835.16925287</v>
      </c>
      <c r="L3060" s="444">
        <f t="shared" ca="1" si="157"/>
        <v>-93192250275.789948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-93192250275.789948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-388301042.81579143</v>
      </c>
      <c r="L3061" s="444">
        <f t="shared" ca="1" si="157"/>
        <v>-93580551318.605743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-93580551318.605743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-389918963.82752395</v>
      </c>
      <c r="L3062" s="444">
        <f t="shared" ca="1" si="157"/>
        <v>-93970470282.433273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-93970470282.433273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-391543626.17680532</v>
      </c>
      <c r="L3063" s="444">
        <f t="shared" ca="1" si="157"/>
        <v>-94362013908.610077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-94362013908.610077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-393175057.95254201</v>
      </c>
      <c r="L3064" s="444">
        <f t="shared" ca="1" si="157"/>
        <v>-94755188966.562622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-94755188966.562622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-394813287.3606776</v>
      </c>
      <c r="L3065" s="444">
        <f t="shared" ca="1" si="157"/>
        <v>-95150002253.923294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-95150002253.923294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-396458342.72468036</v>
      </c>
      <c r="L3066" s="444">
        <f t="shared" ca="1" si="157"/>
        <v>-95546460596.64798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-95546460596.64798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-398110252.48603326</v>
      </c>
      <c r="L3067" s="444">
        <f t="shared" ca="1" si="157"/>
        <v>-95944570849.134018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-95944570849.134018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-399769045.20472509</v>
      </c>
      <c r="L3068" s="444">
        <f t="shared" ref="L3068:L3322" ca="1" si="162">I3068-J3068+K3068</f>
        <v>-96344339894.338745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-96344339894.338745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-401434749.55974478</v>
      </c>
      <c r="L3069" s="444">
        <f t="shared" ca="1" si="162"/>
        <v>-96745774643.898483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-96745774643.898483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-403107394.34957701</v>
      </c>
      <c r="L3070" s="444">
        <f t="shared" ca="1" si="162"/>
        <v>-97148882038.248062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-97148882038.248062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-404787008.49270028</v>
      </c>
      <c r="L3071" s="444">
        <f t="shared" ca="1" si="162"/>
        <v>-97553669046.740768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-97553669046.740768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-406473621.02808654</v>
      </c>
      <c r="L3072" s="444">
        <f t="shared" ca="1" si="162"/>
        <v>-97960142667.76886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-97960142667.76886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-408167261.11570358</v>
      </c>
      <c r="L3073" s="444">
        <f t="shared" ca="1" si="162"/>
        <v>-98368309928.884567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-98368309928.884567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-409867958.03701901</v>
      </c>
      <c r="L3074" s="444">
        <f t="shared" ca="1" si="162"/>
        <v>-98778177886.921585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-98778177886.921585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-411575741.19550657</v>
      </c>
      <c r="L3075" s="444">
        <f t="shared" ca="1" si="162"/>
        <v>-99189753628.117096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-99189753628.117096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-413290640.11715454</v>
      </c>
      <c r="L3076" s="444">
        <f t="shared" ca="1" si="162"/>
        <v>-99603044268.234253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-99603044268.234253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-415012684.45097607</v>
      </c>
      <c r="L3077" s="444">
        <f t="shared" ca="1" si="162"/>
        <v>-100018056952.68523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-100018056952.68523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-416741903.96952176</v>
      </c>
      <c r="L3078" s="444">
        <f t="shared" ca="1" si="162"/>
        <v>-100434798856.65475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-100434798856.65475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-418478328.56939483</v>
      </c>
      <c r="L3079" s="444">
        <f t="shared" ca="1" si="162"/>
        <v>-100853277185.22415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-100853277185.22415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-420221988.27176732</v>
      </c>
      <c r="L3080" s="444">
        <f t="shared" ca="1" si="162"/>
        <v>-101273499173.49593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-101273499173.49593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-421972913.22289968</v>
      </c>
      <c r="L3081" s="444">
        <f t="shared" ca="1" si="162"/>
        <v>-101695472086.71883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-101695472086.71883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-423731133.6946618</v>
      </c>
      <c r="L3082" s="444">
        <f t="shared" ca="1" si="162"/>
        <v>-102119203220.41348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-102119203220.41348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-425496680.08505619</v>
      </c>
      <c r="L3083" s="444">
        <f t="shared" ca="1" si="162"/>
        <v>-102544699900.49854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-102544699900.49854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-427269582.91874391</v>
      </c>
      <c r="L3084" s="444">
        <f t="shared" ca="1" si="162"/>
        <v>-102971969483.41728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-102971969483.41728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-429049872.84757203</v>
      </c>
      <c r="L3085" s="444">
        <f t="shared" ca="1" si="162"/>
        <v>-103401019356.26485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-103401019356.26485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-430837580.6511035</v>
      </c>
      <c r="L3086" s="444">
        <f t="shared" ca="1" si="162"/>
        <v>-103831856936.91595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-103831856936.91595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-432632737.23714978</v>
      </c>
      <c r="L3087" s="444">
        <f t="shared" ca="1" si="162"/>
        <v>-104264489674.15311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-104264489674.15311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-434435373.6423046</v>
      </c>
      <c r="L3088" s="444">
        <f t="shared" ca="1" si="162"/>
        <v>-104698925047.79541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-104698925047.79541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-436245521.0324809</v>
      </c>
      <c r="L3089" s="444">
        <f t="shared" ca="1" si="162"/>
        <v>-105135170568.8279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-105135170568.8279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-438063210.70344955</v>
      </c>
      <c r="L3090" s="444">
        <f t="shared" ca="1" si="162"/>
        <v>-105573233779.53134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-105573233779.53134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-439888474.08138061</v>
      </c>
      <c r="L3091" s="444">
        <f t="shared" ca="1" si="162"/>
        <v>-106013122253.61272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-106013122253.61272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-441721342.72338629</v>
      </c>
      <c r="L3092" s="444">
        <f t="shared" ca="1" si="162"/>
        <v>-106454843596.33611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-106454843596.33611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-443561848.31806707</v>
      </c>
      <c r="L3093" s="444">
        <f t="shared" ca="1" si="162"/>
        <v>-106898405444.65417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-106898405444.65417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-445410022.68605906</v>
      </c>
      <c r="L3094" s="444">
        <f t="shared" ca="1" si="162"/>
        <v>-107343815467.34024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-107343815467.34024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-447265897.78058434</v>
      </c>
      <c r="L3095" s="444">
        <f t="shared" ca="1" si="162"/>
        <v>-107791081365.12082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-107791081365.12082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-449129505.68800342</v>
      </c>
      <c r="L3096" s="444">
        <f t="shared" ca="1" si="162"/>
        <v>-108240210870.80882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-108240210870.80882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-451000878.62837011</v>
      </c>
      <c r="L3097" s="444">
        <f t="shared" ca="1" si="162"/>
        <v>-108691211749.43719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-108691211749.43719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-452880048.95598835</v>
      </c>
      <c r="L3098" s="444">
        <f t="shared" ca="1" si="162"/>
        <v>-109144091798.39319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-109144091798.39319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-454767049.15997159</v>
      </c>
      <c r="L3099" s="444">
        <f t="shared" ca="1" si="162"/>
        <v>-109598858847.55316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-109598858847.55316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-456661911.8648048</v>
      </c>
      <c r="L3100" s="444">
        <f t="shared" ca="1" si="162"/>
        <v>-110055520759.41797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-110055520759.41797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-458564669.83090812</v>
      </c>
      <c r="L3101" s="444">
        <f t="shared" ca="1" si="162"/>
        <v>-110514085429.24887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-110514085429.24887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-460475355.95520359</v>
      </c>
      <c r="L3102" s="444">
        <f t="shared" ca="1" si="162"/>
        <v>-110974560785.20407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-110974560785.20407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-462394003.27168363</v>
      </c>
      <c r="L3103" s="444">
        <f t="shared" ca="1" si="162"/>
        <v>-111436954788.47575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-111436954788.47575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-464320644.95198232</v>
      </c>
      <c r="L3104" s="444">
        <f t="shared" ca="1" si="162"/>
        <v>-111901275433.42773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-111901275433.42773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-466255314.30594891</v>
      </c>
      <c r="L3105" s="444">
        <f t="shared" ca="1" si="162"/>
        <v>-112367530747.73369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-112367530747.73369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-468198044.7822237</v>
      </c>
      <c r="L3106" s="444">
        <f t="shared" ca="1" si="162"/>
        <v>-112835728792.51591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-112835728792.51591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-470148869.96881622</v>
      </c>
      <c r="L3107" s="444">
        <f t="shared" ca="1" si="162"/>
        <v>-113305877662.48473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-113305877662.48473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-472107823.59368634</v>
      </c>
      <c r="L3108" s="444">
        <f t="shared" ca="1" si="162"/>
        <v>-113777985486.07841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-113777985486.07841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-474074939.52532673</v>
      </c>
      <c r="L3109" s="444">
        <f t="shared" ca="1" si="162"/>
        <v>-114252060425.60374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-114252060425.60374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-476050251.77334893</v>
      </c>
      <c r="L3110" s="444">
        <f t="shared" ca="1" si="162"/>
        <v>-114728110677.37709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-114728110677.37709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-478033794.48907119</v>
      </c>
      <c r="L3111" s="444">
        <f t="shared" ca="1" si="162"/>
        <v>-115206144471.86617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-115206144471.86617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-480025601.96610904</v>
      </c>
      <c r="L3112" s="444">
        <f t="shared" ca="1" si="162"/>
        <v>-115686170073.83228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-115686170073.83228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-482025708.64096779</v>
      </c>
      <c r="L3113" s="444">
        <f t="shared" ca="1" si="162"/>
        <v>-116168195782.47324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-116168195782.47324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-484034149.09363848</v>
      </c>
      <c r="L3114" s="444">
        <f t="shared" ca="1" si="162"/>
        <v>-116652229931.56688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-116652229931.56688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-486050958.0481953</v>
      </c>
      <c r="L3115" s="444">
        <f t="shared" ca="1" si="162"/>
        <v>-117138280889.61508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-117138280889.61508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-488076170.3733961</v>
      </c>
      <c r="L3116" s="444">
        <f t="shared" ca="1" si="162"/>
        <v>-117626357059.98848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-117626357059.98848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-490109821.08328533</v>
      </c>
      <c r="L3117" s="444">
        <f t="shared" ca="1" si="162"/>
        <v>-118116466881.07176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-118116466881.07176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-492151945.33779895</v>
      </c>
      <c r="L3118" s="444">
        <f t="shared" ca="1" si="162"/>
        <v>-118608618826.40956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-118608618826.40956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-494202578.44337308</v>
      </c>
      <c r="L3119" s="444">
        <f t="shared" ca="1" si="162"/>
        <v>-119102821404.85294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-119102821404.85294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-496261755.85355389</v>
      </c>
      <c r="L3120" s="444">
        <f t="shared" ca="1" si="162"/>
        <v>-119599083160.7065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-119599083160.7065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-498329513.16961032</v>
      </c>
      <c r="L3121" s="444">
        <f t="shared" ca="1" si="162"/>
        <v>-120097412673.87611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-120097412673.87611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-500405886.14115041</v>
      </c>
      <c r="L3122" s="444">
        <f t="shared" ca="1" si="162"/>
        <v>-120597818560.01726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-120597818560.01726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-502490910.66673857</v>
      </c>
      <c r="L3123" s="444">
        <f t="shared" ca="1" si="162"/>
        <v>-121100309470.68399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-121100309470.68399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-504584622.79451662</v>
      </c>
      <c r="L3124" s="444">
        <f t="shared" ca="1" si="162"/>
        <v>-121604894093.4785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-121604894093.4785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-506687058.72282708</v>
      </c>
      <c r="L3125" s="444">
        <f t="shared" ca="1" si="162"/>
        <v>-122111581152.20132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-122111581152.20132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-508798254.80083877</v>
      </c>
      <c r="L3126" s="444">
        <f t="shared" ca="1" si="162"/>
        <v>-122620379407.00217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-122620379407.00217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-510918247.52917576</v>
      </c>
      <c r="L3127" s="444">
        <f t="shared" ca="1" si="162"/>
        <v>-123131297654.53134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-123131297654.53134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-513047073.56054717</v>
      </c>
      <c r="L3128" s="444">
        <f t="shared" ca="1" si="162"/>
        <v>-123644344728.09189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-123644344728.09189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-515184769.70038289</v>
      </c>
      <c r="L3129" s="444">
        <f t="shared" ca="1" si="162"/>
        <v>-124159529497.79227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-124159529497.79227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-517331372.90746778</v>
      </c>
      <c r="L3130" s="444">
        <f t="shared" ca="1" si="162"/>
        <v>-124676860870.69974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-124676860870.69974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-519486920.29458225</v>
      </c>
      <c r="L3131" s="444">
        <f t="shared" ca="1" si="162"/>
        <v>-125196347790.99432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-125196347790.99432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-521651449.12914306</v>
      </c>
      <c r="L3132" s="444">
        <f t="shared" ca="1" si="162"/>
        <v>-125717999240.12347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-125717999240.12347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-523824996.83384782</v>
      </c>
      <c r="L3133" s="444">
        <f t="shared" ca="1" si="162"/>
        <v>-126241824236.95732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-126241824236.95732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-526007600.98732221</v>
      </c>
      <c r="L3134" s="444">
        <f t="shared" ca="1" si="162"/>
        <v>-126767831837.94464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-126767831837.94464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-528199299.32476932</v>
      </c>
      <c r="L3135" s="444">
        <f t="shared" ca="1" si="162"/>
        <v>-127296031137.26941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-127296031137.26941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-530400129.73862255</v>
      </c>
      <c r="L3136" s="444">
        <f t="shared" ca="1" si="162"/>
        <v>-127826431267.00803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-127826431267.00803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-532610130.27920008</v>
      </c>
      <c r="L3137" s="444">
        <f t="shared" ca="1" si="162"/>
        <v>-128359041397.28723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-128359041397.28723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-534829339.15536344</v>
      </c>
      <c r="L3138" s="444">
        <f t="shared" ca="1" si="162"/>
        <v>-128893870736.4426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-128893870736.4426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-537057794.7351774</v>
      </c>
      <c r="L3139" s="444">
        <f t="shared" ca="1" si="162"/>
        <v>-129430928531.17778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-129430928531.17778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-539295535.54657412</v>
      </c>
      <c r="L3140" s="444">
        <f t="shared" ca="1" si="162"/>
        <v>-129970224066.72435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-129970224066.72435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-541542600.27801812</v>
      </c>
      <c r="L3141" s="444">
        <f t="shared" ca="1" si="162"/>
        <v>-130511766667.00237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-130511766667.00237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-543799027.77917647</v>
      </c>
      <c r="L3142" s="444">
        <f t="shared" ca="1" si="162"/>
        <v>-131055565694.78154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-131055565694.78154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-546064857.06158972</v>
      </c>
      <c r="L3143" s="444">
        <f t="shared" ca="1" si="162"/>
        <v>-131601630551.84312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-131601630551.84312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-548340127.29934633</v>
      </c>
      <c r="L3144" s="444">
        <f t="shared" ca="1" si="162"/>
        <v>-132149970679.14247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-132149970679.14247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-550624877.82976031</v>
      </c>
      <c r="L3145" s="444">
        <f t="shared" ca="1" si="162"/>
        <v>-132700595556.97223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-132700595556.97223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-552919148.15405095</v>
      </c>
      <c r="L3146" s="444">
        <f t="shared" ca="1" si="162"/>
        <v>-133253514705.12628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-133253514705.12628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-555222977.93802619</v>
      </c>
      <c r="L3147" s="444">
        <f t="shared" ca="1" si="162"/>
        <v>-133808737683.0643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-133808737683.0643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-557536407.01276791</v>
      </c>
      <c r="L3148" s="444">
        <f t="shared" ca="1" si="162"/>
        <v>-134366274090.07707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-134366274090.07707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-559859475.37532115</v>
      </c>
      <c r="L3149" s="444">
        <f t="shared" ca="1" si="162"/>
        <v>-134926133565.45239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-134926133565.45239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-562192223.18938494</v>
      </c>
      <c r="L3150" s="444">
        <f t="shared" ca="1" si="162"/>
        <v>-135488325788.64178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-135488325788.64178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-564534690.78600752</v>
      </c>
      <c r="L3151" s="444">
        <f t="shared" ca="1" si="162"/>
        <v>-136052860479.4278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-136052860479.4278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-566886918.66428244</v>
      </c>
      <c r="L3152" s="444">
        <f t="shared" ca="1" si="162"/>
        <v>-136619747398.09207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-136619747398.09207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-569248947.49205029</v>
      </c>
      <c r="L3153" s="444">
        <f t="shared" ca="1" si="162"/>
        <v>-137188996345.58412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-137188996345.58412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-571620818.10660052</v>
      </c>
      <c r="L3154" s="444">
        <f t="shared" ca="1" si="162"/>
        <v>-137760617163.69073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-137760617163.69073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-574002571.515378</v>
      </c>
      <c r="L3155" s="444">
        <f t="shared" ca="1" si="162"/>
        <v>-138334619735.20612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-138334619735.20612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-576394248.89669216</v>
      </c>
      <c r="L3156" s="444">
        <f t="shared" ca="1" si="162"/>
        <v>-138911013984.10281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-138911013984.10281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-578795891.60042834</v>
      </c>
      <c r="L3157" s="444">
        <f t="shared" ca="1" si="162"/>
        <v>-139489809875.70325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-139489809875.70325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-581207541.14876354</v>
      </c>
      <c r="L3158" s="444">
        <f t="shared" ca="1" si="162"/>
        <v>-140071017416.85202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-140071017416.85202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-583629239.2368834</v>
      </c>
      <c r="L3159" s="444">
        <f t="shared" ca="1" si="162"/>
        <v>-140654646656.0889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-140654646656.0889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-586061027.73370373</v>
      </c>
      <c r="L3160" s="444">
        <f t="shared" ca="1" si="162"/>
        <v>-141240707683.8226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-141240707683.8226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-588502948.68259418</v>
      </c>
      <c r="L3161" s="444">
        <f t="shared" ca="1" si="162"/>
        <v>-141829210632.50519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-141829210632.50519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-590955044.30210495</v>
      </c>
      <c r="L3162" s="444">
        <f t="shared" ca="1" si="162"/>
        <v>-142420165676.80728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-142420165676.80728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-593417356.98669696</v>
      </c>
      <c r="L3163" s="444">
        <f t="shared" ca="1" si="162"/>
        <v>-143013583033.79398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-143013583033.79398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-595889929.30747485</v>
      </c>
      <c r="L3164" s="444">
        <f t="shared" ca="1" si="162"/>
        <v>-143609472963.10144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-143609472963.10144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-598372804.01292264</v>
      </c>
      <c r="L3165" s="444">
        <f t="shared" ca="1" si="162"/>
        <v>-144207845767.11435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-144207845767.11435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-600866024.02964306</v>
      </c>
      <c r="L3166" s="444">
        <f t="shared" ca="1" si="162"/>
        <v>-144808711791.14398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-144808711791.14398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-603369632.46309996</v>
      </c>
      <c r="L3167" s="444">
        <f t="shared" ca="1" si="162"/>
        <v>-145412081423.60709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-145412081423.60709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-605883672.5983628</v>
      </c>
      <c r="L3168" s="444">
        <f t="shared" ca="1" si="162"/>
        <v>-146017965096.20544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-146017965096.20544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-608408187.90085602</v>
      </c>
      <c r="L3169" s="444">
        <f t="shared" ca="1" si="162"/>
        <v>-146626373284.10629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-146626373284.10629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-610943222.01710951</v>
      </c>
      <c r="L3170" s="444">
        <f t="shared" ca="1" si="162"/>
        <v>-147237316506.12341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-147237316506.12341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-613488818.77551425</v>
      </c>
      <c r="L3171" s="444">
        <f t="shared" ca="1" si="162"/>
        <v>-147850805324.89893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-147850805324.89893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-616045022.18707883</v>
      </c>
      <c r="L3172" s="444">
        <f t="shared" ca="1" si="162"/>
        <v>-148466850347.086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-148466850347.086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-618611876.44619167</v>
      </c>
      <c r="L3173" s="444">
        <f t="shared" ca="1" si="162"/>
        <v>-149085462223.5322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-149085462223.5322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-621189425.93138409</v>
      </c>
      <c r="L3174" s="444">
        <f t="shared" ca="1" si="162"/>
        <v>-149706651649.46359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-149706651649.46359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-623777715.20609832</v>
      </c>
      <c r="L3175" s="444">
        <f t="shared" ca="1" si="162"/>
        <v>-150330429364.66968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-150330429364.66968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-626376789.01945698</v>
      </c>
      <c r="L3176" s="444">
        <f t="shared" ca="1" si="162"/>
        <v>-150956806153.68915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-150956806153.68915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-628986692.30703807</v>
      </c>
      <c r="L3177" s="444">
        <f t="shared" ca="1" si="162"/>
        <v>-151585792845.99619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-151585792845.99619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-631607470.19165075</v>
      </c>
      <c r="L3178" s="444">
        <f t="shared" ca="1" si="162"/>
        <v>-152217400316.18784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-152217400316.18784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-634239167.98411596</v>
      </c>
      <c r="L3179" s="444">
        <f t="shared" ca="1" si="162"/>
        <v>-152851639484.17197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-152851639484.17197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-636881831.18404984</v>
      </c>
      <c r="L3180" s="444">
        <f t="shared" ca="1" si="162"/>
        <v>-153488521315.35602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-153488521315.35602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-639535505.48065007</v>
      </c>
      <c r="L3181" s="444">
        <f t="shared" ca="1" si="162"/>
        <v>-154128056820.83667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-154128056820.83667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-642200236.75348616</v>
      </c>
      <c r="L3182" s="444">
        <f t="shared" ca="1" si="162"/>
        <v>-154770257057.59015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-154770257057.59015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-644876071.07329226</v>
      </c>
      <c r="L3183" s="444">
        <f t="shared" ca="1" si="162"/>
        <v>-155415133128.66345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-155415133128.66345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-647563054.70276439</v>
      </c>
      <c r="L3184" s="444">
        <f t="shared" ca="1" si="162"/>
        <v>-156062696183.36621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-156062696183.36621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-650261234.09735918</v>
      </c>
      <c r="L3185" s="444">
        <f t="shared" ca="1" si="162"/>
        <v>-156712957417.46356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-156712957417.46356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-652970655.90609813</v>
      </c>
      <c r="L3186" s="444">
        <f t="shared" ca="1" si="162"/>
        <v>-157365928073.36966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-157365928073.36966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-655691366.9723736</v>
      </c>
      <c r="L3187" s="444">
        <f t="shared" ca="1" si="162"/>
        <v>-158021619440.34204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-158021619440.34204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-658423414.33475852</v>
      </c>
      <c r="L3188" s="444">
        <f t="shared" ca="1" si="162"/>
        <v>-158680042854.67679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-158680042854.67679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-661166845.22781992</v>
      </c>
      <c r="L3189" s="444">
        <f t="shared" ca="1" si="162"/>
        <v>-159341209699.9046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-159341209699.9046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-663921707.08293581</v>
      </c>
      <c r="L3190" s="444">
        <f t="shared" ca="1" si="162"/>
        <v>-160005131406.98755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-160005131406.98755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-666688047.52911472</v>
      </c>
      <c r="L3191" s="444">
        <f t="shared" ca="1" si="162"/>
        <v>-160671819454.51666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-160671819454.51666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-669465914.39381945</v>
      </c>
      <c r="L3192" s="444">
        <f t="shared" ca="1" si="162"/>
        <v>-161341285368.91049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-161341285368.91049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-672255355.70379376</v>
      </c>
      <c r="L3193" s="444">
        <f t="shared" ca="1" si="162"/>
        <v>-162013540724.61429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-162013540724.61429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-675056419.68589282</v>
      </c>
      <c r="L3194" s="444">
        <f t="shared" ca="1" si="162"/>
        <v>-162688597144.30017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-162688597144.30017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-677869154.76791739</v>
      </c>
      <c r="L3195" s="444">
        <f t="shared" ca="1" si="162"/>
        <v>-163366466299.06808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-163366466299.06808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-680693609.57945037</v>
      </c>
      <c r="L3196" s="444">
        <f t="shared" ca="1" si="162"/>
        <v>-164047159908.64752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-164047159908.64752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-683529832.95269799</v>
      </c>
      <c r="L3197" s="444">
        <f t="shared" ca="1" si="162"/>
        <v>-164730689741.60022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-164730689741.60022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-686377873.92333424</v>
      </c>
      <c r="L3198" s="444">
        <f t="shared" ca="1" si="162"/>
        <v>-165417067615.52356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-165417067615.52356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-689237781.73134816</v>
      </c>
      <c r="L3199" s="444">
        <f t="shared" ca="1" si="162"/>
        <v>-166106305397.25491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-166106305397.25491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-692109605.82189548</v>
      </c>
      <c r="L3200" s="444">
        <f t="shared" ca="1" si="162"/>
        <v>-166798415003.07681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-166798415003.07681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-694993395.84615338</v>
      </c>
      <c r="L3201" s="444">
        <f t="shared" ca="1" si="162"/>
        <v>-167493408398.92297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-167493408398.92297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-697889201.66217899</v>
      </c>
      <c r="L3202" s="444">
        <f t="shared" ca="1" si="162"/>
        <v>-168191297600.58514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-168191297600.58514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-700797073.33577144</v>
      </c>
      <c r="L3203" s="444">
        <f t="shared" ca="1" si="162"/>
        <v>-168892094673.92093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-168892094673.92093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-703717061.14133716</v>
      </c>
      <c r="L3204" s="444">
        <f t="shared" ca="1" si="162"/>
        <v>-169595811735.06226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-169595811735.06226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-706649215.5627594</v>
      </c>
      <c r="L3205" s="444">
        <f t="shared" ca="1" si="162"/>
        <v>-170302460950.625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-170302460950.625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-709593587.29427087</v>
      </c>
      <c r="L3206" s="444">
        <f t="shared" ca="1" si="162"/>
        <v>-171012054537.91928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-171012054537.91928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-712550227.24133039</v>
      </c>
      <c r="L3207" s="444">
        <f t="shared" ca="1" si="162"/>
        <v>-171724604765.16061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-171724604765.16061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-715519186.52150249</v>
      </c>
      <c r="L3208" s="444">
        <f t="shared" ca="1" si="162"/>
        <v>-172440123951.68213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-172440123951.68213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-718500516.46534216</v>
      </c>
      <c r="L3209" s="444">
        <f t="shared" ca="1" si="162"/>
        <v>-173158624468.14746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-173158624468.14746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-721494268.61728108</v>
      </c>
      <c r="L3210" s="444">
        <f t="shared" ca="1" si="162"/>
        <v>-173880118736.76474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-173880118736.76474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-724500494.73651969</v>
      </c>
      <c r="L3211" s="444">
        <f t="shared" ca="1" si="162"/>
        <v>-174604619231.50125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-174604619231.50125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-727519246.7979219</v>
      </c>
      <c r="L3212" s="444">
        <f t="shared" ca="1" si="162"/>
        <v>-175332138478.29916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-175332138478.29916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-730550576.99291313</v>
      </c>
      <c r="L3213" s="444">
        <f t="shared" ca="1" si="162"/>
        <v>-176062689055.29208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-176062689055.29208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-733594537.73038363</v>
      </c>
      <c r="L3214" s="444">
        <f t="shared" ca="1" si="162"/>
        <v>-176796283593.02246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-176796283593.02246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-736651181.63759363</v>
      </c>
      <c r="L3215" s="444">
        <f t="shared" ca="1" si="162"/>
        <v>-177532934774.66006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-177532934774.66006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-739720561.56108356</v>
      </c>
      <c r="L3216" s="444">
        <f t="shared" ca="1" si="162"/>
        <v>-178272655336.22116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-178272655336.22116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-742802730.56758821</v>
      </c>
      <c r="L3217" s="444">
        <f t="shared" ca="1" si="162"/>
        <v>-179015458066.78876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-179015458066.78876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-745897741.9449532</v>
      </c>
      <c r="L3218" s="444">
        <f t="shared" ca="1" si="162"/>
        <v>-179761355808.7337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-179761355808.7337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-749005649.20305705</v>
      </c>
      <c r="L3219" s="444">
        <f t="shared" ca="1" si="162"/>
        <v>-180510361457.93677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-180510361457.93677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-752126506.07473648</v>
      </c>
      <c r="L3220" s="444">
        <f t="shared" ca="1" si="162"/>
        <v>-181262487964.01151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-181262487964.01151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-755260366.51671457</v>
      </c>
      <c r="L3221" s="444">
        <f t="shared" ca="1" si="162"/>
        <v>-182017748330.52823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-182017748330.52823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-758407284.71053433</v>
      </c>
      <c r="L3222" s="444">
        <f t="shared" ca="1" si="162"/>
        <v>-182776155615.23877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-182776155615.23877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-761567315.06349492</v>
      </c>
      <c r="L3223" s="444">
        <f t="shared" ca="1" si="162"/>
        <v>-183537722930.30228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-183537722930.30228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-764740512.20959282</v>
      </c>
      <c r="L3224" s="444">
        <f t="shared" ca="1" si="162"/>
        <v>-184302463442.51187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-184302463442.51187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-767926931.0104661</v>
      </c>
      <c r="L3225" s="444">
        <f t="shared" ca="1" si="162"/>
        <v>-185070390373.52234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-185070390373.52234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-771126626.55634308</v>
      </c>
      <c r="L3226" s="444">
        <f t="shared" ca="1" si="162"/>
        <v>-185841517000.07867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-185841517000.07867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-774339654.16699445</v>
      </c>
      <c r="L3227" s="444">
        <f t="shared" ca="1" si="162"/>
        <v>-186615856654.24567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-186615856654.24567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-777566069.3926903</v>
      </c>
      <c r="L3228" s="444">
        <f t="shared" ca="1" si="162"/>
        <v>-187393422723.63837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-187393422723.63837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-780805928.01515985</v>
      </c>
      <c r="L3229" s="444">
        <f t="shared" ca="1" si="162"/>
        <v>-188174228651.65353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-188174228651.65353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-784059286.04855633</v>
      </c>
      <c r="L3230" s="444">
        <f t="shared" ca="1" si="162"/>
        <v>-188958287937.70209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-188958287937.70209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-787326199.74042535</v>
      </c>
      <c r="L3231" s="444">
        <f t="shared" ca="1" si="162"/>
        <v>-189745614137.4425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-189745614137.4425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-790606725.57267714</v>
      </c>
      <c r="L3232" s="444">
        <f t="shared" ca="1" si="162"/>
        <v>-190536220863.01517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-190536220863.01517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-793900920.26256323</v>
      </c>
      <c r="L3233" s="444">
        <f t="shared" ca="1" si="162"/>
        <v>-191330121783.27774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-191330121783.27774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-797208840.76365721</v>
      </c>
      <c r="L3234" s="444">
        <f t="shared" ca="1" si="162"/>
        <v>-192127330624.04141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-192127330624.04141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-800530544.26683927</v>
      </c>
      <c r="L3235" s="444">
        <f t="shared" ca="1" si="162"/>
        <v>-192927861168.30826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-192927861168.30826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-803866088.20128441</v>
      </c>
      <c r="L3236" s="444">
        <f t="shared" ca="1" si="162"/>
        <v>-193731727256.50955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-193731727256.50955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-807215530.23545647</v>
      </c>
      <c r="L3237" s="444">
        <f t="shared" ca="1" si="162"/>
        <v>-194538942786.745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-194538942786.745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-810578928.27810419</v>
      </c>
      <c r="L3238" s="444">
        <f t="shared" ca="1" si="162"/>
        <v>-195349521715.0231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-195349521715.0231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-813956340.47926295</v>
      </c>
      <c r="L3239" s="444">
        <f t="shared" ca="1" si="162"/>
        <v>-196163478055.50235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-196163478055.50235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-817347825.23125982</v>
      </c>
      <c r="L3240" s="444">
        <f t="shared" ca="1" si="162"/>
        <v>-196980825880.73361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-196980825880.73361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-820753441.16972339</v>
      </c>
      <c r="L3241" s="444">
        <f t="shared" ca="1" si="162"/>
        <v>-197801579321.90332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-197801579321.90332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-824173247.17459714</v>
      </c>
      <c r="L3242" s="444">
        <f t="shared" ca="1" si="162"/>
        <v>-198625752569.07791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-198625752569.07791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-827607302.371158</v>
      </c>
      <c r="L3243" s="444">
        <f t="shared" ca="1" si="162"/>
        <v>-199453359871.44907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-199453359871.44907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-831055666.13103771</v>
      </c>
      <c r="L3244" s="444">
        <f t="shared" ca="1" si="162"/>
        <v>-200284415537.58011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-200284415537.58011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-834518398.07325041</v>
      </c>
      <c r="L3245" s="444">
        <f t="shared" ca="1" si="162"/>
        <v>-201118933935.65335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-201118933935.65335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-837995558.06522226</v>
      </c>
      <c r="L3246" s="444">
        <f t="shared" ca="1" si="162"/>
        <v>-201956929493.71857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-201956929493.71857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-841487206.22382736</v>
      </c>
      <c r="L3247" s="444">
        <f t="shared" ca="1" si="162"/>
        <v>-202798416699.94238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-202798416699.94238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-844993402.91642654</v>
      </c>
      <c r="L3248" s="444">
        <f t="shared" ca="1" si="162"/>
        <v>-203643410102.8588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-203643410102.8588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-848514208.76191163</v>
      </c>
      <c r="L3249" s="444">
        <f t="shared" ca="1" si="162"/>
        <v>-204491924311.6207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-204491924311.6207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-852049684.63175285</v>
      </c>
      <c r="L3250" s="444">
        <f t="shared" ca="1" si="162"/>
        <v>-205343973996.25244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-205343973996.25244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-855599891.65105188</v>
      </c>
      <c r="L3251" s="444">
        <f t="shared" ca="1" si="162"/>
        <v>-206199573887.9035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-206199573887.9035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-859164891.19959795</v>
      </c>
      <c r="L3252" s="444">
        <f t="shared" ca="1" si="162"/>
        <v>-207058738779.10309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-207058738779.10309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-862744744.91292953</v>
      </c>
      <c r="L3253" s="444">
        <f t="shared" ca="1" si="162"/>
        <v>-207921483524.01602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-207921483524.01602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-866339514.68340003</v>
      </c>
      <c r="L3254" s="444">
        <f t="shared" ca="1" si="162"/>
        <v>-208787823038.69943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-208787823038.69943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-869949262.66124761</v>
      </c>
      <c r="L3255" s="444">
        <f t="shared" ca="1" si="162"/>
        <v>-209657772301.36069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-209657772301.36069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-873574051.25566947</v>
      </c>
      <c r="L3256" s="444">
        <f t="shared" ca="1" si="162"/>
        <v>-210531346352.61636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-210531346352.61636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-877213943.13590145</v>
      </c>
      <c r="L3257" s="444">
        <f t="shared" ca="1" si="162"/>
        <v>-211408560295.75226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-211408560295.75226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-880869001.23230112</v>
      </c>
      <c r="L3258" s="444">
        <f t="shared" ca="1" si="162"/>
        <v>-212289429296.98456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-212289429296.98456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-884539288.7374357</v>
      </c>
      <c r="L3259" s="444">
        <f t="shared" ca="1" si="162"/>
        <v>-213173968585.72198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-213173968585.72198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-888224869.10717487</v>
      </c>
      <c r="L3260" s="444">
        <f t="shared" ca="1" si="162"/>
        <v>-214062193454.82916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-214062193454.82916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-891925806.0617882</v>
      </c>
      <c r="L3261" s="444">
        <f t="shared" ca="1" si="162"/>
        <v>-214954119260.89096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-214954119260.89096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-895642163.58704567</v>
      </c>
      <c r="L3262" s="444">
        <f t="shared" ca="1" si="162"/>
        <v>-215849761424.478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-215849761424.478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-899374005.93532503</v>
      </c>
      <c r="L3263" s="444">
        <f t="shared" ca="1" si="162"/>
        <v>-216749135430.41333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-216749135430.41333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-903121397.62672222</v>
      </c>
      <c r="L3264" s="444">
        <f t="shared" ca="1" si="162"/>
        <v>-217652256828.04004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-217652256828.04004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-906884403.45016682</v>
      </c>
      <c r="L3265" s="444">
        <f t="shared" ca="1" si="162"/>
        <v>-218559141231.4902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-218559141231.4902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-910663088.46454251</v>
      </c>
      <c r="L3266" s="444">
        <f t="shared" ca="1" si="162"/>
        <v>-219469804319.95474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-219469804319.95474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-914457517.99981141</v>
      </c>
      <c r="L3267" s="444">
        <f t="shared" ca="1" si="162"/>
        <v>-220384261837.95456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-220384261837.95456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-918267757.658144</v>
      </c>
      <c r="L3268" s="444">
        <f t="shared" ca="1" si="162"/>
        <v>-221302529595.6127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-221302529595.6127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-922093873.31505299</v>
      </c>
      <c r="L3269" s="444">
        <f t="shared" ca="1" si="162"/>
        <v>-222224623468.92776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-222224623468.92776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-925935931.12053239</v>
      </c>
      <c r="L3270" s="444">
        <f t="shared" ca="1" si="162"/>
        <v>-223150559400.04831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-223150559400.04831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-929793997.50020123</v>
      </c>
      <c r="L3271" s="444">
        <f t="shared" ca="1" si="162"/>
        <v>-224080353397.54852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-224080353397.54852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-933668139.1564523</v>
      </c>
      <c r="L3272" s="444">
        <f t="shared" ca="1" si="162"/>
        <v>-225014021536.70499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-225014021536.70499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-937558423.06960404</v>
      </c>
      <c r="L3273" s="444">
        <f t="shared" ca="1" si="162"/>
        <v>-225951579959.7746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-225951579959.7746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-941464916.49906075</v>
      </c>
      <c r="L3274" s="444">
        <f t="shared" ca="1" si="162"/>
        <v>-226893044876.27365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-226893044876.27365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-945387686.98447359</v>
      </c>
      <c r="L3275" s="444">
        <f t="shared" ca="1" si="162"/>
        <v>-227838432563.25812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-227838432563.25812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-949326802.34690893</v>
      </c>
      <c r="L3276" s="444">
        <f t="shared" ca="1" si="162"/>
        <v>-228787759365.60504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-228787759365.60504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-953282330.69002104</v>
      </c>
      <c r="L3277" s="444">
        <f t="shared" ca="1" si="162"/>
        <v>-229741041696.29507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-229741041696.29507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-957254340.4012295</v>
      </c>
      <c r="L3278" s="444">
        <f t="shared" ca="1" si="162"/>
        <v>-230698296036.69629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-230698296036.69629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-961242900.15290105</v>
      </c>
      <c r="L3279" s="444">
        <f t="shared" ca="1" si="162"/>
        <v>-231659538936.84918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-231659538936.84918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-965248078.90353811</v>
      </c>
      <c r="L3280" s="444">
        <f t="shared" ca="1" si="162"/>
        <v>-232624787015.75272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-232624787015.75272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-969269945.89896965</v>
      </c>
      <c r="L3281" s="444">
        <f t="shared" ca="1" si="162"/>
        <v>-233594056961.65167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-233594056961.65167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-973308570.67354858</v>
      </c>
      <c r="L3282" s="444">
        <f t="shared" ca="1" si="162"/>
        <v>-234567365532.32523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-234567365532.32523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-977364023.051355</v>
      </c>
      <c r="L3283" s="444">
        <f t="shared" ca="1" si="162"/>
        <v>-235544729555.37659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-235544729555.37659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-981436373.14740241</v>
      </c>
      <c r="L3284" s="444">
        <f t="shared" ca="1" si="162"/>
        <v>-236526165928.52399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-236526165928.52399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-985525691.36884975</v>
      </c>
      <c r="L3285" s="444">
        <f t="shared" ca="1" si="162"/>
        <v>-237511691619.89282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-237511691619.89282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-989632048.41621995</v>
      </c>
      <c r="L3286" s="444">
        <f t="shared" ca="1" si="162"/>
        <v>-238501323668.30905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-238501323668.30905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-993755515.284621</v>
      </c>
      <c r="L3287" s="444">
        <f t="shared" ca="1" si="162"/>
        <v>-239495079183.59366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-239495079183.59366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-997896163.26497352</v>
      </c>
      <c r="L3288" s="444">
        <f t="shared" ca="1" si="162"/>
        <v>-240492975346.85864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-240492975346.85864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-1002054063.9452442</v>
      </c>
      <c r="L3289" s="444">
        <f t="shared" ca="1" si="162"/>
        <v>-241495029410.80389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-241495029410.80389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-1006229289.2116828</v>
      </c>
      <c r="L3290" s="444">
        <f t="shared" ca="1" si="162"/>
        <v>-242501258700.01556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-242501258700.01556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-1010421911.2500648</v>
      </c>
      <c r="L3291" s="444">
        <f t="shared" ca="1" si="162"/>
        <v>-243511680611.26563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-243511680611.26563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-1014632002.5469401</v>
      </c>
      <c r="L3292" s="444">
        <f t="shared" ca="1" si="162"/>
        <v>-244526312613.81256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-244526312613.81256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-1018859635.8908857</v>
      </c>
      <c r="L3293" s="444">
        <f t="shared" ca="1" si="162"/>
        <v>-245545172249.70346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-245545172249.70346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-1023104884.3737644</v>
      </c>
      <c r="L3294" s="444">
        <f t="shared" ca="1" si="162"/>
        <v>-246568277134.07724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-246568277134.07724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-1027367821.3919885</v>
      </c>
      <c r="L3295" s="444">
        <f t="shared" ca="1" si="162"/>
        <v>-247595644955.46924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-247595644955.46924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-1031648520.6477885</v>
      </c>
      <c r="L3296" s="444">
        <f t="shared" ca="1" si="162"/>
        <v>-248627293476.11703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-248627293476.11703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-1035947056.1504877</v>
      </c>
      <c r="L3297" s="444">
        <f t="shared" ca="1" si="162"/>
        <v>-249663240532.26752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-249663240532.26752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-1040263502.2177813</v>
      </c>
      <c r="L3298" s="444">
        <f t="shared" ca="1" si="162"/>
        <v>-250703504034.48529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-250703504034.48529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-1044597933.4770219</v>
      </c>
      <c r="L3299" s="444">
        <f t="shared" ca="1" si="162"/>
        <v>-251748101967.96231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-251748101967.96231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-1048950424.8665096</v>
      </c>
      <c r="L3300" s="444">
        <f t="shared" ca="1" si="162"/>
        <v>-252797052392.82883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-252797052392.82883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-1053321051.6367868</v>
      </c>
      <c r="L3301" s="444">
        <f t="shared" ca="1" si="162"/>
        <v>-253850373444.46561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-253850373444.46561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-1057709889.3519399</v>
      </c>
      <c r="L3302" s="444">
        <f t="shared" ca="1" si="162"/>
        <v>-254908083333.81754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-254908083333.81754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-1062117013.8909063</v>
      </c>
      <c r="L3303" s="444">
        <f t="shared" ca="1" si="162"/>
        <v>-255970200347.70844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-255970200347.70844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-1066542501.4487853</v>
      </c>
      <c r="L3304" s="444">
        <f t="shared" ca="1" si="162"/>
        <v>-257036742849.15723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-257036742849.15723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-1070986428.5381551</v>
      </c>
      <c r="L3305" s="444">
        <f t="shared" ca="1" si="162"/>
        <v>-258107729277.69537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-258107729277.69537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-1075448871.9903972</v>
      </c>
      <c r="L3306" s="444">
        <f t="shared" ca="1" si="162"/>
        <v>-259183178149.68576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-259183178149.68576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-1079929908.9570241</v>
      </c>
      <c r="L3307" s="444">
        <f t="shared" ca="1" si="162"/>
        <v>-260263108058.64279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-260263108058.64279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-1084429616.9110117</v>
      </c>
      <c r="L3308" s="444">
        <f t="shared" ca="1" si="162"/>
        <v>-261347537675.5538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-261347537675.5538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-1088948073.6481409</v>
      </c>
      <c r="L3309" s="444">
        <f t="shared" ca="1" si="162"/>
        <v>-262436485749.20193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-262436485749.20193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-1093485357.2883413</v>
      </c>
      <c r="L3310" s="444">
        <f t="shared" ca="1" si="162"/>
        <v>-263529971106.49026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-263529971106.49026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-1098041546.2770429</v>
      </c>
      <c r="L3311" s="444">
        <f t="shared" ca="1" si="162"/>
        <v>-264628012652.7673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-264628012652.7673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-1102616719.3865304</v>
      </c>
      <c r="L3312" s="444">
        <f t="shared" ca="1" si="162"/>
        <v>-265730629372.15384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-265730629372.15384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-1107210955.7173076</v>
      </c>
      <c r="L3313" s="444">
        <f t="shared" ca="1" si="162"/>
        <v>-266837840327.87115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-266837840327.87115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-1111824334.6994631</v>
      </c>
      <c r="L3314" s="444">
        <f t="shared" ca="1" si="162"/>
        <v>-267949664662.57062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-267949664662.57062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-1116456936.0940442</v>
      </c>
      <c r="L3315" s="444">
        <f t="shared" ca="1" si="162"/>
        <v>-269066121598.66467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-269066121598.66467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-1121108839.994436</v>
      </c>
      <c r="L3316" s="444">
        <f t="shared" ca="1" si="162"/>
        <v>-270187230438.65912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-270187230438.65912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-1125780126.8277464</v>
      </c>
      <c r="L3317" s="444">
        <f t="shared" ca="1" si="162"/>
        <v>-271313010565.48688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-271313010565.48688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-1130470877.3561952</v>
      </c>
      <c r="L3318" s="444">
        <f t="shared" ca="1" si="162"/>
        <v>-272443481442.84308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-272443481442.84308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-1135181172.6785131</v>
      </c>
      <c r="L3319" s="444">
        <f t="shared" ca="1" si="162"/>
        <v>-273578662615.52161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-273578662615.52161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-1139911094.2313399</v>
      </c>
      <c r="L3320" s="444">
        <f t="shared" ca="1" si="162"/>
        <v>-274718573709.75296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-274718573709.75296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-1144660723.7906373</v>
      </c>
      <c r="L3321" s="444">
        <f t="shared" ca="1" si="162"/>
        <v>-275863234433.54358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-275863234433.54358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-1149430143.4730983</v>
      </c>
      <c r="L3322" s="444">
        <f t="shared" ca="1" si="162"/>
        <v>-277012664577.01666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-277012664577.01666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-1154219435.7375693</v>
      </c>
      <c r="L3323" s="444">
        <f t="shared" ref="L3323:L3577" ca="1" si="167">I3323-J3323+K3323</f>
        <v>-278166884012.75421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-278166884012.75421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-1159028683.3864758</v>
      </c>
      <c r="L3324" s="444">
        <f t="shared" ca="1" si="167"/>
        <v>-279325912696.14069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-279325912696.14069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-1163857969.5672529</v>
      </c>
      <c r="L3325" s="444">
        <f t="shared" ca="1" si="167"/>
        <v>-280489770665.70795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-280489770665.70795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-1168707377.7737832</v>
      </c>
      <c r="L3326" s="444">
        <f t="shared" ca="1" si="167"/>
        <v>-281658478043.48175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-281658478043.48175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-1173576991.8478405</v>
      </c>
      <c r="L3327" s="444">
        <f t="shared" ca="1" si="167"/>
        <v>-282832055035.32959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-282832055035.32959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-1178466895.98054</v>
      </c>
      <c r="L3328" s="444">
        <f t="shared" ca="1" si="167"/>
        <v>-284010521931.31012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-284010521931.31012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-1183377174.7137921</v>
      </c>
      <c r="L3329" s="444">
        <f t="shared" ca="1" si="167"/>
        <v>-285193899106.02393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-285193899106.02393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-1188307912.9417663</v>
      </c>
      <c r="L3330" s="444">
        <f t="shared" ca="1" si="167"/>
        <v>-286382207018.9657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-286382207018.9657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-1193259195.9123571</v>
      </c>
      <c r="L3331" s="444">
        <f t="shared" ca="1" si="167"/>
        <v>-287575466214.87805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-287575466214.87805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-1198231109.2286584</v>
      </c>
      <c r="L3332" s="444">
        <f t="shared" ca="1" si="167"/>
        <v>-288773697324.10669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-288773697324.10669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-1203223738.8504446</v>
      </c>
      <c r="L3333" s="444">
        <f t="shared" ca="1" si="167"/>
        <v>-289976921062.95715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-289976921062.95715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-1208237171.0956547</v>
      </c>
      <c r="L3334" s="444">
        <f t="shared" ca="1" si="167"/>
        <v>-291185158234.0528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-291185158234.0528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-1213271492.6418867</v>
      </c>
      <c r="L3335" s="444">
        <f t="shared" ca="1" si="167"/>
        <v>-292398429726.6947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-292398429726.6947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-1218326790.5278945</v>
      </c>
      <c r="L3336" s="444">
        <f t="shared" ca="1" si="167"/>
        <v>-293616756517.2226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-293616756517.2226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-1223403152.1550941</v>
      </c>
      <c r="L3337" s="444">
        <f t="shared" ca="1" si="167"/>
        <v>-294840159669.37769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-294840159669.37769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-1228500665.2890737</v>
      </c>
      <c r="L3338" s="444">
        <f t="shared" ca="1" si="167"/>
        <v>-296068660334.66675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-296068660334.66675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-1233619418.0611115</v>
      </c>
      <c r="L3339" s="444">
        <f t="shared" ca="1" si="167"/>
        <v>-297302279752.72784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-297302279752.72784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-1238759498.9696994</v>
      </c>
      <c r="L3340" s="444">
        <f t="shared" ca="1" si="167"/>
        <v>-298541039251.69757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-298541039251.69757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-1243920996.8820732</v>
      </c>
      <c r="L3341" s="444">
        <f t="shared" ca="1" si="167"/>
        <v>-299784960248.57965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-299784960248.57965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-1249104001.0357485</v>
      </c>
      <c r="L3342" s="444">
        <f t="shared" ca="1" si="167"/>
        <v>-301034064249.61542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-301034064249.61542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-1254308601.0400643</v>
      </c>
      <c r="L3343" s="444">
        <f t="shared" ca="1" si="167"/>
        <v>-302288372850.65546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-302288372850.65546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-1259534886.8777311</v>
      </c>
      <c r="L3344" s="444">
        <f t="shared" ca="1" si="167"/>
        <v>-303547907737.5332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-303547907737.5332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-1264782948.9063883</v>
      </c>
      <c r="L3345" s="444">
        <f t="shared" ca="1" si="167"/>
        <v>-304812690686.43958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-304812690686.43958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-1270052877.8601649</v>
      </c>
      <c r="L3346" s="444">
        <f t="shared" ca="1" si="167"/>
        <v>-306082743564.29974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-306082743564.29974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-1275344764.851249</v>
      </c>
      <c r="L3347" s="444">
        <f t="shared" ca="1" si="167"/>
        <v>-307358088329.151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-307358088329.151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-1280658701.3714626</v>
      </c>
      <c r="L3348" s="444">
        <f t="shared" ca="1" si="167"/>
        <v>-308638747030.52246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-308638747030.52246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-1285994779.2938435</v>
      </c>
      <c r="L3349" s="444">
        <f t="shared" ca="1" si="167"/>
        <v>-309924741809.81628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-309924741809.81628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-1291353090.8742344</v>
      </c>
      <c r="L3350" s="444">
        <f t="shared" ca="1" si="167"/>
        <v>-311216094900.69049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-311216094900.69049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-1296733728.752877</v>
      </c>
      <c r="L3351" s="444">
        <f t="shared" ca="1" si="167"/>
        <v>-312512828629.44336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-312512828629.44336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-1302136785.9560139</v>
      </c>
      <c r="L3352" s="444">
        <f t="shared" ca="1" si="167"/>
        <v>-313814965415.39935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-313814965415.39935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-1307562355.8974972</v>
      </c>
      <c r="L3353" s="444">
        <f t="shared" ca="1" si="167"/>
        <v>-315122527771.29688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-315122527771.29688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-1313010532.3804035</v>
      </c>
      <c r="L3354" s="444">
        <f t="shared" ca="1" si="167"/>
        <v>-316435538303.67731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-316435538303.67731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-1318481409.5986555</v>
      </c>
      <c r="L3355" s="444">
        <f t="shared" ca="1" si="167"/>
        <v>-317754019713.27594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-317754019713.27594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-1323975082.1386497</v>
      </c>
      <c r="L3356" s="444">
        <f t="shared" ca="1" si="167"/>
        <v>-319077994795.41461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-319077994795.41461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-1329491644.9808941</v>
      </c>
      <c r="L3357" s="444">
        <f t="shared" ca="1" si="167"/>
        <v>-320407486440.39551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-320407486440.39551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-1335031193.5016479</v>
      </c>
      <c r="L3358" s="444">
        <f t="shared" ca="1" si="167"/>
        <v>-321742517633.89716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-321742517633.89716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-1340593823.4745715</v>
      </c>
      <c r="L3359" s="444">
        <f t="shared" ca="1" si="167"/>
        <v>-323083111457.3717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-323083111457.3717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-1346179631.072382</v>
      </c>
      <c r="L3360" s="444">
        <f t="shared" ca="1" si="167"/>
        <v>-324429291088.44409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-324429291088.44409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-1351788712.8685169</v>
      </c>
      <c r="L3361" s="444">
        <f t="shared" ca="1" si="167"/>
        <v>-325781079801.31262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-325781079801.31262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-1357421165.8388026</v>
      </c>
      <c r="L3362" s="444">
        <f t="shared" ca="1" si="167"/>
        <v>-327138500967.15143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-327138500967.15143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-1363077087.363131</v>
      </c>
      <c r="L3363" s="444">
        <f t="shared" ca="1" si="167"/>
        <v>-328501578054.51459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-328501578054.51459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-1368756575.227144</v>
      </c>
      <c r="L3364" s="444">
        <f t="shared" ca="1" si="167"/>
        <v>-329870334629.74176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-329870334629.74176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-1374459727.623924</v>
      </c>
      <c r="L3365" s="444">
        <f t="shared" ca="1" si="167"/>
        <v>-331244794357.36566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-331244794357.36566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-1380186643.1556902</v>
      </c>
      <c r="L3366" s="444">
        <f t="shared" ca="1" si="167"/>
        <v>-332624981000.52136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-332624981000.52136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-1385937420.8355057</v>
      </c>
      <c r="L3367" s="444">
        <f t="shared" ca="1" si="167"/>
        <v>-334010918421.35687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-334010918421.35687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-1391712160.0889869</v>
      </c>
      <c r="L3368" s="444">
        <f t="shared" ca="1" si="167"/>
        <v>-335402630581.44586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-335402630581.44586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-1397510960.7560244</v>
      </c>
      <c r="L3369" s="444">
        <f t="shared" ca="1" si="167"/>
        <v>-336800141542.2019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-336800141542.2019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-1403333923.0925078</v>
      </c>
      <c r="L3370" s="444">
        <f t="shared" ca="1" si="167"/>
        <v>-338203475465.29443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-338203475465.29443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-1409181147.7720602</v>
      </c>
      <c r="L3371" s="444">
        <f t="shared" ca="1" si="167"/>
        <v>-339612656613.06647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-339612656613.06647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-1415052735.8877769</v>
      </c>
      <c r="L3372" s="444">
        <f t="shared" ca="1" si="167"/>
        <v>-341027709348.95422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-341027709348.95422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-1420948788.9539759</v>
      </c>
      <c r="L3373" s="444">
        <f t="shared" ca="1" si="167"/>
        <v>-342448658137.9082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-342448658137.9082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-1426869408.9079509</v>
      </c>
      <c r="L3374" s="444">
        <f t="shared" ca="1" si="167"/>
        <v>-343875527546.81616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-343875527546.81616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-1432814698.1117339</v>
      </c>
      <c r="L3375" s="444">
        <f t="shared" ca="1" si="167"/>
        <v>-345308342244.92792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-345308342244.92792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-1438784759.3538663</v>
      </c>
      <c r="L3376" s="444">
        <f t="shared" ca="1" si="167"/>
        <v>-346747127004.2818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-346747127004.2818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-1444779695.8511741</v>
      </c>
      <c r="L3377" s="444">
        <f t="shared" ca="1" si="167"/>
        <v>-348191906700.133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-348191906700.133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-1450799611.2505541</v>
      </c>
      <c r="L3378" s="444">
        <f t="shared" ca="1" si="167"/>
        <v>-349642706311.38354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-349642706311.38354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-1456844609.6307647</v>
      </c>
      <c r="L3379" s="444">
        <f t="shared" ca="1" si="167"/>
        <v>-351099550921.01428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-351099550921.01428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-1462914795.5042262</v>
      </c>
      <c r="L3380" s="444">
        <f t="shared" ca="1" si="167"/>
        <v>-352562465716.51849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-352562465716.51849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-1469010273.8188272</v>
      </c>
      <c r="L3381" s="444">
        <f t="shared" ca="1" si="167"/>
        <v>-354031475990.33734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-354031475990.33734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-1475131149.959739</v>
      </c>
      <c r="L3382" s="444">
        <f t="shared" ca="1" si="167"/>
        <v>-355506607140.29706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-355506607140.29706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-1481277529.7512376</v>
      </c>
      <c r="L3383" s="444">
        <f t="shared" ca="1" si="167"/>
        <v>-356987884670.04828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-356987884670.04828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-1487449519.4585345</v>
      </c>
      <c r="L3384" s="444">
        <f t="shared" ca="1" si="167"/>
        <v>-358475334189.50684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-358475334189.50684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-1493647225.7896118</v>
      </c>
      <c r="L3385" s="444">
        <f t="shared" ca="1" si="167"/>
        <v>-359968981415.29645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-359968981415.29645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-1499870755.8970685</v>
      </c>
      <c r="L3386" s="444">
        <f t="shared" ca="1" si="167"/>
        <v>-361468852171.19354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-361468852171.19354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-1506120217.3799732</v>
      </c>
      <c r="L3387" s="444">
        <f t="shared" ca="1" si="167"/>
        <v>-362974972388.57349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-362974972388.57349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-1512395718.2857227</v>
      </c>
      <c r="L3388" s="444">
        <f t="shared" ca="1" si="167"/>
        <v>-364487368106.85919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-364487368106.85919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-1518697367.1119132</v>
      </c>
      <c r="L3389" s="444">
        <f t="shared" ca="1" si="167"/>
        <v>-366006065473.97113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-366006065473.97113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-1525025272.808213</v>
      </c>
      <c r="L3390" s="444">
        <f t="shared" ca="1" si="167"/>
        <v>-367531090746.77936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-367531090746.77936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-1531379544.7782474</v>
      </c>
      <c r="L3391" s="444">
        <f t="shared" ca="1" si="167"/>
        <v>-369062470291.55762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-369062470291.55762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-1537760292.88149</v>
      </c>
      <c r="L3392" s="444">
        <f t="shared" ca="1" si="167"/>
        <v>-370600230584.43909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-370600230584.43909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-1544167627.4351628</v>
      </c>
      <c r="L3393" s="444">
        <f t="shared" ca="1" si="167"/>
        <v>-372144398211.87427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-372144398211.87427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-1550601659.2161427</v>
      </c>
      <c r="L3394" s="444">
        <f t="shared" ca="1" si="167"/>
        <v>-373694999871.09039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-373694999871.09039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-1557062499.4628766</v>
      </c>
      <c r="L3395" s="444">
        <f t="shared" ca="1" si="167"/>
        <v>-375252062370.55328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-375252062370.55328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-1563550259.8773053</v>
      </c>
      <c r="L3396" s="444">
        <f t="shared" ca="1" si="167"/>
        <v>-376815612630.4306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-376815612630.4306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-1570065052.6267941</v>
      </c>
      <c r="L3397" s="444">
        <f t="shared" ca="1" si="167"/>
        <v>-378385677683.05737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-378385677683.05737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-1576606990.3460724</v>
      </c>
      <c r="L3398" s="444">
        <f t="shared" ca="1" si="167"/>
        <v>-379962284673.40344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-379962284673.40344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-1583176186.1391809</v>
      </c>
      <c r="L3399" s="444">
        <f t="shared" ca="1" si="167"/>
        <v>-381545460859.5426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-381545460859.5426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-1589772753.5814276</v>
      </c>
      <c r="L3400" s="444">
        <f t="shared" ca="1" si="167"/>
        <v>-383135233613.12402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-383135233613.12402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-1596396806.7213502</v>
      </c>
      <c r="L3401" s="444">
        <f t="shared" ca="1" si="167"/>
        <v>-384731630419.8454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-384731630419.8454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-1603048460.082689</v>
      </c>
      <c r="L3402" s="444">
        <f t="shared" ca="1" si="167"/>
        <v>-386334678879.9281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-386334678879.9281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-1609727828.6663671</v>
      </c>
      <c r="L3403" s="444">
        <f t="shared" ca="1" si="167"/>
        <v>-387944406708.59448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-387944406708.59448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-1616435027.952477</v>
      </c>
      <c r="L3404" s="444">
        <f t="shared" ca="1" si="167"/>
        <v>-389560841736.54694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-389560841736.54694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-1623170173.9022789</v>
      </c>
      <c r="L3405" s="444">
        <f t="shared" ca="1" si="167"/>
        <v>-391184011910.44922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-391184011910.44922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-1629933382.9602051</v>
      </c>
      <c r="L3406" s="444">
        <f t="shared" ca="1" si="167"/>
        <v>-392813945293.40942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-392813945293.40942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-1636724772.0558727</v>
      </c>
      <c r="L3407" s="444">
        <f t="shared" ca="1" si="167"/>
        <v>-394450670065.46527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-394450670065.46527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-1643544458.6061053</v>
      </c>
      <c r="L3408" s="444">
        <f t="shared" ca="1" si="167"/>
        <v>-396094214524.07135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-396094214524.07135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-1650392560.516964</v>
      </c>
      <c r="L3409" s="444">
        <f t="shared" ca="1" si="167"/>
        <v>-397744607084.58832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-397744607084.58832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-1657269196.1857846</v>
      </c>
      <c r="L3410" s="444">
        <f t="shared" ca="1" si="167"/>
        <v>-399401876280.77411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-399401876280.77411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-1664174484.5032253</v>
      </c>
      <c r="L3411" s="444">
        <f t="shared" ca="1" si="167"/>
        <v>-401066050765.27734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-401066050765.27734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-1671108544.8553224</v>
      </c>
      <c r="L3412" s="444">
        <f t="shared" ca="1" si="167"/>
        <v>-402737159310.13269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-402737159310.13269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-1678071497.1255529</v>
      </c>
      <c r="L3413" s="444">
        <f t="shared" ca="1" si="167"/>
        <v>-404415230807.25824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-404415230807.25824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-1685063461.6969094</v>
      </c>
      <c r="L3414" s="444">
        <f t="shared" ca="1" si="167"/>
        <v>-406100294268.95514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-406100294268.95514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-1692084559.4539797</v>
      </c>
      <c r="L3415" s="444">
        <f t="shared" ca="1" si="167"/>
        <v>-407792378828.40912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-407792378828.40912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-1699134911.785038</v>
      </c>
      <c r="L3416" s="444">
        <f t="shared" ca="1" si="167"/>
        <v>-409491513740.19415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-409491513740.19415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-1706214640.5841422</v>
      </c>
      <c r="L3417" s="444">
        <f t="shared" ca="1" si="167"/>
        <v>-411197728380.77832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-411197728380.77832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-1713323868.253243</v>
      </c>
      <c r="L3418" s="444">
        <f t="shared" ca="1" si="167"/>
        <v>-412911052249.03156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-412911052249.03156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-1720462717.704298</v>
      </c>
      <c r="L3419" s="444">
        <f t="shared" ca="1" si="167"/>
        <v>-414631514966.73584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-414631514966.73584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-1727631312.3613994</v>
      </c>
      <c r="L3420" s="444">
        <f t="shared" ca="1" si="167"/>
        <v>-416359146279.09723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-416359146279.09723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-1734829776.162905</v>
      </c>
      <c r="L3421" s="444">
        <f t="shared" ca="1" si="167"/>
        <v>-418093976055.26013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-418093976055.26013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-1742058233.5635839</v>
      </c>
      <c r="L3422" s="444">
        <f t="shared" ca="1" si="167"/>
        <v>-419836034288.82373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-419836034288.82373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-1749316809.5367656</v>
      </c>
      <c r="L3423" s="444">
        <f t="shared" ca="1" si="167"/>
        <v>-421585351098.36047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-421585351098.36047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-1756605629.5765018</v>
      </c>
      <c r="L3424" s="444">
        <f t="shared" ca="1" si="167"/>
        <v>-423341956727.93695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-423341956727.93695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-1763924819.6997373</v>
      </c>
      <c r="L3425" s="444">
        <f t="shared" ca="1" si="167"/>
        <v>-425105881547.63666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-425105881547.63666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-1771274506.4484861</v>
      </c>
      <c r="L3426" s="444">
        <f t="shared" ca="1" si="167"/>
        <v>-426877156054.08514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-426877156054.08514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-1778654816.8920214</v>
      </c>
      <c r="L3427" s="444">
        <f t="shared" ca="1" si="167"/>
        <v>-428655810870.97717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-428655810870.97717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-1786065878.6290715</v>
      </c>
      <c r="L3428" s="444">
        <f t="shared" ca="1" si="167"/>
        <v>-430441876749.60626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-430441876749.60626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-1793507819.7900259</v>
      </c>
      <c r="L3429" s="444">
        <f t="shared" ca="1" si="167"/>
        <v>-432235384569.3963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-432235384569.3963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-1800980769.0391512</v>
      </c>
      <c r="L3430" s="444">
        <f t="shared" ca="1" si="167"/>
        <v>-434036365338.43542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-434036365338.43542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-1808484855.5768142</v>
      </c>
      <c r="L3431" s="444">
        <f t="shared" ca="1" si="167"/>
        <v>-435844850194.01227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-435844850194.01227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-1816020209.1417177</v>
      </c>
      <c r="L3432" s="444">
        <f t="shared" ca="1" si="167"/>
        <v>-437660870403.15399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-437660870403.15399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-1823586960.0131416</v>
      </c>
      <c r="L3433" s="444">
        <f t="shared" ca="1" si="167"/>
        <v>-439484457363.16711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-439484457363.16711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-1831185239.0131962</v>
      </c>
      <c r="L3434" s="444">
        <f t="shared" ca="1" si="167"/>
        <v>-441315642602.1803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-441315642602.1803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-1838815177.5090845</v>
      </c>
      <c r="L3435" s="444">
        <f t="shared" ca="1" si="167"/>
        <v>-443154457779.68939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-443154457779.68939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-1846476907.4153724</v>
      </c>
      <c r="L3436" s="444">
        <f t="shared" ca="1" si="167"/>
        <v>-445000934687.10474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-445000934687.10474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-1854170561.19627</v>
      </c>
      <c r="L3437" s="444">
        <f t="shared" ca="1" si="167"/>
        <v>-446855105248.30103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-446855105248.30103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-1861896271.8679209</v>
      </c>
      <c r="L3438" s="444">
        <f t="shared" ca="1" si="167"/>
        <v>-448717001520.16895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-448717001520.16895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-1869654173.0007041</v>
      </c>
      <c r="L3439" s="444">
        <f t="shared" ca="1" si="167"/>
        <v>-450586655693.16968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-450586655693.16968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-1877444398.7215402</v>
      </c>
      <c r="L3440" s="444">
        <f t="shared" ca="1" si="167"/>
        <v>-452464100091.89124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-452464100091.89124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-1885267083.7162135</v>
      </c>
      <c r="L3441" s="444">
        <f t="shared" ca="1" si="167"/>
        <v>-454349367175.60742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-454349367175.60742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-1893122363.2316976</v>
      </c>
      <c r="L3442" s="444">
        <f t="shared" ca="1" si="167"/>
        <v>-456242489538.83911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-456242489538.83911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-1901010373.0784965</v>
      </c>
      <c r="L3443" s="444">
        <f t="shared" ca="1" si="167"/>
        <v>-458143499911.9176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-458143499911.9176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-1908931249.6329899</v>
      </c>
      <c r="L3444" s="444">
        <f t="shared" ca="1" si="167"/>
        <v>-460052431161.5506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-460052431161.5506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-1916885129.8397944</v>
      </c>
      <c r="L3445" s="444">
        <f t="shared" ca="1" si="167"/>
        <v>-461969316291.39038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-461969316291.39038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-1924872151.2141268</v>
      </c>
      <c r="L3446" s="444">
        <f t="shared" ca="1" si="167"/>
        <v>-463894188442.60449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-463894188442.60449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-1932892451.8441854</v>
      </c>
      <c r="L3447" s="444">
        <f t="shared" ca="1" si="167"/>
        <v>-465827080894.44867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-465827080894.44867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-1940946170.3935363</v>
      </c>
      <c r="L3448" s="444">
        <f t="shared" ca="1" si="167"/>
        <v>-467768027064.84222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-467768027064.84222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-1949033446.1035092</v>
      </c>
      <c r="L3449" s="444">
        <f t="shared" ca="1" si="167"/>
        <v>-469717060510.94574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-469717060510.94574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-1957154418.7956076</v>
      </c>
      <c r="L3450" s="444">
        <f t="shared" ca="1" si="167"/>
        <v>-471674214929.74133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-471674214929.74133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-1965309228.8739221</v>
      </c>
      <c r="L3451" s="444">
        <f t="shared" ca="1" si="167"/>
        <v>-473639524158.61523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-473639524158.61523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-1973498017.3275635</v>
      </c>
      <c r="L3452" s="444">
        <f t="shared" ca="1" si="167"/>
        <v>-475613022175.94281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-475613022175.94281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-1981720925.7330949</v>
      </c>
      <c r="L3453" s="444">
        <f t="shared" ca="1" si="167"/>
        <v>-477594743101.6759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-477594743101.6759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-1989978096.256983</v>
      </c>
      <c r="L3454" s="444">
        <f t="shared" ca="1" si="167"/>
        <v>-479584721197.93286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-479584721197.93286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-1998269671.6580539</v>
      </c>
      <c r="L3455" s="444">
        <f t="shared" ca="1" si="167"/>
        <v>-481582990869.59094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-481582990869.59094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-2006595795.2899623</v>
      </c>
      <c r="L3456" s="444">
        <f t="shared" ca="1" si="167"/>
        <v>-483589586664.88092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-483589586664.88092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-2014956611.1036701</v>
      </c>
      <c r="L3457" s="444">
        <f t="shared" ca="1" si="167"/>
        <v>-485604543275.98462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-485604543275.98462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-2023352263.649936</v>
      </c>
      <c r="L3458" s="444">
        <f t="shared" ca="1" si="167"/>
        <v>-487627895539.63458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-487627895539.63458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-2031782898.0818107</v>
      </c>
      <c r="L3459" s="444">
        <f t="shared" ca="1" si="167"/>
        <v>-489659678437.71637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-489659678437.71637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-2040248660.1571515</v>
      </c>
      <c r="L3460" s="444">
        <f t="shared" ca="1" si="167"/>
        <v>-491699927097.87354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-491699927097.87354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-2048749696.2411397</v>
      </c>
      <c r="L3461" s="444">
        <f t="shared" ca="1" si="167"/>
        <v>-493748676794.11469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-493748676794.11469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-2057286153.3088112</v>
      </c>
      <c r="L3462" s="444">
        <f t="shared" ca="1" si="167"/>
        <v>-495805962947.42352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-495805962947.42352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-2065858178.947598</v>
      </c>
      <c r="L3463" s="444">
        <f t="shared" ca="1" si="167"/>
        <v>-497871821126.37109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-497871821126.37109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-2074465921.3598797</v>
      </c>
      <c r="L3464" s="444">
        <f t="shared" ca="1" si="167"/>
        <v>-499946287047.73096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-499946287047.73096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-2083109529.365546</v>
      </c>
      <c r="L3465" s="444">
        <f t="shared" ca="1" si="167"/>
        <v>-502029396577.0965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-502029396577.0965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-2091789152.4045689</v>
      </c>
      <c r="L3466" s="444">
        <f t="shared" ca="1" si="167"/>
        <v>-504121185729.50104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-504121185729.50104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-2100504940.5395877</v>
      </c>
      <c r="L3467" s="444">
        <f t="shared" ca="1" si="167"/>
        <v>-506221690670.04065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-506221690670.04065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-2109257044.458503</v>
      </c>
      <c r="L3468" s="444">
        <f t="shared" ca="1" si="167"/>
        <v>-508330947714.49915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-508330947714.49915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-2118045615.4770794</v>
      </c>
      <c r="L3469" s="444">
        <f t="shared" ca="1" si="167"/>
        <v>-510448993329.9762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-510448993329.9762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-2126870805.5415671</v>
      </c>
      <c r="L3470" s="444">
        <f t="shared" ca="1" si="167"/>
        <v>-512575864135.51776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-512575864135.51776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-2135732767.2313237</v>
      </c>
      <c r="L3471" s="444">
        <f t="shared" ca="1" si="167"/>
        <v>-514711596902.74908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-514711596902.74908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-2144631653.7614546</v>
      </c>
      <c r="L3472" s="444">
        <f t="shared" ca="1" si="167"/>
        <v>-516856228556.51056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-516856228556.51056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-2153567618.9854608</v>
      </c>
      <c r="L3473" s="444">
        <f t="shared" ca="1" si="167"/>
        <v>-519009796175.49603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-519009796175.49603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-2162540817.3978996</v>
      </c>
      <c r="L3474" s="444">
        <f t="shared" ca="1" si="167"/>
        <v>-521172336992.89392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-521172336992.89392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-2171551404.1370578</v>
      </c>
      <c r="L3475" s="444">
        <f t="shared" ca="1" si="167"/>
        <v>-523343888397.03101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-523343888397.03101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-2180599534.9876289</v>
      </c>
      <c r="L3476" s="444">
        <f t="shared" ca="1" si="167"/>
        <v>-525524487932.01862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-525524487932.01862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-2189685366.3834109</v>
      </c>
      <c r="L3477" s="444">
        <f t="shared" ca="1" si="167"/>
        <v>-527714173298.40204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-527714173298.40204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-2198809055.4100084</v>
      </c>
      <c r="L3478" s="444">
        <f t="shared" ca="1" si="167"/>
        <v>-529912982353.81207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-529912982353.81207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-2207970759.8075504</v>
      </c>
      <c r="L3479" s="444">
        <f t="shared" ca="1" si="167"/>
        <v>-532120953113.61963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-532120953113.61963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-2217170637.9734149</v>
      </c>
      <c r="L3480" s="444">
        <f t="shared" ca="1" si="167"/>
        <v>-534338123751.59302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-534338123751.59302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-2226408848.9649711</v>
      </c>
      <c r="L3481" s="444">
        <f t="shared" ca="1" si="167"/>
        <v>-536564532600.55798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-536564532600.55798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-2235685552.5023251</v>
      </c>
      <c r="L3482" s="444">
        <f t="shared" ca="1" si="167"/>
        <v>-538800218153.0603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-538800218153.0603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-2245000908.9710846</v>
      </c>
      <c r="L3483" s="444">
        <f t="shared" ca="1" si="167"/>
        <v>-541045219062.03137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-541045219062.03137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-2254355079.4251304</v>
      </c>
      <c r="L3484" s="444">
        <f t="shared" ca="1" si="167"/>
        <v>-543299574141.45648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-543299574141.45648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-2263748225.5894017</v>
      </c>
      <c r="L3485" s="444">
        <f t="shared" ca="1" si="167"/>
        <v>-545563322367.0459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-545563322367.0459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-2273180509.8626914</v>
      </c>
      <c r="L3486" s="444">
        <f t="shared" ca="1" si="167"/>
        <v>-547836502876.90857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-547836502876.90857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-2282652095.3204522</v>
      </c>
      <c r="L3487" s="444">
        <f t="shared" ca="1" si="167"/>
        <v>-550119154972.229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-550119154972.229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-2292163145.7176208</v>
      </c>
      <c r="L3488" s="444">
        <f t="shared" ca="1" si="167"/>
        <v>-552411318117.94666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-552411318117.94666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-2301713825.4914446</v>
      </c>
      <c r="L3489" s="444">
        <f t="shared" ca="1" si="167"/>
        <v>-554713031943.43811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-554713031943.43811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-2311304299.7643256</v>
      </c>
      <c r="L3490" s="444">
        <f t="shared" ca="1" si="167"/>
        <v>-557024336243.20239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-557024336243.20239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-2320934734.3466768</v>
      </c>
      <c r="L3491" s="444">
        <f t="shared" ca="1" si="167"/>
        <v>-559345270977.54907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-559345270977.54907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-2330605295.7397876</v>
      </c>
      <c r="L3492" s="444">
        <f t="shared" ca="1" si="167"/>
        <v>-561675876273.28882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-561675876273.28882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-2340316151.1387033</v>
      </c>
      <c r="L3493" s="444">
        <f t="shared" ca="1" si="167"/>
        <v>-564016192424.42749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-564016192424.42749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-2350067468.4351144</v>
      </c>
      <c r="L3494" s="444">
        <f t="shared" ca="1" si="167"/>
        <v>-566366259892.86255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-566366259892.86255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-2359859416.2202606</v>
      </c>
      <c r="L3495" s="444">
        <f t="shared" ca="1" si="167"/>
        <v>-568726119309.08276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-568726119309.08276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-2369692163.7878447</v>
      </c>
      <c r="L3496" s="444">
        <f t="shared" ca="1" si="167"/>
        <v>-571095811472.87061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-571095811472.87061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-2379565881.136961</v>
      </c>
      <c r="L3497" s="444">
        <f t="shared" ca="1" si="167"/>
        <v>-573475377354.00757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-573475377354.00757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-2389480738.9750314</v>
      </c>
      <c r="L3498" s="444">
        <f t="shared" ca="1" si="167"/>
        <v>-575864858092.98254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-575864858092.98254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-2399436908.7207603</v>
      </c>
      <c r="L3499" s="444">
        <f t="shared" ca="1" si="167"/>
        <v>-578264295001.70325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-578264295001.70325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-2409434562.5070968</v>
      </c>
      <c r="L3500" s="444">
        <f t="shared" ca="1" si="167"/>
        <v>-580673729564.21033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-580673729564.21033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-2419473873.1842098</v>
      </c>
      <c r="L3501" s="444">
        <f t="shared" ca="1" si="167"/>
        <v>-583093203437.39453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-583093203437.39453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-2429555014.3224773</v>
      </c>
      <c r="L3502" s="444">
        <f t="shared" ca="1" si="167"/>
        <v>-585522758451.71704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-585522758451.71704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-2439678160.2154875</v>
      </c>
      <c r="L3503" s="444">
        <f t="shared" ca="1" si="167"/>
        <v>-587962436611.9325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-587962436611.9325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-2449843485.8830519</v>
      </c>
      <c r="L3504" s="444">
        <f t="shared" ca="1" si="167"/>
        <v>-590412280097.81555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-590412280097.81555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-2460051167.0742316</v>
      </c>
      <c r="L3505" s="444">
        <f t="shared" ca="1" si="167"/>
        <v>-592872331264.88977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-592872331264.88977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-2470301380.2703738</v>
      </c>
      <c r="L3506" s="444">
        <f t="shared" ca="1" si="167"/>
        <v>-595342632645.16016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-595342632645.16016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-2480594302.6881671</v>
      </c>
      <c r="L3507" s="444">
        <f t="shared" ca="1" si="167"/>
        <v>-597823226947.84827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-597823226947.84827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-2490930112.282701</v>
      </c>
      <c r="L3508" s="444">
        <f t="shared" ca="1" si="167"/>
        <v>-600314157060.13098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-600314157060.13098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-2501308987.7505455</v>
      </c>
      <c r="L3509" s="444">
        <f t="shared" ca="1" si="167"/>
        <v>-602815466047.88147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-602815466047.88147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-2511731108.5328393</v>
      </c>
      <c r="L3510" s="444">
        <f t="shared" ca="1" si="167"/>
        <v>-605327197156.41431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-605327197156.41431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-2522196654.8183928</v>
      </c>
      <c r="L3511" s="444">
        <f t="shared" ca="1" si="167"/>
        <v>-607849393811.23267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-607849393811.23267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-2532705807.5468025</v>
      </c>
      <c r="L3512" s="444">
        <f t="shared" ca="1" si="167"/>
        <v>-610382099618.77942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-610382099618.77942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-2543258748.411581</v>
      </c>
      <c r="L3513" s="444">
        <f t="shared" ca="1" si="167"/>
        <v>-612925358367.19104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-612925358367.19104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-2553855659.863296</v>
      </c>
      <c r="L3514" s="444">
        <f t="shared" ca="1" si="167"/>
        <v>-615479214027.05432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-615479214027.05432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-2564496725.1127262</v>
      </c>
      <c r="L3515" s="444">
        <f t="shared" ca="1" si="167"/>
        <v>-618043710752.16699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-618043710752.16699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-2575182128.1340289</v>
      </c>
      <c r="L3516" s="444">
        <f t="shared" ca="1" si="167"/>
        <v>-620618892880.30103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-620618892880.30103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-2585912053.6679211</v>
      </c>
      <c r="L3517" s="444">
        <f t="shared" ca="1" si="167"/>
        <v>-623204804933.96899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-623204804933.96899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-2596686687.2248707</v>
      </c>
      <c r="L3518" s="444">
        <f t="shared" ca="1" si="167"/>
        <v>-625801491621.19385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-625801491621.19385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-2607506215.0883079</v>
      </c>
      <c r="L3519" s="444">
        <f t="shared" ca="1" si="167"/>
        <v>-628408997836.2821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-628408997836.2821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-2618370824.317842</v>
      </c>
      <c r="L3520" s="444">
        <f t="shared" ca="1" si="167"/>
        <v>-631027368660.59998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-631027368660.59998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-2629280702.7525001</v>
      </c>
      <c r="L3521" s="444">
        <f t="shared" ca="1" si="167"/>
        <v>-633656649363.35242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-633656649363.35242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-2640236039.0139685</v>
      </c>
      <c r="L3522" s="444">
        <f t="shared" ca="1" si="167"/>
        <v>-636296885402.36633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-636296885402.36633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-2651237022.5098596</v>
      </c>
      <c r="L3523" s="444">
        <f t="shared" ca="1" si="167"/>
        <v>-638948122424.87622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-638948122424.87622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-2662283843.4369841</v>
      </c>
      <c r="L3524" s="444">
        <f t="shared" ca="1" si="167"/>
        <v>-641610406268.31323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-641610406268.31323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-2673376692.7846384</v>
      </c>
      <c r="L3525" s="444">
        <f t="shared" ca="1" si="167"/>
        <v>-644283782961.0979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-644283782961.0979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-2684515762.3379078</v>
      </c>
      <c r="L3526" s="444">
        <f t="shared" ca="1" si="167"/>
        <v>-646968298723.43579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-646968298723.43579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-2695701244.6809826</v>
      </c>
      <c r="L3527" s="444">
        <f t="shared" ca="1" si="167"/>
        <v>-649663999968.11682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-649663999968.11682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-2706933333.2004867</v>
      </c>
      <c r="L3528" s="444">
        <f t="shared" ca="1" si="167"/>
        <v>-652370933301.31726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-652370933301.31726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-2718212222.0888219</v>
      </c>
      <c r="L3529" s="444">
        <f t="shared" ca="1" si="167"/>
        <v>-655089145523.40613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-655089145523.40613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-2729538106.3475256</v>
      </c>
      <c r="L3530" s="444">
        <f t="shared" ca="1" si="167"/>
        <v>-657818683629.75366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-657818683629.75366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-2740911181.7906404</v>
      </c>
      <c r="L3531" s="444">
        <f t="shared" ca="1" si="167"/>
        <v>-660559594811.54431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-660559594811.54431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-2752331645.0481014</v>
      </c>
      <c r="L3532" s="444">
        <f t="shared" ca="1" si="167"/>
        <v>-663311926456.59241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-663311926456.59241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-2763799693.5691352</v>
      </c>
      <c r="L3533" s="444">
        <f t="shared" ca="1" si="167"/>
        <v>-666075726150.1615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-666075726150.1615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-2775315525.6256728</v>
      </c>
      <c r="L3534" s="444">
        <f t="shared" ca="1" si="167"/>
        <v>-668851041675.78723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-668851041675.78723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-2786879340.3157802</v>
      </c>
      <c r="L3535" s="444">
        <f t="shared" ca="1" si="167"/>
        <v>-671637921016.10303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-671637921016.10303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-2798491337.5670958</v>
      </c>
      <c r="L3536" s="444">
        <f t="shared" ca="1" si="167"/>
        <v>-674436412353.67017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-674436412353.67017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-2810151718.1402922</v>
      </c>
      <c r="L3537" s="444">
        <f t="shared" ca="1" si="167"/>
        <v>-677246564071.81042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-677246564071.81042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-2821860683.6325436</v>
      </c>
      <c r="L3538" s="444">
        <f t="shared" ca="1" si="167"/>
        <v>-680068424755.44299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-680068424755.44299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-2833618436.4810123</v>
      </c>
      <c r="L3539" s="444">
        <f t="shared" ca="1" si="167"/>
        <v>-682902043191.92395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-682902043191.92395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-2845425179.9663496</v>
      </c>
      <c r="L3540" s="444">
        <f t="shared" ca="1" si="167"/>
        <v>-685747468371.89026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-685747468371.89026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-2857281118.2162094</v>
      </c>
      <c r="L3541" s="444">
        <f t="shared" ca="1" si="167"/>
        <v>-688604749490.10645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-688604749490.10645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-2869186456.208777</v>
      </c>
      <c r="L3542" s="444">
        <f t="shared" ca="1" si="167"/>
        <v>-691473935946.31519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-691473935946.31519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-2881141399.7763133</v>
      </c>
      <c r="L3543" s="444">
        <f t="shared" ca="1" si="167"/>
        <v>-694355077346.09155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-694355077346.09155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-2893146155.6087146</v>
      </c>
      <c r="L3544" s="444">
        <f t="shared" ca="1" si="167"/>
        <v>-697248223501.70032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-697248223501.70032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-2905200931.2570848</v>
      </c>
      <c r="L3545" s="444">
        <f t="shared" ca="1" si="167"/>
        <v>-700153424432.9574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-700153424432.9574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-2917305935.1373224</v>
      </c>
      <c r="L3546" s="444">
        <f t="shared" ca="1" si="167"/>
        <v>-703070730368.09473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-703070730368.09473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-2929461376.5337281</v>
      </c>
      <c r="L3547" s="444">
        <f t="shared" ca="1" si="167"/>
        <v>-706000191744.62842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-706000191744.62842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-2941667465.6026182</v>
      </c>
      <c r="L3548" s="444">
        <f t="shared" ca="1" si="167"/>
        <v>-708941859210.23108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-708941859210.23108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-2953924413.3759627</v>
      </c>
      <c r="L3549" s="444">
        <f t="shared" ca="1" si="167"/>
        <v>-711895783623.60706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-711895783623.60706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-2966232431.7650294</v>
      </c>
      <c r="L3550" s="444">
        <f t="shared" ca="1" si="167"/>
        <v>-714862016055.37207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-714862016055.37207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-2978591733.5640502</v>
      </c>
      <c r="L3551" s="444">
        <f t="shared" ca="1" si="167"/>
        <v>-717840607788.93616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-717840607788.93616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-2991002532.4539008</v>
      </c>
      <c r="L3552" s="444">
        <f t="shared" ca="1" si="167"/>
        <v>-720831610321.39001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-720831610321.39001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-3003465043.0057917</v>
      </c>
      <c r="L3553" s="444">
        <f t="shared" ca="1" si="167"/>
        <v>-723835075364.39575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-723835075364.39575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-3015979480.6849823</v>
      </c>
      <c r="L3554" s="444">
        <f t="shared" ca="1" si="167"/>
        <v>-726851054845.08069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-726851054845.08069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-3028546061.8545027</v>
      </c>
      <c r="L3555" s="444">
        <f t="shared" ca="1" si="167"/>
        <v>-729879600906.93518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-729879600906.93518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-3041165003.7788963</v>
      </c>
      <c r="L3556" s="444">
        <f t="shared" ca="1" si="167"/>
        <v>-732920765910.71411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-732920765910.71411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-3053836524.6279755</v>
      </c>
      <c r="L3557" s="444">
        <f t="shared" ca="1" si="167"/>
        <v>-735974602435.34204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-735974602435.34204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-3066560843.4805918</v>
      </c>
      <c r="L3558" s="444">
        <f t="shared" ca="1" si="167"/>
        <v>-739041163278.82263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-739041163278.82263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-3079338180.3284278</v>
      </c>
      <c r="L3559" s="444">
        <f t="shared" ca="1" si="167"/>
        <v>-742120501459.151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-742120501459.151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-3092168756.0797958</v>
      </c>
      <c r="L3560" s="444">
        <f t="shared" ca="1" si="167"/>
        <v>-745212670215.23083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-745212670215.23083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-3105052792.5634618</v>
      </c>
      <c r="L3561" s="444">
        <f t="shared" ca="1" si="167"/>
        <v>-748317723007.79431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-748317723007.79431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-3117990512.5324764</v>
      </c>
      <c r="L3562" s="444">
        <f t="shared" ca="1" si="167"/>
        <v>-751435713520.32678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-751435713520.32678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-3130982139.6680284</v>
      </c>
      <c r="L3563" s="444">
        <f t="shared" ca="1" si="167"/>
        <v>-754566695659.99475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-754566695659.99475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-3144027898.5833116</v>
      </c>
      <c r="L3564" s="444">
        <f t="shared" ca="1" si="167"/>
        <v>-757710723558.578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-757710723558.578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-3157128014.8274083</v>
      </c>
      <c r="L3565" s="444">
        <f t="shared" ca="1" si="167"/>
        <v>-760867851573.4054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-760867851573.4054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-3170282714.8891892</v>
      </c>
      <c r="L3566" s="444">
        <f t="shared" ca="1" si="167"/>
        <v>-764038134288.29456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-764038134288.29456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-3183492226.2012272</v>
      </c>
      <c r="L3567" s="444">
        <f t="shared" ca="1" si="167"/>
        <v>-767221626514.49573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-767221626514.49573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-3196756777.1437321</v>
      </c>
      <c r="L3568" s="444">
        <f t="shared" ca="1" si="167"/>
        <v>-770418383291.6394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-770418383291.6394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-3210076597.0484977</v>
      </c>
      <c r="L3569" s="444">
        <f t="shared" ca="1" si="167"/>
        <v>-773628459888.68787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-773628459888.68787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-3223451916.2028661</v>
      </c>
      <c r="L3570" s="444">
        <f t="shared" ca="1" si="167"/>
        <v>-776851911804.89075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-776851911804.89075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-3236882965.8537116</v>
      </c>
      <c r="L3571" s="444">
        <f t="shared" ca="1" si="167"/>
        <v>-780088794770.74451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-780088794770.74451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-3250369978.2114353</v>
      </c>
      <c r="L3572" s="444">
        <f t="shared" ca="1" si="167"/>
        <v>-783339164748.95593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-783339164748.95593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-3263913186.4539828</v>
      </c>
      <c r="L3573" s="444">
        <f t="shared" ca="1" si="167"/>
        <v>-786603077935.40991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-786603077935.40991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-3277512824.7308745</v>
      </c>
      <c r="L3574" s="444">
        <f t="shared" ca="1" si="167"/>
        <v>-789880590760.14075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-789880590760.14075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-3291169128.167253</v>
      </c>
      <c r="L3575" s="444">
        <f t="shared" ca="1" si="167"/>
        <v>-793171759888.30798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-793171759888.30798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-3304882332.86795</v>
      </c>
      <c r="L3576" s="444">
        <f t="shared" ca="1" si="167"/>
        <v>-796476642221.1759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-796476642221.1759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-3318652675.921566</v>
      </c>
      <c r="L3577" s="444">
        <f t="shared" ca="1" si="167"/>
        <v>-799795294897.09741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-799795294897.09741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-3332480395.4045725</v>
      </c>
      <c r="L3578" s="444">
        <f t="shared" ref="L3578:L3832" ca="1" si="172">I3578-J3578+K3578</f>
        <v>-803127775292.50195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-803127775292.50195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-3346365730.3854246</v>
      </c>
      <c r="L3579" s="444">
        <f t="shared" ca="1" si="172"/>
        <v>-806474141022.88733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-806474141022.88733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-3360308920.9286971</v>
      </c>
      <c r="L3580" s="444">
        <f t="shared" ca="1" si="172"/>
        <v>-809834449943.81604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-809834449943.81604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-3374310208.0992336</v>
      </c>
      <c r="L3581" s="444">
        <f t="shared" ca="1" si="172"/>
        <v>-813208760151.91528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-813208760151.91528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-3388369833.9663138</v>
      </c>
      <c r="L3582" s="444">
        <f t="shared" ca="1" si="172"/>
        <v>-816597129985.88159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-816597129985.88159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-3402488041.6078401</v>
      </c>
      <c r="L3583" s="444">
        <f t="shared" ca="1" si="172"/>
        <v>-819999618027.48938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-819999618027.48938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-3416665075.1145391</v>
      </c>
      <c r="L3584" s="444">
        <f t="shared" ca="1" si="172"/>
        <v>-823416283102.60388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-823416283102.60388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-3430901179.594183</v>
      </c>
      <c r="L3585" s="444">
        <f t="shared" ca="1" si="172"/>
        <v>-826847184282.19812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-826847184282.19812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-3445196601.1758256</v>
      </c>
      <c r="L3586" s="444">
        <f t="shared" ca="1" si="172"/>
        <v>-830292380883.3739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-830292380883.3739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-3459551587.0140576</v>
      </c>
      <c r="L3587" s="444">
        <f t="shared" ca="1" si="172"/>
        <v>-833751932470.38794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-833751932470.38794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-3473966385.293283</v>
      </c>
      <c r="L3588" s="444">
        <f t="shared" ca="1" si="172"/>
        <v>-837225898855.68127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-837225898855.68127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-3488441245.2320051</v>
      </c>
      <c r="L3589" s="444">
        <f t="shared" ca="1" si="172"/>
        <v>-840714340100.91333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-840714340100.91333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-3502976417.0871387</v>
      </c>
      <c r="L3590" s="444">
        <f t="shared" ca="1" si="172"/>
        <v>-844217316518.00049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-844217316518.00049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-3517572152.1583352</v>
      </c>
      <c r="L3591" s="444">
        <f t="shared" ca="1" si="172"/>
        <v>-847734888670.15881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-847734888670.15881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-3532228702.7923284</v>
      </c>
      <c r="L3592" s="444">
        <f t="shared" ca="1" si="172"/>
        <v>-851267117372.95117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-851267117372.95117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-3546946322.3872967</v>
      </c>
      <c r="L3593" s="444">
        <f t="shared" ca="1" si="172"/>
        <v>-854814063695.3385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-854814063695.3385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-3561725265.3972435</v>
      </c>
      <c r="L3594" s="444">
        <f t="shared" ca="1" si="172"/>
        <v>-858375788960.73572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-858375788960.73572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-3576565787.3363986</v>
      </c>
      <c r="L3595" s="444">
        <f t="shared" ca="1" si="172"/>
        <v>-861952354748.07214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-861952354748.07214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-3591468144.7836337</v>
      </c>
      <c r="L3596" s="444">
        <f t="shared" ca="1" si="172"/>
        <v>-865543822892.85583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-865543822892.85583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-3606432595.3868995</v>
      </c>
      <c r="L3597" s="444">
        <f t="shared" ca="1" si="172"/>
        <v>-869150255488.24268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-869150255488.24268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-3621459397.8676777</v>
      </c>
      <c r="L3598" s="444">
        <f t="shared" ca="1" si="172"/>
        <v>-872771714886.11035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-872771714886.11035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-3636548812.0254598</v>
      </c>
      <c r="L3599" s="444">
        <f t="shared" ca="1" si="172"/>
        <v>-876408263698.13586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-876408263698.13586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-3651701098.7422328</v>
      </c>
      <c r="L3600" s="444">
        <f t="shared" ca="1" si="172"/>
        <v>-880059964796.87805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-880059964796.87805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-3666916519.9869919</v>
      </c>
      <c r="L3601" s="444">
        <f t="shared" ca="1" si="172"/>
        <v>-883726881316.86499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-883726881316.86499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-3682195338.8202705</v>
      </c>
      <c r="L3602" s="444">
        <f t="shared" ca="1" si="172"/>
        <v>-887409076655.6853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-887409076655.6853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-3697537819.3986888</v>
      </c>
      <c r="L3603" s="444">
        <f t="shared" ca="1" si="172"/>
        <v>-891106614475.08398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-891106614475.08398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-3712944226.9795165</v>
      </c>
      <c r="L3604" s="444">
        <f t="shared" ca="1" si="172"/>
        <v>-894819558702.06348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-894819558702.06348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-3728414827.9252644</v>
      </c>
      <c r="L3605" s="444">
        <f t="shared" ca="1" si="172"/>
        <v>-898547973529.98877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-898547973529.98877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-3743949889.7082858</v>
      </c>
      <c r="L3606" s="444">
        <f t="shared" ca="1" si="172"/>
        <v>-902291923419.69702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-902291923419.69702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-3759549680.9154048</v>
      </c>
      <c r="L3607" s="444">
        <f t="shared" ca="1" si="172"/>
        <v>-906051473100.61243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-906051473100.61243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-3775214471.2525516</v>
      </c>
      <c r="L3608" s="444">
        <f t="shared" ca="1" si="172"/>
        <v>-909826687571.86499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-909826687571.86499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-3790944531.5494375</v>
      </c>
      <c r="L3609" s="444">
        <f t="shared" ca="1" si="172"/>
        <v>-913617632103.41443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-913617632103.41443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-3806740133.7642269</v>
      </c>
      <c r="L3610" s="444">
        <f t="shared" ca="1" si="172"/>
        <v>-917424372237.17871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-917424372237.17871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-3822601550.9882445</v>
      </c>
      <c r="L3611" s="444">
        <f t="shared" ca="1" si="172"/>
        <v>-921246973788.16699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-921246973788.16699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-3838529057.4506955</v>
      </c>
      <c r="L3612" s="444">
        <f t="shared" ca="1" si="172"/>
        <v>-925085502845.61768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-925085502845.61768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-3854522928.523407</v>
      </c>
      <c r="L3613" s="444">
        <f t="shared" ca="1" si="172"/>
        <v>-928940025774.14111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-928940025774.14111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-3870583440.7255878</v>
      </c>
      <c r="L3614" s="444">
        <f t="shared" ca="1" si="172"/>
        <v>-932810609214.8667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-932810609214.8667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-3886710871.7286115</v>
      </c>
      <c r="L3615" s="444">
        <f t="shared" ca="1" si="172"/>
        <v>-936697320086.59534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-936697320086.59534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-3902905500.3608136</v>
      </c>
      <c r="L3616" s="444">
        <f t="shared" ca="1" si="172"/>
        <v>-940600225586.95618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-940600225586.95618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-3919167606.6123176</v>
      </c>
      <c r="L3617" s="444">
        <f t="shared" ca="1" si="172"/>
        <v>-944519393193.56848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-944519393193.56848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-3935497471.6398692</v>
      </c>
      <c r="L3618" s="444">
        <f t="shared" ca="1" si="172"/>
        <v>-948454890665.20837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-948454890665.20837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-3951895377.7717013</v>
      </c>
      <c r="L3619" s="444">
        <f t="shared" ca="1" si="172"/>
        <v>-952406786042.9801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-952406786042.9801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-3968361608.5124168</v>
      </c>
      <c r="L3620" s="444">
        <f t="shared" ca="1" si="172"/>
        <v>-956375147651.49255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-956375147651.49255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-3984896448.5478854</v>
      </c>
      <c r="L3621" s="444">
        <f t="shared" ca="1" si="172"/>
        <v>-960360044100.04041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-960360044100.04041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-4001500183.7501688</v>
      </c>
      <c r="L3622" s="444">
        <f t="shared" ca="1" si="172"/>
        <v>-964361544283.79053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-964361544283.79053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-4018173101.1824608</v>
      </c>
      <c r="L3623" s="444">
        <f t="shared" ca="1" si="172"/>
        <v>-968379717384.97302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-968379717384.97302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-4034915489.1040549</v>
      </c>
      <c r="L3624" s="444">
        <f t="shared" ca="1" si="172"/>
        <v>-972414632874.07703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-972414632874.07703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-4051727636.9753208</v>
      </c>
      <c r="L3625" s="444">
        <f t="shared" ca="1" si="172"/>
        <v>-976466360511.05237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-976466360511.05237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-4068609835.4627185</v>
      </c>
      <c r="L3626" s="444">
        <f t="shared" ca="1" si="172"/>
        <v>-980534970346.51514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-980534970346.51514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-4085562376.4438128</v>
      </c>
      <c r="L3627" s="444">
        <f t="shared" ca="1" si="172"/>
        <v>-984620532722.95898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-984620532722.95898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-4102585553.0123291</v>
      </c>
      <c r="L3628" s="444">
        <f t="shared" ca="1" si="172"/>
        <v>-988723118275.97131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-988723118275.97131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-4119679659.4832139</v>
      </c>
      <c r="L3629" s="444">
        <f t="shared" ca="1" si="172"/>
        <v>-992842797935.45447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-992842797935.45447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-4136844991.397727</v>
      </c>
      <c r="L3630" s="444">
        <f t="shared" ca="1" si="172"/>
        <v>-996979642926.85217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-996979642926.85217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-4154081845.5285506</v>
      </c>
      <c r="L3631" s="444">
        <f t="shared" ca="1" si="172"/>
        <v>-1001133724772.3807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-1001133724772.3807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-4171390519.8849196</v>
      </c>
      <c r="L3632" s="444">
        <f t="shared" ca="1" si="172"/>
        <v>-1005305115292.2656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-1005305115292.2656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-4188771313.7177734</v>
      </c>
      <c r="L3633" s="444">
        <f t="shared" ca="1" si="172"/>
        <v>-1009493886605.9834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-1009493886605.9834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-4206224527.524931</v>
      </c>
      <c r="L3634" s="444">
        <f t="shared" ca="1" si="172"/>
        <v>-1013700111133.5083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-1013700111133.5083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-4223750463.0562849</v>
      </c>
      <c r="L3635" s="444">
        <f t="shared" ca="1" si="172"/>
        <v>-1017923861596.5646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-1017923861596.5646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-4241349423.3190188</v>
      </c>
      <c r="L3636" s="444">
        <f t="shared" ca="1" si="172"/>
        <v>-1022165211019.8835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-1022165211019.8835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-4259021712.5828481</v>
      </c>
      <c r="L3637" s="444">
        <f t="shared" ca="1" si="172"/>
        <v>-1026424232732.4664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-1026424232732.4664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-4276767636.3852768</v>
      </c>
      <c r="L3638" s="444">
        <f t="shared" ca="1" si="172"/>
        <v>-1030701000368.8517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-1030701000368.8517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-4294587501.5368814</v>
      </c>
      <c r="L3639" s="444">
        <f t="shared" ca="1" si="172"/>
        <v>-1034995587870.3885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-1034995587870.3885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-4312481616.1266193</v>
      </c>
      <c r="L3640" s="444">
        <f t="shared" ca="1" si="172"/>
        <v>-1039308069486.5151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-1039308069486.5151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-4330450289.5271463</v>
      </c>
      <c r="L3641" s="444">
        <f t="shared" ca="1" si="172"/>
        <v>-1043638519776.0422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-1043638519776.0422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-4348493832.400176</v>
      </c>
      <c r="L3642" s="444">
        <f t="shared" ca="1" si="172"/>
        <v>-1047987013608.4424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-1047987013608.4424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-4366612556.7018433</v>
      </c>
      <c r="L3643" s="444">
        <f t="shared" ca="1" si="172"/>
        <v>-1052353626165.1443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-1052353626165.1443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-4384806775.6881008</v>
      </c>
      <c r="L3644" s="444">
        <f t="shared" ca="1" si="172"/>
        <v>-1056738432940.8324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-1056738432940.8324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-4403076803.9201345</v>
      </c>
      <c r="L3645" s="444">
        <f t="shared" ca="1" si="172"/>
        <v>-1061141509744.7526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-1061141509744.7526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-4421422957.2698021</v>
      </c>
      <c r="L3646" s="444">
        <f t="shared" ca="1" si="172"/>
        <v>-1065562932702.0223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-1065562932702.0223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-4439845552.9250927</v>
      </c>
      <c r="L3647" s="444">
        <f t="shared" ca="1" si="172"/>
        <v>-1070002778254.9474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-1070002778254.9474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-4458344909.3956137</v>
      </c>
      <c r="L3648" s="444">
        <f t="shared" ca="1" si="172"/>
        <v>-1074461123164.343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-1074461123164.343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-4476921346.518096</v>
      </c>
      <c r="L3649" s="444">
        <f t="shared" ca="1" si="172"/>
        <v>-1078938044510.8611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-1078938044510.8611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-4495575185.4619217</v>
      </c>
      <c r="L3650" s="444">
        <f t="shared" ca="1" si="172"/>
        <v>-1083433619696.323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-1083433619696.323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-4514306748.7346792</v>
      </c>
      <c r="L3651" s="444">
        <f t="shared" ca="1" si="172"/>
        <v>-1087947926445.0576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-1087947926445.0576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-4533116360.1877403</v>
      </c>
      <c r="L3652" s="444">
        <f t="shared" ca="1" si="172"/>
        <v>-1092481042805.2454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-1092481042805.2454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-4552004345.0218554</v>
      </c>
      <c r="L3653" s="444">
        <f t="shared" ca="1" si="172"/>
        <v>-1097033047150.2672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-1097033047150.2672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-4570971029.7927799</v>
      </c>
      <c r="L3654" s="444">
        <f t="shared" ca="1" si="172"/>
        <v>-1101604018180.0601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-1101604018180.0601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-4590016742.4169168</v>
      </c>
      <c r="L3655" s="444">
        <f t="shared" ca="1" si="172"/>
        <v>-1106194034922.4771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-1106194034922.4771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-4609141812.1769876</v>
      </c>
      <c r="L3656" s="444">
        <f t="shared" ca="1" si="172"/>
        <v>-1110803176734.6541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-1110803176734.6541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-4628346569.727725</v>
      </c>
      <c r="L3657" s="444">
        <f t="shared" ca="1" si="172"/>
        <v>-1115431523304.3818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-1115431523304.3818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-4647631347.1015911</v>
      </c>
      <c r="L3658" s="444">
        <f t="shared" ca="1" si="172"/>
        <v>-1120079154651.4834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-1120079154651.4834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-4666996477.7145138</v>
      </c>
      <c r="L3659" s="444">
        <f t="shared" ca="1" si="172"/>
        <v>-1124746151129.198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-1124746151129.198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-4686442296.3716583</v>
      </c>
      <c r="L3660" s="444">
        <f t="shared" ca="1" si="172"/>
        <v>-1129432593425.5696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-1129432593425.5696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-4705969139.2732067</v>
      </c>
      <c r="L3661" s="444">
        <f t="shared" ca="1" si="172"/>
        <v>-1134138562564.8428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-1134138562564.8428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-4725577344.0201778</v>
      </c>
      <c r="L3662" s="444">
        <f t="shared" ca="1" si="172"/>
        <v>-1138864139908.863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-1138864139908.863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-4745267249.6202621</v>
      </c>
      <c r="L3663" s="444">
        <f t="shared" ca="1" si="172"/>
        <v>-1143609407158.4834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-1143609407158.4834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-4765039196.493681</v>
      </c>
      <c r="L3664" s="444">
        <f t="shared" ca="1" si="172"/>
        <v>-1148374446354.9771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-1148374446354.9771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-4784893526.4790707</v>
      </c>
      <c r="L3665" s="444">
        <f t="shared" ca="1" si="172"/>
        <v>-1153159339881.4561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-1153159339881.4561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-4804830582.8394003</v>
      </c>
      <c r="L3666" s="444">
        <f t="shared" ca="1" si="172"/>
        <v>-1157964170464.2954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-1157964170464.2954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-4824850710.2678976</v>
      </c>
      <c r="L3667" s="444">
        <f t="shared" ca="1" si="172"/>
        <v>-1162789021174.5632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-1162789021174.5632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-4844954254.8940134</v>
      </c>
      <c r="L3668" s="444">
        <f t="shared" ca="1" si="172"/>
        <v>-1167633975429.4573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-1167633975429.4573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-4865141564.2894049</v>
      </c>
      <c r="L3669" s="444">
        <f t="shared" ca="1" si="172"/>
        <v>-1172499116993.7466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-1172499116993.7466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-4885412987.4739437</v>
      </c>
      <c r="L3670" s="444">
        <f t="shared" ca="1" si="172"/>
        <v>-1177384529981.2205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-1177384529981.2205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-4905768874.921752</v>
      </c>
      <c r="L3671" s="444">
        <f t="shared" ca="1" si="172"/>
        <v>-1182290298856.1421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-1182290298856.1421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-4926209578.5672588</v>
      </c>
      <c r="L3672" s="444">
        <f t="shared" ca="1" si="172"/>
        <v>-1187216508434.7092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-1187216508434.7092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-4946735451.8112888</v>
      </c>
      <c r="L3673" s="444">
        <f t="shared" ca="1" si="172"/>
        <v>-1192163243886.5205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-1192163243886.5205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-4967346849.5271683</v>
      </c>
      <c r="L3674" s="444">
        <f t="shared" ca="1" si="172"/>
        <v>-1197130590736.0476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-1197130590736.0476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-4988044128.066865</v>
      </c>
      <c r="L3675" s="444">
        <f t="shared" ca="1" si="172"/>
        <v>-1202118634864.1145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-1202118634864.1145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-5008827645.2671432</v>
      </c>
      <c r="L3676" s="444">
        <f t="shared" ca="1" si="172"/>
        <v>-1207127462509.3816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-1207127462509.3816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-5029697760.4557562</v>
      </c>
      <c r="L3677" s="444">
        <f t="shared" ca="1" si="172"/>
        <v>-1212157160269.8374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-1212157160269.8374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-5050654834.4576559</v>
      </c>
      <c r="L3678" s="444">
        <f t="shared" ca="1" si="172"/>
        <v>-1217207815104.2952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-1217207815104.2952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-5071699229.6012297</v>
      </c>
      <c r="L3679" s="444">
        <f t="shared" ca="1" si="172"/>
        <v>-1222279514333.8965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-1222279514333.8965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-5092831309.7245684</v>
      </c>
      <c r="L3680" s="444">
        <f t="shared" ca="1" si="172"/>
        <v>-1227372345643.6211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-1227372345643.6211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-5114051440.1817541</v>
      </c>
      <c r="L3681" s="444">
        <f t="shared" ca="1" si="172"/>
        <v>-1232486397083.8027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-1232486397083.8027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-5135359987.8491783</v>
      </c>
      <c r="L3682" s="444">
        <f t="shared" ca="1" si="172"/>
        <v>-1237621757071.6519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-1237621757071.6519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-5156757321.1318827</v>
      </c>
      <c r="L3683" s="444">
        <f t="shared" ca="1" si="172"/>
        <v>-1242778514392.7837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-1242778514392.7837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-5178243809.9699316</v>
      </c>
      <c r="L3684" s="444">
        <f t="shared" ca="1" si="172"/>
        <v>-1247956758202.7537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-1247956758202.7537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-5199819825.8448067</v>
      </c>
      <c r="L3685" s="444">
        <f t="shared" ca="1" si="172"/>
        <v>-1253156578028.5984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-1253156578028.5984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-5221485741.7858267</v>
      </c>
      <c r="L3686" s="444">
        <f t="shared" ca="1" si="172"/>
        <v>-1258378063770.3843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-1258378063770.3843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-5243241932.3766012</v>
      </c>
      <c r="L3687" s="444">
        <f t="shared" ca="1" si="172"/>
        <v>-1263621305702.761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-1263621305702.761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-5265088773.7615042</v>
      </c>
      <c r="L3688" s="444">
        <f t="shared" ca="1" si="172"/>
        <v>-1268886394476.5225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-1268886394476.5225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-5287026643.6521769</v>
      </c>
      <c r="L3689" s="444">
        <f t="shared" ca="1" si="172"/>
        <v>-1274173421120.1746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-1274173421120.1746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-5309055921.3340607</v>
      </c>
      <c r="L3690" s="444">
        <f t="shared" ca="1" si="172"/>
        <v>-1279482477041.5085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-1279482477041.5085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-5331176987.6729527</v>
      </c>
      <c r="L3691" s="444">
        <f t="shared" ca="1" si="172"/>
        <v>-1284813654029.1814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-1284813654029.1814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-5353390225.1215887</v>
      </c>
      <c r="L3692" s="444">
        <f t="shared" ca="1" si="172"/>
        <v>-1290167044254.303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-1290167044254.303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-5375696017.7262621</v>
      </c>
      <c r="L3693" s="444">
        <f t="shared" ca="1" si="172"/>
        <v>-1295542740272.0293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-1295542740272.0293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-5398094751.1334553</v>
      </c>
      <c r="L3694" s="444">
        <f t="shared" ca="1" si="172"/>
        <v>-1300940835023.1628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-1300940835023.1628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-5420586812.5965118</v>
      </c>
      <c r="L3695" s="444">
        <f t="shared" ca="1" si="172"/>
        <v>-1306361421835.7593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-1306361421835.7593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-5443172590.9823303</v>
      </c>
      <c r="L3696" s="444">
        <f t="shared" ca="1" si="172"/>
        <v>-1311804594426.7417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-1311804594426.7417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-5465852476.7780905</v>
      </c>
      <c r="L3697" s="444">
        <f t="shared" ca="1" si="172"/>
        <v>-1317270446903.5198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-1317270446903.5198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-5488626862.0979986</v>
      </c>
      <c r="L3698" s="444">
        <f t="shared" ca="1" si="172"/>
        <v>-1322759073765.6177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-1322759073765.6177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-5511496140.690074</v>
      </c>
      <c r="L3699" s="444">
        <f t="shared" ca="1" si="172"/>
        <v>-1328270569906.3079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-1328270569906.3079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-5534460707.9429493</v>
      </c>
      <c r="L3700" s="444">
        <f t="shared" ca="1" si="172"/>
        <v>-1333805030614.2507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-1333805030614.2507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-5557520960.8927116</v>
      </c>
      <c r="L3701" s="444">
        <f t="shared" ca="1" si="172"/>
        <v>-1339362551575.1436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-1339362551575.1436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-5580677298.2297649</v>
      </c>
      <c r="L3702" s="444">
        <f t="shared" ca="1" si="172"/>
        <v>-1344943228873.3733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-1344943228873.3733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-5603930120.3057222</v>
      </c>
      <c r="L3703" s="444">
        <f t="shared" ca="1" si="172"/>
        <v>-1350547158993.679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-1350547158993.679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-5627279829.1403294</v>
      </c>
      <c r="L3704" s="444">
        <f t="shared" ca="1" si="172"/>
        <v>-1356174438822.8193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-1356174438822.8193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-5650726828.4284134</v>
      </c>
      <c r="L3705" s="444">
        <f t="shared" ca="1" si="172"/>
        <v>-1361825165651.2478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-1361825165651.2478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-5674271523.5468655</v>
      </c>
      <c r="L3706" s="444">
        <f t="shared" ca="1" si="172"/>
        <v>-1367499437174.7947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-1367499437174.7947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-5697914321.5616446</v>
      </c>
      <c r="L3707" s="444">
        <f t="shared" ca="1" si="172"/>
        <v>-1373197351496.3562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-1373197351496.3562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-5721655631.2348175</v>
      </c>
      <c r="L3708" s="444">
        <f t="shared" ca="1" si="172"/>
        <v>-1378919007127.5911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-1378919007127.5911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-5745495863.0316296</v>
      </c>
      <c r="L3709" s="444">
        <f t="shared" ca="1" si="172"/>
        <v>-1384664502990.6228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-1384664502990.6228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-5769435429.1275949</v>
      </c>
      <c r="L3710" s="444">
        <f t="shared" ca="1" si="172"/>
        <v>-1390433938419.7505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-1390433938419.7505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-5793474743.4156265</v>
      </c>
      <c r="L3711" s="444">
        <f t="shared" ca="1" si="172"/>
        <v>-1396227413163.166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-1396227413163.166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-5817614221.5131912</v>
      </c>
      <c r="L3712" s="444">
        <f t="shared" ca="1" si="172"/>
        <v>-1402045027384.6792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-1402045027384.6792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-5841854280.7694969</v>
      </c>
      <c r="L3713" s="444">
        <f t="shared" ca="1" si="172"/>
        <v>-1407886881665.4487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-1407886881665.4487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-5866195340.2727032</v>
      </c>
      <c r="L3714" s="444">
        <f t="shared" ca="1" si="172"/>
        <v>-1413753077005.7214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-1413753077005.7214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-5890637820.857173</v>
      </c>
      <c r="L3715" s="444">
        <f t="shared" ca="1" si="172"/>
        <v>-1419643714826.5786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-1419643714826.5786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-5915182145.1107445</v>
      </c>
      <c r="L3716" s="444">
        <f t="shared" ca="1" si="172"/>
        <v>-1425558896971.6895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-1425558896971.6895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-5939828737.3820391</v>
      </c>
      <c r="L3717" s="444">
        <f t="shared" ca="1" si="172"/>
        <v>-1431498725709.0715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-1431498725709.0715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-5964578023.7877979</v>
      </c>
      <c r="L3718" s="444">
        <f t="shared" ca="1" si="172"/>
        <v>-1437463303732.8594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-1437463303732.8594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-5989430432.2202473</v>
      </c>
      <c r="L3719" s="444">
        <f t="shared" ca="1" si="172"/>
        <v>-1443452734165.0796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-1443452734165.0796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-6014386392.3544979</v>
      </c>
      <c r="L3720" s="444">
        <f t="shared" ca="1" si="172"/>
        <v>-1449467120557.4341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-1449467120557.4341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-6039446335.6559753</v>
      </c>
      <c r="L3721" s="444">
        <f t="shared" ca="1" si="172"/>
        <v>-1455506566893.0901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-1455506566893.0901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-6064610695.3878756</v>
      </c>
      <c r="L3722" s="444">
        <f t="shared" ca="1" si="172"/>
        <v>-1461571177588.478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-1461571177588.478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-6089879906.6186581</v>
      </c>
      <c r="L3723" s="444">
        <f t="shared" ca="1" si="172"/>
        <v>-1467661057495.0967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-1467661057495.0967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-6115254406.2295694</v>
      </c>
      <c r="L3724" s="444">
        <f t="shared" ca="1" si="172"/>
        <v>-1473776311901.3262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-1473776311901.3262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-6140734632.9221926</v>
      </c>
      <c r="L3725" s="444">
        <f t="shared" ca="1" si="172"/>
        <v>-1479917046534.2483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-1479917046534.2483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-6166321027.2260342</v>
      </c>
      <c r="L3726" s="444">
        <f t="shared" ca="1" si="172"/>
        <v>-1486083367561.4744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-1486083367561.4744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-6192014031.5061436</v>
      </c>
      <c r="L3727" s="444">
        <f t="shared" ca="1" si="172"/>
        <v>-1492275381592.9805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-1492275381592.9805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-6217814089.9707518</v>
      </c>
      <c r="L3728" s="444">
        <f t="shared" ca="1" si="172"/>
        <v>-1498493195682.9512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-1498493195682.9512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-6243721648.6789627</v>
      </c>
      <c r="L3729" s="444">
        <f t="shared" ca="1" si="172"/>
        <v>-1504736917331.6301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-1504736917331.6301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-6269737155.5484591</v>
      </c>
      <c r="L3730" s="444">
        <f t="shared" ca="1" si="172"/>
        <v>-1511006654487.1785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-1511006654487.1785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-6295861060.3632431</v>
      </c>
      <c r="L3731" s="444">
        <f t="shared" ca="1" si="172"/>
        <v>-1517302515547.5417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-1517302515547.5417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-6322093814.7814236</v>
      </c>
      <c r="L3732" s="444">
        <f t="shared" ca="1" si="172"/>
        <v>-1523624609362.3232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-1523624609362.3232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-6348435872.3430138</v>
      </c>
      <c r="L3733" s="444">
        <f t="shared" ca="1" si="172"/>
        <v>-1529973045234.6663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-1529973045234.6663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-6374887688.4777756</v>
      </c>
      <c r="L3734" s="444">
        <f t="shared" ca="1" si="172"/>
        <v>-1536347932923.144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-1536347932923.144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-6401449720.5130997</v>
      </c>
      <c r="L3735" s="444">
        <f t="shared" ca="1" si="172"/>
        <v>-1542749382643.6572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-1542749382643.6572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-6428122427.6819048</v>
      </c>
      <c r="L3736" s="444">
        <f t="shared" ca="1" si="172"/>
        <v>-1549177505071.3391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-1549177505071.3391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-6454906271.1305799</v>
      </c>
      <c r="L3737" s="444">
        <f t="shared" ca="1" si="172"/>
        <v>-1555632411342.4697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-1555632411342.4697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-6481801713.9269571</v>
      </c>
      <c r="L3738" s="444">
        <f t="shared" ca="1" si="172"/>
        <v>-1562114213056.3967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-1562114213056.3967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-6508809221.0683193</v>
      </c>
      <c r="L3739" s="444">
        <f t="shared" ca="1" si="172"/>
        <v>-1568623022277.4651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-1568623022277.4651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-6535929259.4894381</v>
      </c>
      <c r="L3740" s="444">
        <f t="shared" ca="1" si="172"/>
        <v>-1575158951536.9546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-1575158951536.9546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-6563162298.0706444</v>
      </c>
      <c r="L3741" s="444">
        <f t="shared" ca="1" si="172"/>
        <v>-1581722113835.0251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-1581722113835.0251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-6590508807.6459379</v>
      </c>
      <c r="L3742" s="444">
        <f t="shared" ca="1" si="172"/>
        <v>-1588312622642.6711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-1588312622642.6711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-6617969261.0111294</v>
      </c>
      <c r="L3743" s="444">
        <f t="shared" ca="1" si="172"/>
        <v>-1594930591903.6824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-1594930591903.6824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-6645544132.9320097</v>
      </c>
      <c r="L3744" s="444">
        <f t="shared" ca="1" si="172"/>
        <v>-1601576136036.6145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-1601576136036.6145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-6673233900.1525602</v>
      </c>
      <c r="L3745" s="444">
        <f t="shared" ca="1" si="172"/>
        <v>-1608249369936.7671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-1608249369936.7671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-6701039041.4031963</v>
      </c>
      <c r="L3746" s="444">
        <f t="shared" ca="1" si="172"/>
        <v>-1614950408978.1702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-1614950408978.1702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-6728960037.4090424</v>
      </c>
      <c r="L3747" s="444">
        <f t="shared" ca="1" si="172"/>
        <v>-1621679369015.5791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-1621679369015.5791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-6756997370.8982458</v>
      </c>
      <c r="L3748" s="444">
        <f t="shared" ca="1" si="172"/>
        <v>-1628436366386.4773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-1628436366386.4773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-6785151526.610322</v>
      </c>
      <c r="L3749" s="444">
        <f t="shared" ca="1" si="172"/>
        <v>-1635221517913.0876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-1635221517913.0876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-6813422991.3045321</v>
      </c>
      <c r="L3750" s="444">
        <f t="shared" ca="1" si="172"/>
        <v>-1642034940904.3921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-1642034940904.3921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-6841812253.7683001</v>
      </c>
      <c r="L3751" s="444">
        <f t="shared" ca="1" si="172"/>
        <v>-1648876753158.1604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-1648876753158.1604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-6870319804.8256683</v>
      </c>
      <c r="L3752" s="444">
        <f t="shared" ca="1" si="172"/>
        <v>-1655747072962.9861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-1655747072962.9861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-6898946137.3457756</v>
      </c>
      <c r="L3753" s="444">
        <f t="shared" ca="1" si="172"/>
        <v>-1662646019100.3318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-1662646019100.3318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-6927691746.2513819</v>
      </c>
      <c r="L3754" s="444">
        <f t="shared" ca="1" si="172"/>
        <v>-1669573710846.5833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-1669573710846.5833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-6956557128.5274305</v>
      </c>
      <c r="L3755" s="444">
        <f t="shared" ca="1" si="172"/>
        <v>-1676530267975.1106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-1676530267975.1106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-6985542783.2296276</v>
      </c>
      <c r="L3756" s="444">
        <f t="shared" ca="1" si="172"/>
        <v>-1683515810758.3403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-1683515810758.3403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-7014649211.4930849</v>
      </c>
      <c r="L3757" s="444">
        <f t="shared" ca="1" si="172"/>
        <v>-1690530459969.8335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-1690530459969.8335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-7043876916.5409727</v>
      </c>
      <c r="L3758" s="444">
        <f t="shared" ca="1" si="172"/>
        <v>-1697574336886.3745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-1697574336886.3745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-7073226403.6932268</v>
      </c>
      <c r="L3759" s="444">
        <f t="shared" ca="1" si="172"/>
        <v>-1704647563290.0676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-1704647563290.0676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-7102698180.3752813</v>
      </c>
      <c r="L3760" s="444">
        <f t="shared" ca="1" si="172"/>
        <v>-1711750261470.4429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-1711750261470.4429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-7132292756.1268454</v>
      </c>
      <c r="L3761" s="444">
        <f t="shared" ca="1" si="172"/>
        <v>-1718882554226.5698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-1718882554226.5698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-7162010642.6107073</v>
      </c>
      <c r="L3762" s="444">
        <f t="shared" ca="1" si="172"/>
        <v>-1726044564869.1804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-1726044564869.1804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-7191852353.6215849</v>
      </c>
      <c r="L3763" s="444">
        <f t="shared" ca="1" si="172"/>
        <v>-1733236417222.802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-1733236417222.802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-7221818405.0950089</v>
      </c>
      <c r="L3764" s="444">
        <f t="shared" ca="1" si="172"/>
        <v>-1740458235627.897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-1740458235627.897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-7251909315.1162376</v>
      </c>
      <c r="L3765" s="444">
        <f t="shared" ca="1" si="172"/>
        <v>-1747710144943.0132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-1747710144943.0132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-7282125603.9292212</v>
      </c>
      <c r="L3766" s="444">
        <f t="shared" ca="1" si="172"/>
        <v>-1754992270546.9424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-1754992270546.9424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-7312467793.9455929</v>
      </c>
      <c r="L3767" s="444">
        <f t="shared" ca="1" si="172"/>
        <v>-1762304738340.8879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-1762304738340.8879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-7342936409.7537003</v>
      </c>
      <c r="L3768" s="444">
        <f t="shared" ca="1" si="172"/>
        <v>-1769647674750.6416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-1769647674750.6416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-7373531978.1276731</v>
      </c>
      <c r="L3769" s="444">
        <f t="shared" ca="1" si="172"/>
        <v>-1777021206728.7693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-1777021206728.7693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-7404255028.0365381</v>
      </c>
      <c r="L3770" s="444">
        <f t="shared" ca="1" si="172"/>
        <v>-1784425461756.8059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-1784425461756.8059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-7435106090.6533575</v>
      </c>
      <c r="L3771" s="444">
        <f t="shared" ca="1" si="172"/>
        <v>-1791860567847.4592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-1791860567847.4592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-7466085699.3644133</v>
      </c>
      <c r="L3772" s="444">
        <f t="shared" ca="1" si="172"/>
        <v>-1799326653546.8237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-1799326653546.8237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-7497194389.7784319</v>
      </c>
      <c r="L3773" s="444">
        <f t="shared" ca="1" si="172"/>
        <v>-1806823847936.6021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-1806823847936.6021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-7528432699.7358408</v>
      </c>
      <c r="L3774" s="444">
        <f t="shared" ca="1" si="172"/>
        <v>-1814352280636.3379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-1814352280636.3379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-7559801169.3180742</v>
      </c>
      <c r="L3775" s="444">
        <f t="shared" ca="1" si="172"/>
        <v>-1821912081805.656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-1821912081805.656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-7591300340.8568993</v>
      </c>
      <c r="L3776" s="444">
        <f t="shared" ca="1" si="172"/>
        <v>-1829503382146.5129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-1829503382146.5129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-7622930758.9438028</v>
      </c>
      <c r="L3777" s="444">
        <f t="shared" ca="1" si="172"/>
        <v>-1837126312905.4568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-1837126312905.4568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-7654692970.4394026</v>
      </c>
      <c r="L3778" s="444">
        <f t="shared" ca="1" si="172"/>
        <v>-1844781005875.8962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-1844781005875.8962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-7686587524.4829006</v>
      </c>
      <c r="L3779" s="444">
        <f t="shared" ca="1" si="172"/>
        <v>-1852467593400.3792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-1852467593400.3792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-7718614972.5015802</v>
      </c>
      <c r="L3780" s="444">
        <f t="shared" ca="1" si="172"/>
        <v>-1860186208372.8806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-1860186208372.8806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-7750775868.220336</v>
      </c>
      <c r="L3781" s="444">
        <f t="shared" ca="1" si="172"/>
        <v>-1867936984241.1008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-1867936984241.1008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-7783070767.6712532</v>
      </c>
      <c r="L3782" s="444">
        <f t="shared" ca="1" si="172"/>
        <v>-1875720055008.772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-1875720055008.772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-7815500229.2032166</v>
      </c>
      <c r="L3783" s="444">
        <f t="shared" ca="1" si="172"/>
        <v>-1883535555237.9751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-1883535555237.9751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-7848064813.4915628</v>
      </c>
      <c r="L3784" s="444">
        <f t="shared" ca="1" si="172"/>
        <v>-1891383620051.4666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-1891383620051.4666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-7880765083.5477781</v>
      </c>
      <c r="L3785" s="444">
        <f t="shared" ca="1" si="172"/>
        <v>-1899264385135.0144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-1899264385135.0144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-7913601604.729228</v>
      </c>
      <c r="L3786" s="444">
        <f t="shared" ca="1" si="172"/>
        <v>-1907177986739.7437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-1907177986739.7437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-7946574944.7489328</v>
      </c>
      <c r="L3787" s="444">
        <f t="shared" ca="1" si="172"/>
        <v>-1915124561684.4927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-1915124561684.4927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-7979685673.6853857</v>
      </c>
      <c r="L3788" s="444">
        <f t="shared" ca="1" si="172"/>
        <v>-1923104247358.178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-1923104247358.178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-8012934363.9924078</v>
      </c>
      <c r="L3789" s="444">
        <f t="shared" ca="1" si="172"/>
        <v>-1931117181722.1704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-1931117181722.1704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-8046321590.5090418</v>
      </c>
      <c r="L3790" s="444">
        <f t="shared" ca="1" si="172"/>
        <v>-1939163503312.6794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-1939163503312.6794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-8079847930.4694977</v>
      </c>
      <c r="L3791" s="444">
        <f t="shared" ca="1" si="172"/>
        <v>-1947243351243.1489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-1947243351243.1489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-8113513963.5131216</v>
      </c>
      <c r="L3792" s="444">
        <f t="shared" ca="1" si="172"/>
        <v>-1955356865206.6621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-1955356865206.6621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-8147320271.6944256</v>
      </c>
      <c r="L3793" s="444">
        <f t="shared" ca="1" si="172"/>
        <v>-1963504185478.3564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-1963504185478.3564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-8181267439.4931517</v>
      </c>
      <c r="L3794" s="444">
        <f t="shared" ca="1" si="172"/>
        <v>-1971685452917.8496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-1971685452917.8496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-8215356053.8243723</v>
      </c>
      <c r="L3795" s="444">
        <f t="shared" ca="1" si="172"/>
        <v>-1979900808971.6741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-1979900808971.6741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-8249586704.0486422</v>
      </c>
      <c r="L3796" s="444">
        <f t="shared" ca="1" si="172"/>
        <v>-1988150395675.7227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-1988150395675.7227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-8283959981.9821768</v>
      </c>
      <c r="L3797" s="444">
        <f t="shared" ca="1" si="172"/>
        <v>-1996434355657.7048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-1996434355657.7048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-8318476481.9071035</v>
      </c>
      <c r="L3798" s="444">
        <f t="shared" ca="1" si="172"/>
        <v>-2004752832139.6118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-2004752832139.6118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-8353136800.5817156</v>
      </c>
      <c r="L3799" s="444">
        <f t="shared" ca="1" si="172"/>
        <v>-2013105968940.1936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-2013105968940.1936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-8387941537.2508059</v>
      </c>
      <c r="L3800" s="444">
        <f t="shared" ca="1" si="172"/>
        <v>-2021493910477.4443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-2021493910477.4443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-8422891293.6560183</v>
      </c>
      <c r="L3801" s="444">
        <f t="shared" ca="1" si="172"/>
        <v>-2029916801771.1003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-2029916801771.1003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-8457986674.0462513</v>
      </c>
      <c r="L3802" s="444">
        <f t="shared" ca="1" si="172"/>
        <v>-2038374788445.1465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-2038374788445.1465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-8493228285.1881104</v>
      </c>
      <c r="L3803" s="444">
        <f t="shared" ca="1" si="172"/>
        <v>-2046868016730.3345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-2046868016730.3345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-8528616736.3763943</v>
      </c>
      <c r="L3804" s="444">
        <f t="shared" ca="1" si="172"/>
        <v>-2055396633466.7109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-2055396633466.7109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-8564152639.4446278</v>
      </c>
      <c r="L3805" s="444">
        <f t="shared" ca="1" si="172"/>
        <v>-2063960786106.1555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-2063960786106.1555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-8599836608.7756481</v>
      </c>
      <c r="L3806" s="444">
        <f t="shared" ca="1" si="172"/>
        <v>-2072560622714.9312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-2072560622714.9312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-8635669261.3122139</v>
      </c>
      <c r="L3807" s="444">
        <f t="shared" ca="1" si="172"/>
        <v>-2081196291976.2434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-2081196291976.2434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-8671651216.5676804</v>
      </c>
      <c r="L3808" s="444">
        <f t="shared" ca="1" si="172"/>
        <v>-2089867943192.811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-2089867943192.811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-8707783096.636713</v>
      </c>
      <c r="L3809" s="444">
        <f t="shared" ca="1" si="172"/>
        <v>-2098575726289.4478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-2098575726289.4478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-8744065526.2060318</v>
      </c>
      <c r="L3810" s="444">
        <f t="shared" ca="1" si="172"/>
        <v>-2107319791815.6538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-2107319791815.6538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-8780499132.5652237</v>
      </c>
      <c r="L3811" s="444">
        <f t="shared" ca="1" si="172"/>
        <v>-2116100290948.219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-2116100290948.219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-8817084545.6175785</v>
      </c>
      <c r="L3812" s="444">
        <f t="shared" ca="1" si="172"/>
        <v>-2124917375493.8367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-2124917375493.8367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-8853822397.8909874</v>
      </c>
      <c r="L3813" s="444">
        <f t="shared" ca="1" si="172"/>
        <v>-2133771197891.7275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-2133771197891.7275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-8890713324.5488644</v>
      </c>
      <c r="L3814" s="444">
        <f t="shared" ca="1" si="172"/>
        <v>-2142661911216.2764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-2142661911216.2764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-8927757963.4011517</v>
      </c>
      <c r="L3815" s="444">
        <f t="shared" ca="1" si="172"/>
        <v>-2151589669179.6775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-2151589669179.6775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-8964956954.9153233</v>
      </c>
      <c r="L3816" s="444">
        <f t="shared" ca="1" si="172"/>
        <v>-2160554626134.5928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-2160554626134.5928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-9002310942.2274704</v>
      </c>
      <c r="L3817" s="444">
        <f t="shared" ca="1" si="172"/>
        <v>-2169556937076.8203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-2169556937076.8203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-9039820571.1534176</v>
      </c>
      <c r="L3818" s="444">
        <f t="shared" ca="1" si="172"/>
        <v>-2178596757647.9736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-2178596757647.9736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-9077486490.1998901</v>
      </c>
      <c r="L3819" s="444">
        <f t="shared" ca="1" si="172"/>
        <v>-2187674244138.1736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-2187674244138.1736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-9115309350.5757236</v>
      </c>
      <c r="L3820" s="444">
        <f t="shared" ca="1" si="172"/>
        <v>-2196789553488.7493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-2196789553488.7493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-9153289806.2031212</v>
      </c>
      <c r="L3821" s="444">
        <f t="shared" ca="1" si="172"/>
        <v>-2205942843294.9521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-2205942843294.9521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-9191428513.7289677</v>
      </c>
      <c r="L3822" s="444">
        <f t="shared" ca="1" si="172"/>
        <v>-2215134271808.6812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-2215134271808.6812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-9229726132.536171</v>
      </c>
      <c r="L3823" s="444">
        <f t="shared" ca="1" si="172"/>
        <v>-2224363997941.2173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-2224363997941.2173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-9268183324.7550716</v>
      </c>
      <c r="L3824" s="444">
        <f t="shared" ca="1" si="172"/>
        <v>-2233632181265.9722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-2233632181265.9722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-9306800755.2748833</v>
      </c>
      <c r="L3825" s="444">
        <f t="shared" ca="1" si="172"/>
        <v>-2242938982021.2471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-2242938982021.2471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-9345579091.7551956</v>
      </c>
      <c r="L3826" s="444">
        <f t="shared" ca="1" si="172"/>
        <v>-2252284561113.0024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-2252284561113.0024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-9384519004.6375103</v>
      </c>
      <c r="L3827" s="444">
        <f t="shared" ca="1" si="172"/>
        <v>-2261669080117.6401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-2261669080117.6401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-9423621167.1568336</v>
      </c>
      <c r="L3828" s="444">
        <f t="shared" ca="1" si="172"/>
        <v>-2271092701284.7969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-2271092701284.7969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-9462886255.3533211</v>
      </c>
      <c r="L3829" s="444">
        <f t="shared" ca="1" si="172"/>
        <v>-2280555587540.1504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-2280555587540.1504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-9502314948.0839596</v>
      </c>
      <c r="L3830" s="444">
        <f t="shared" ca="1" si="172"/>
        <v>-2290057902488.2344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-2290057902488.2344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-9541907927.0343094</v>
      </c>
      <c r="L3831" s="444">
        <f t="shared" ca="1" si="172"/>
        <v>-2299599810415.2686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-2299599810415.2686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-9581665876.7302856</v>
      </c>
      <c r="L3832" s="444">
        <f t="shared" ca="1" si="172"/>
        <v>-2309181476291.999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-2309181476291.999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-9621589484.5499954</v>
      </c>
      <c r="L3833" s="444">
        <f t="shared" ref="L3833:L4087" ca="1" si="177">I3833-J3833+K3833</f>
        <v>-2318803065776.5488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-2318803065776.5488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-9661679440.7356205</v>
      </c>
      <c r="L3834" s="444">
        <f t="shared" ca="1" si="177"/>
        <v>-2328464745217.2847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-2328464745217.2847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-9701936438.4053535</v>
      </c>
      <c r="L3835" s="444">
        <f t="shared" ca="1" si="177"/>
        <v>-2338166681655.6899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-2338166681655.6899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-9742361173.5653744</v>
      </c>
      <c r="L3836" s="444">
        <f t="shared" ca="1" si="177"/>
        <v>-2347909042829.2554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-2347909042829.2554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-9782954345.1218967</v>
      </c>
      <c r="L3837" s="444">
        <f t="shared" ca="1" si="177"/>
        <v>-2357691997174.3774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-2357691997174.3774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-9823716654.89324</v>
      </c>
      <c r="L3838" s="444">
        <f t="shared" ca="1" si="177"/>
        <v>-2367515713829.2705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-2367515713829.2705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-9864648807.6219597</v>
      </c>
      <c r="L3839" s="444">
        <f t="shared" ca="1" si="177"/>
        <v>-2377380362636.8926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-2377380362636.8926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-9905751510.9870529</v>
      </c>
      <c r="L3840" s="444">
        <f t="shared" ca="1" si="177"/>
        <v>-2387286114147.8794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-2387286114147.8794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-9947025475.6161633</v>
      </c>
      <c r="L3841" s="444">
        <f t="shared" ca="1" si="177"/>
        <v>-2397233139623.4956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-2397233139623.4956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-9988471415.0978985</v>
      </c>
      <c r="L3842" s="444">
        <f t="shared" ca="1" si="177"/>
        <v>-2407221611038.5933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-2407221611038.5933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-10030090045.994139</v>
      </c>
      <c r="L3843" s="444">
        <f t="shared" ca="1" si="177"/>
        <v>-2417251701084.5874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-2417251701084.5874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-10071882087.852448</v>
      </c>
      <c r="L3844" s="444">
        <f t="shared" ca="1" si="177"/>
        <v>-2427323583172.4399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-2427323583172.4399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-10113848263.2185</v>
      </c>
      <c r="L3845" s="444">
        <f t="shared" ca="1" si="177"/>
        <v>-2437437431435.6582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-2437437431435.6582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-10155989297.648575</v>
      </c>
      <c r="L3846" s="444">
        <f t="shared" ca="1" si="177"/>
        <v>-2447593420733.3066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-2447593420733.3066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-10198305919.722111</v>
      </c>
      <c r="L3847" s="444">
        <f t="shared" ca="1" si="177"/>
        <v>-2457791726653.0288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-2457791726653.0288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-10240798861.054287</v>
      </c>
      <c r="L3848" s="444">
        <f t="shared" ca="1" si="177"/>
        <v>-2468032525514.083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-2468032525514.083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-10283468856.30868</v>
      </c>
      <c r="L3849" s="444">
        <f t="shared" ca="1" si="177"/>
        <v>-2478315994370.3916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-2478315994370.3916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-10326316643.209965</v>
      </c>
      <c r="L3850" s="444">
        <f t="shared" ca="1" si="177"/>
        <v>-2488642311013.6016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-2488642311013.6016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-10369342962.556673</v>
      </c>
      <c r="L3851" s="444">
        <f t="shared" ca="1" si="177"/>
        <v>-2499011653976.1582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-2499011653976.1582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-10412548558.233992</v>
      </c>
      <c r="L3852" s="444">
        <f t="shared" ca="1" si="177"/>
        <v>-2509424202534.3921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-2509424202534.3921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-10455934177.226633</v>
      </c>
      <c r="L3853" s="444">
        <f t="shared" ca="1" si="177"/>
        <v>-2519880136711.6187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-2519880136711.6187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-10499500569.631744</v>
      </c>
      <c r="L3854" s="444">
        <f t="shared" ca="1" si="177"/>
        <v>-2530379637281.2505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-2530379637281.2505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-10543248488.671877</v>
      </c>
      <c r="L3855" s="444">
        <f t="shared" ca="1" si="177"/>
        <v>-2540922885769.9224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-2540922885769.9224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-10587178690.70801</v>
      </c>
      <c r="L3856" s="444">
        <f t="shared" ca="1" si="177"/>
        <v>-2551510064460.6304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-2551510064460.6304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-10631291935.252626</v>
      </c>
      <c r="L3857" s="444">
        <f t="shared" ca="1" si="177"/>
        <v>-2562141356395.8828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-2562141356395.8828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-10675588984.982845</v>
      </c>
      <c r="L3858" s="444">
        <f t="shared" ca="1" si="177"/>
        <v>-2572816945380.8657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-2572816945380.8657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-10720070605.753607</v>
      </c>
      <c r="L3859" s="444">
        <f t="shared" ca="1" si="177"/>
        <v>-2583537015986.6191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-2583537015986.6191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-10764737566.610912</v>
      </c>
      <c r="L3860" s="444">
        <f t="shared" ca="1" si="177"/>
        <v>-2594301753553.23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-2594301753553.23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-10809590639.805124</v>
      </c>
      <c r="L3861" s="444">
        <f t="shared" ca="1" si="177"/>
        <v>-2605111344193.0352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-2605111344193.0352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-10854630600.804314</v>
      </c>
      <c r="L3862" s="444">
        <f t="shared" ca="1" si="177"/>
        <v>-2615965974793.8394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-2615965974793.8394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-10899858228.307663</v>
      </c>
      <c r="L3863" s="444">
        <f t="shared" ca="1" si="177"/>
        <v>-2626865833022.147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-2626865833022.147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-10945274304.258945</v>
      </c>
      <c r="L3864" s="444">
        <f t="shared" ca="1" si="177"/>
        <v>-2637811107326.4058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-2637811107326.4058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-10990879613.860023</v>
      </c>
      <c r="L3865" s="444">
        <f t="shared" ca="1" si="177"/>
        <v>-2648801986940.2656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-2648801986940.2656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-11036674945.58444</v>
      </c>
      <c r="L3866" s="444">
        <f t="shared" ca="1" si="177"/>
        <v>-2659838661885.8501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-2659838661885.8501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-11082661091.191042</v>
      </c>
      <c r="L3867" s="444">
        <f t="shared" ca="1" si="177"/>
        <v>-2670921322977.041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-2670921322977.041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-11128838845.737671</v>
      </c>
      <c r="L3868" s="444">
        <f t="shared" ca="1" si="177"/>
        <v>-2682050161822.7788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-2682050161822.7788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-11175209007.594912</v>
      </c>
      <c r="L3869" s="444">
        <f t="shared" ca="1" si="177"/>
        <v>-2693225370830.3735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-2693225370830.3735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-11221772378.45989</v>
      </c>
      <c r="L3870" s="444">
        <f t="shared" ca="1" si="177"/>
        <v>-2704447143208.8335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-2704447143208.8335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-11268529763.37014</v>
      </c>
      <c r="L3871" s="444">
        <f t="shared" ca="1" si="177"/>
        <v>-2715715672972.2036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-2715715672972.2036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-11315481970.717514</v>
      </c>
      <c r="L3872" s="444">
        <f t="shared" ca="1" si="177"/>
        <v>-2727031154942.9209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-2727031154942.9209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-11362629812.262171</v>
      </c>
      <c r="L3873" s="444">
        <f t="shared" ca="1" si="177"/>
        <v>-2738393784755.1831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-2738393784755.1831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-11409974103.146597</v>
      </c>
      <c r="L3874" s="444">
        <f t="shared" ca="1" si="177"/>
        <v>-2749803758858.3296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-2749803758858.3296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-11457515661.909706</v>
      </c>
      <c r="L3875" s="444">
        <f t="shared" ca="1" si="177"/>
        <v>-2761261274520.2393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-2761261274520.2393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-11505255310.500998</v>
      </c>
      <c r="L3876" s="444">
        <f t="shared" ca="1" si="177"/>
        <v>-2772766529830.7402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-2772766529830.7402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-11553193874.29475</v>
      </c>
      <c r="L3877" s="444">
        <f t="shared" ca="1" si="177"/>
        <v>-2784319723705.0352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-2784319723705.0352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-11601332182.104313</v>
      </c>
      <c r="L3878" s="444">
        <f t="shared" ca="1" si="177"/>
        <v>-2795921055887.1396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-2795921055887.1396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-11649671066.196415</v>
      </c>
      <c r="L3879" s="444">
        <f t="shared" ca="1" si="177"/>
        <v>-2807570726953.3359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-2807570726953.3359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-11698211362.305567</v>
      </c>
      <c r="L3880" s="444">
        <f t="shared" ca="1" si="177"/>
        <v>-2819268938315.6416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-2819268938315.6416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-11746953909.648506</v>
      </c>
      <c r="L3881" s="444">
        <f t="shared" ca="1" si="177"/>
        <v>-2831015892225.29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-2831015892225.29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-11795899550.938709</v>
      </c>
      <c r="L3882" s="444">
        <f t="shared" ca="1" si="177"/>
        <v>-2842811791776.2285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-2842811791776.2285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-11845049132.400951</v>
      </c>
      <c r="L3883" s="444">
        <f t="shared" ca="1" si="177"/>
        <v>-2854656840908.6294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-2854656840908.6294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-11894403503.785955</v>
      </c>
      <c r="L3884" s="444">
        <f t="shared" ca="1" si="177"/>
        <v>-2866551244412.4155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-2866551244412.4155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-11943963518.385065</v>
      </c>
      <c r="L3885" s="444">
        <f t="shared" ca="1" si="177"/>
        <v>-2878495207930.8008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-2878495207930.8008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-11993730033.045004</v>
      </c>
      <c r="L3886" s="444">
        <f t="shared" ca="1" si="177"/>
        <v>-2890488937963.8457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-2890488937963.8457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-12043703908.18269</v>
      </c>
      <c r="L3887" s="444">
        <f t="shared" ca="1" si="177"/>
        <v>-2902532641872.0283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-2902532641872.0283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-12093886007.800117</v>
      </c>
      <c r="L3888" s="444">
        <f t="shared" ca="1" si="177"/>
        <v>-2914626527879.8286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-2914626527879.8286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-12144277199.499287</v>
      </c>
      <c r="L3889" s="444">
        <f t="shared" ca="1" si="177"/>
        <v>-2926770805079.3281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-2926770805079.3281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-12194878354.4972</v>
      </c>
      <c r="L3890" s="444">
        <f t="shared" ca="1" si="177"/>
        <v>-2938965683433.8252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-2938965683433.8252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-12245690347.640938</v>
      </c>
      <c r="L3891" s="444">
        <f t="shared" ca="1" si="177"/>
        <v>-2951211373781.4663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-2951211373781.4663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-12296714057.422775</v>
      </c>
      <c r="L3892" s="444">
        <f t="shared" ca="1" si="177"/>
        <v>-2963508087838.8892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-2963508087838.8892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-12347950365.995371</v>
      </c>
      <c r="L3893" s="444">
        <f t="shared" ca="1" si="177"/>
        <v>-2975856038204.8848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-2975856038204.8848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-12399400159.187019</v>
      </c>
      <c r="L3894" s="444">
        <f t="shared" ca="1" si="177"/>
        <v>-2988255438364.0718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-2988255438364.0718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-12451064326.516966</v>
      </c>
      <c r="L3895" s="444">
        <f t="shared" ca="1" si="177"/>
        <v>-3000706502690.5889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-3000706502690.5889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-12502943761.210787</v>
      </c>
      <c r="L3896" s="444">
        <f t="shared" ca="1" si="177"/>
        <v>-3013209446451.7998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-3013209446451.7998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-12555039360.215832</v>
      </c>
      <c r="L3897" s="444">
        <f t="shared" ca="1" si="177"/>
        <v>-3025764485812.0156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-3025764485812.0156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-12607352024.216732</v>
      </c>
      <c r="L3898" s="444">
        <f t="shared" ca="1" si="177"/>
        <v>-3038371837836.2324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-3038371837836.2324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-12659882657.650969</v>
      </c>
      <c r="L3899" s="444">
        <f t="shared" ca="1" si="177"/>
        <v>-3051031720493.8833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-3051031720493.8833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-12712632168.724514</v>
      </c>
      <c r="L3900" s="444">
        <f t="shared" ca="1" si="177"/>
        <v>-3063744352662.6079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-3063744352662.6079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-12765601469.427532</v>
      </c>
      <c r="L3901" s="444">
        <f t="shared" ca="1" si="177"/>
        <v>-3076509954132.0356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-3076509954132.0356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-12818791475.550148</v>
      </c>
      <c r="L3902" s="444">
        <f t="shared" ca="1" si="177"/>
        <v>-3089328745607.5859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-3089328745607.5859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-12872203106.698275</v>
      </c>
      <c r="L3903" s="444">
        <f t="shared" ca="1" si="177"/>
        <v>-3102200948714.2842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-3102200948714.2842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-12925837286.309517</v>
      </c>
      <c r="L3904" s="444">
        <f t="shared" ca="1" si="177"/>
        <v>-3115126786000.5938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-3115126786000.5938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-12979694941.66914</v>
      </c>
      <c r="L3905" s="444">
        <f t="shared" ca="1" si="177"/>
        <v>-3128106480942.2627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-3128106480942.2627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-13033777003.926094</v>
      </c>
      <c r="L3906" s="444">
        <f t="shared" ca="1" si="177"/>
        <v>-3141140257946.189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-3141140257946.189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-13088084408.109121</v>
      </c>
      <c r="L3907" s="444">
        <f t="shared" ca="1" si="177"/>
        <v>-3154228342354.2979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-3154228342354.2979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-13142618093.142908</v>
      </c>
      <c r="L3908" s="444">
        <f t="shared" ca="1" si="177"/>
        <v>-3167370960447.4409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-3167370960447.4409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-13197379001.864338</v>
      </c>
      <c r="L3909" s="444">
        <f t="shared" ca="1" si="177"/>
        <v>-3180568339449.3052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-3180568339449.3052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-13252368081.038771</v>
      </c>
      <c r="L3910" s="444">
        <f t="shared" ca="1" si="177"/>
        <v>-3193820707530.3438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-3193820707530.3438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-13307586281.376432</v>
      </c>
      <c r="L3911" s="444">
        <f t="shared" ca="1" si="177"/>
        <v>-3207128293811.7202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-3207128293811.7202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-13363034557.548834</v>
      </c>
      <c r="L3912" s="444">
        <f t="shared" ca="1" si="177"/>
        <v>-3220491328369.269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-3220491328369.269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-13418713868.205288</v>
      </c>
      <c r="L3913" s="444">
        <f t="shared" ca="1" si="177"/>
        <v>-3233910042237.4741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-3233910042237.4741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-13474625175.989475</v>
      </c>
      <c r="L3914" s="444">
        <f t="shared" ca="1" si="177"/>
        <v>-3247384667413.4634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-3247384667413.4634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-13530769447.556097</v>
      </c>
      <c r="L3915" s="444">
        <f t="shared" ca="1" si="177"/>
        <v>-3260915436861.0195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-3260915436861.0195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-13587147653.587582</v>
      </c>
      <c r="L3916" s="444">
        <f t="shared" ca="1" si="177"/>
        <v>-3274502584514.6069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-3274502584514.6069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-13643760768.810862</v>
      </c>
      <c r="L3917" s="444">
        <f t="shared" ca="1" si="177"/>
        <v>-3288146345283.418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-3288146345283.418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-13700609772.014242</v>
      </c>
      <c r="L3918" s="444">
        <f t="shared" ca="1" si="177"/>
        <v>-3301846955055.4321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-3301846955055.4321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-13757695646.064301</v>
      </c>
      <c r="L3919" s="444">
        <f t="shared" ca="1" si="177"/>
        <v>-3315604650701.4966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-3315604650701.4966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-13815019377.922903</v>
      </c>
      <c r="L3920" s="444">
        <f t="shared" ca="1" si="177"/>
        <v>-3329419670079.4194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-3329419670079.4194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-13872581958.664248</v>
      </c>
      <c r="L3921" s="444">
        <f t="shared" ca="1" si="177"/>
        <v>-3343292252038.0835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-3343292252038.0835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-13930384383.492014</v>
      </c>
      <c r="L3922" s="444">
        <f t="shared" ca="1" si="177"/>
        <v>-3357222636421.5757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-3357222636421.5757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-13988427651.756565</v>
      </c>
      <c r="L3923" s="444">
        <f t="shared" ca="1" si="177"/>
        <v>-3371211064073.332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-3371211064073.332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-14046712766.972216</v>
      </c>
      <c r="L3924" s="444">
        <f t="shared" ca="1" si="177"/>
        <v>-3385257776840.3042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-3385257776840.3042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-14105240736.8346</v>
      </c>
      <c r="L3925" s="444">
        <f t="shared" ca="1" si="177"/>
        <v>-3399363017577.1387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-3399363017577.1387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-14164012573.238077</v>
      </c>
      <c r="L3926" s="444">
        <f t="shared" ca="1" si="177"/>
        <v>-3413527030150.377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-3413527030150.377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-14223029292.293238</v>
      </c>
      <c r="L3927" s="444">
        <f t="shared" ca="1" si="177"/>
        <v>-3427750059442.6704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-3427750059442.6704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-14282291914.34446</v>
      </c>
      <c r="L3928" s="444">
        <f t="shared" ca="1" si="177"/>
        <v>-3442032351357.0146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-3442032351357.0146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-14341801463.987562</v>
      </c>
      <c r="L3929" s="444">
        <f t="shared" ca="1" si="177"/>
        <v>-3456374152821.0024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-3456374152821.0024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-14401558970.087509</v>
      </c>
      <c r="L3930" s="444">
        <f t="shared" ca="1" si="177"/>
        <v>-3470775711791.0898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-3470775711791.0898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-14461565465.796207</v>
      </c>
      <c r="L3931" s="444">
        <f t="shared" ca="1" si="177"/>
        <v>-3485237277256.8862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-3485237277256.8862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-14521821988.570358</v>
      </c>
      <c r="L3932" s="444">
        <f t="shared" ca="1" si="177"/>
        <v>-3499759099245.4565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-3499759099245.4565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-14582329580.189402</v>
      </c>
      <c r="L3933" s="444">
        <f t="shared" ca="1" si="177"/>
        <v>-3514341428825.646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-3514341428825.646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-14643089286.773527</v>
      </c>
      <c r="L3934" s="444">
        <f t="shared" ca="1" si="177"/>
        <v>-3528984518112.4194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-3528984518112.4194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-14704102158.801748</v>
      </c>
      <c r="L3935" s="444">
        <f t="shared" ca="1" si="177"/>
        <v>-3543688620271.2212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-3543688620271.2212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-14765369251.130089</v>
      </c>
      <c r="L3936" s="444">
        <f t="shared" ca="1" si="177"/>
        <v>-3558453989522.3511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-3558453989522.3511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-14826891623.009796</v>
      </c>
      <c r="L3937" s="444">
        <f t="shared" ca="1" si="177"/>
        <v>-3573280881145.3608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-3573280881145.3608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-14888670338.105667</v>
      </c>
      <c r="L3938" s="444">
        <f t="shared" ca="1" si="177"/>
        <v>-3588169551483.4663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-3588169551483.4663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-14950706464.514442</v>
      </c>
      <c r="L3939" s="444">
        <f t="shared" ca="1" si="177"/>
        <v>-3603120257947.981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-3603120257947.981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-15013001074.783251</v>
      </c>
      <c r="L3940" s="444">
        <f t="shared" ca="1" si="177"/>
        <v>-3618133259022.7642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-3618133259022.7642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-15075555245.928183</v>
      </c>
      <c r="L3941" s="444">
        <f t="shared" ca="1" si="177"/>
        <v>-3633208814268.6924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-3633208814268.6924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-15138370059.452885</v>
      </c>
      <c r="L3942" s="444">
        <f t="shared" ca="1" si="177"/>
        <v>-3648347184328.1455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-3648347184328.1455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-15201446601.367271</v>
      </c>
      <c r="L3943" s="444">
        <f t="shared" ca="1" si="177"/>
        <v>-3663548630929.5127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-3663548630929.5127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-15264785962.206301</v>
      </c>
      <c r="L3944" s="444">
        <f t="shared" ca="1" si="177"/>
        <v>-3678813416891.7192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-3678813416891.7192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-15328389237.048828</v>
      </c>
      <c r="L3945" s="444">
        <f t="shared" ca="1" si="177"/>
        <v>-3694141806128.7681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-3694141806128.7681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-15392257525.536533</v>
      </c>
      <c r="L3946" s="444">
        <f t="shared" ca="1" si="177"/>
        <v>-3709534063654.3047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-3709534063654.3047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-15456391931.892939</v>
      </c>
      <c r="L3947" s="444">
        <f t="shared" ca="1" si="177"/>
        <v>-3724990455586.1978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-3724990455586.1978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-15520793564.94249</v>
      </c>
      <c r="L3948" s="444">
        <f t="shared" ca="1" si="177"/>
        <v>-3740511249151.1401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-3740511249151.1401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-15585463538.129747</v>
      </c>
      <c r="L3949" s="444">
        <f t="shared" ca="1" si="177"/>
        <v>-3756096712689.27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-3756096712689.27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-15650402969.538622</v>
      </c>
      <c r="L3950" s="444">
        <f t="shared" ca="1" si="177"/>
        <v>-3771747115658.8086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-3771747115658.8086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-15715612981.911705</v>
      </c>
      <c r="L3951" s="444">
        <f t="shared" ca="1" si="177"/>
        <v>-3787462728640.7202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-3787462728640.7202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-15781094702.669668</v>
      </c>
      <c r="L3952" s="444">
        <f t="shared" ca="1" si="177"/>
        <v>-3803243823343.3896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-3803243823343.3896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-15846849263.93079</v>
      </c>
      <c r="L3953" s="444">
        <f t="shared" ca="1" si="177"/>
        <v>-3819090672607.3203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-3819090672607.3203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-15912877802.5305</v>
      </c>
      <c r="L3954" s="444">
        <f t="shared" ca="1" si="177"/>
        <v>-3835003550409.8506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-3835003550409.8506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-15979181460.041046</v>
      </c>
      <c r="L3955" s="444">
        <f t="shared" ca="1" si="177"/>
        <v>-3850982731869.8916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-3850982731869.8916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-16045761382.791214</v>
      </c>
      <c r="L3956" s="444">
        <f t="shared" ca="1" si="177"/>
        <v>-3867028493252.6826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-3867028493252.6826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-16112618721.886177</v>
      </c>
      <c r="L3957" s="444">
        <f t="shared" ca="1" si="177"/>
        <v>-3883141111974.5688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-3883141111974.5688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-16179754633.227367</v>
      </c>
      <c r="L3958" s="444">
        <f t="shared" ca="1" si="177"/>
        <v>-3899320866607.7964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-3899320866607.7964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-16247170277.532484</v>
      </c>
      <c r="L3959" s="444">
        <f t="shared" ca="1" si="177"/>
        <v>-3915568036885.3291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-3915568036885.3291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-16314866820.355536</v>
      </c>
      <c r="L3960" s="444">
        <f t="shared" ca="1" si="177"/>
        <v>-3931882903705.6846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-3931882903705.6846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-16382845432.107019</v>
      </c>
      <c r="L3961" s="444">
        <f t="shared" ca="1" si="177"/>
        <v>-3948265749137.7915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-3948265749137.7915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-16451107288.074129</v>
      </c>
      <c r="L3962" s="444">
        <f t="shared" ca="1" si="177"/>
        <v>-3964716856425.8657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-3964716856425.8657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-16519653568.441105</v>
      </c>
      <c r="L3963" s="444">
        <f t="shared" ca="1" si="177"/>
        <v>-3981236509994.3066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-3981236509994.3066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-16588485458.30961</v>
      </c>
      <c r="L3964" s="444">
        <f t="shared" ca="1" si="177"/>
        <v>-3997824995452.6162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-3997824995452.6162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-16657604147.719234</v>
      </c>
      <c r="L3965" s="444">
        <f t="shared" ca="1" si="177"/>
        <v>-4014482599600.3354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-4014482599600.3354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-16727010831.668064</v>
      </c>
      <c r="L3966" s="444">
        <f t="shared" ca="1" si="177"/>
        <v>-4031209610432.0034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-4031209610432.0034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-16796706710.133348</v>
      </c>
      <c r="L3967" s="444">
        <f t="shared" ca="1" si="177"/>
        <v>-4048006317142.1367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-4048006317142.1367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-16866692988.092236</v>
      </c>
      <c r="L3968" s="444">
        <f t="shared" ca="1" si="177"/>
        <v>-4064873010130.229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-4064873010130.229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-16936970875.54262</v>
      </c>
      <c r="L3969" s="444">
        <f t="shared" ca="1" si="177"/>
        <v>-4081809981005.7715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-4081809981005.7715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-17007541587.524048</v>
      </c>
      <c r="L3970" s="444">
        <f t="shared" ca="1" si="177"/>
        <v>-4098817522593.2954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-4098817522593.2954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-17078406344.138729</v>
      </c>
      <c r="L3971" s="444">
        <f t="shared" ca="1" si="177"/>
        <v>-4115895928937.4341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-4115895928937.4341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-17149566370.572641</v>
      </c>
      <c r="L3972" s="444">
        <f t="shared" ca="1" si="177"/>
        <v>-4133045495308.0068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-4133045495308.0068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-17221022897.116695</v>
      </c>
      <c r="L3973" s="444">
        <f t="shared" ca="1" si="177"/>
        <v>-4150266518205.1235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-4150266518205.1235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-17292777159.188015</v>
      </c>
      <c r="L3974" s="444">
        <f t="shared" ca="1" si="177"/>
        <v>-4167559295364.3115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-4167559295364.3115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-17364830397.351299</v>
      </c>
      <c r="L3975" s="444">
        <f t="shared" ca="1" si="177"/>
        <v>-4184924125761.6626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-4184924125761.6626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-17437183857.34026</v>
      </c>
      <c r="L3976" s="444">
        <f t="shared" ca="1" si="177"/>
        <v>-4202361309619.0029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-4202361309619.0029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-17509838790.079178</v>
      </c>
      <c r="L3977" s="444">
        <f t="shared" ca="1" si="177"/>
        <v>-4219871148409.082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-4219871148409.082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-17582796451.704506</v>
      </c>
      <c r="L3978" s="444">
        <f t="shared" ca="1" si="177"/>
        <v>-4237453944860.7866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-4237453944860.7866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-17656058103.586609</v>
      </c>
      <c r="L3979" s="444">
        <f t="shared" ca="1" si="177"/>
        <v>-4255110002964.373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-4255110002964.373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-17729625012.351555</v>
      </c>
      <c r="L3980" s="444">
        <f t="shared" ca="1" si="177"/>
        <v>-4272839627976.7246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-4272839627976.7246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-17803498449.903023</v>
      </c>
      <c r="L3981" s="444">
        <f t="shared" ca="1" si="177"/>
        <v>-4290643126426.6274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-4290643126426.6274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-17877679693.444283</v>
      </c>
      <c r="L3982" s="444">
        <f t="shared" ca="1" si="177"/>
        <v>-4308520806120.0718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-4308520806120.0718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-17952170025.500298</v>
      </c>
      <c r="L3983" s="444">
        <f t="shared" ca="1" si="177"/>
        <v>-4326472976145.5723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-4326472976145.5723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-18026970733.939884</v>
      </c>
      <c r="L3984" s="444">
        <f t="shared" ca="1" si="177"/>
        <v>-4344499946879.5122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-4344499946879.5122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-18102083111.997967</v>
      </c>
      <c r="L3985" s="444">
        <f t="shared" ca="1" si="177"/>
        <v>-4362602029991.5103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-4362602029991.5103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-18177508458.297958</v>
      </c>
      <c r="L3986" s="444">
        <f t="shared" ca="1" si="177"/>
        <v>-4380779538449.8081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-4380779538449.8081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-18253248076.874199</v>
      </c>
      <c r="L3987" s="444">
        <f t="shared" ca="1" si="177"/>
        <v>-4399032786526.6826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-4399032786526.6826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-18329303277.194511</v>
      </c>
      <c r="L3988" s="444">
        <f t="shared" ca="1" si="177"/>
        <v>-4417362089803.877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-4417362089803.877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-18405675374.182819</v>
      </c>
      <c r="L3989" s="444">
        <f t="shared" ca="1" si="177"/>
        <v>-4435767765178.0596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-4435767765178.0596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-18482365688.241913</v>
      </c>
      <c r="L3990" s="444">
        <f t="shared" ca="1" si="177"/>
        <v>-4454250130866.3018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-4454250130866.3018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-18559375545.276257</v>
      </c>
      <c r="L3991" s="444">
        <f t="shared" ca="1" si="177"/>
        <v>-4472809506411.5781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-4472809506411.5781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-18636706276.714909</v>
      </c>
      <c r="L3992" s="444">
        <f t="shared" ca="1" si="177"/>
        <v>-4491446212688.293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-4491446212688.293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-18714359219.534554</v>
      </c>
      <c r="L3993" s="444">
        <f t="shared" ca="1" si="177"/>
        <v>-4510160571907.8271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-4510160571907.8271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-18792335716.282612</v>
      </c>
      <c r="L3994" s="444">
        <f t="shared" ca="1" si="177"/>
        <v>-4528952907624.1094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-4528952907624.1094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-18870637115.100456</v>
      </c>
      <c r="L3995" s="444">
        <f t="shared" ca="1" si="177"/>
        <v>-4547823544739.21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-4547823544739.21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-18949264769.746708</v>
      </c>
      <c r="L3996" s="444">
        <f t="shared" ca="1" si="177"/>
        <v>-4566772809508.957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-4566772809508.957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-19028220039.620655</v>
      </c>
      <c r="L3997" s="444">
        <f t="shared" ca="1" si="177"/>
        <v>-4585801029548.5781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-4585801029548.5781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-19107504289.785744</v>
      </c>
      <c r="L3998" s="444">
        <f t="shared" ca="1" si="177"/>
        <v>-4604908533838.3643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-4604908533838.3643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-19187118890.993183</v>
      </c>
      <c r="L3999" s="444">
        <f t="shared" ca="1" si="177"/>
        <v>-4624095652729.3574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-4624095652729.3574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-19267065219.705654</v>
      </c>
      <c r="L4000" s="444">
        <f t="shared" ca="1" si="177"/>
        <v>-4643362717949.0635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-4643362717949.0635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-19347344658.121098</v>
      </c>
      <c r="L4001" s="444">
        <f t="shared" ca="1" si="177"/>
        <v>-4662710062607.1846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-4662710062607.1846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-19427958594.196602</v>
      </c>
      <c r="L4002" s="444">
        <f t="shared" ca="1" si="177"/>
        <v>-4682138021201.3809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-4682138021201.3809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-19508908421.672421</v>
      </c>
      <c r="L4003" s="444">
        <f t="shared" ca="1" si="177"/>
        <v>-4701646929623.0537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-4701646929623.0537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-19590195540.096058</v>
      </c>
      <c r="L4004" s="444">
        <f t="shared" ca="1" si="177"/>
        <v>-4721237125163.1494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-4721237125163.1494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-19671821354.846455</v>
      </c>
      <c r="L4005" s="444">
        <f t="shared" ca="1" si="177"/>
        <v>-4740908946517.9961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-4740908946517.9961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-19753787277.158318</v>
      </c>
      <c r="L4006" s="444">
        <f t="shared" ca="1" si="177"/>
        <v>-4760662733795.1543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-4760662733795.1543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-19836094724.146477</v>
      </c>
      <c r="L4007" s="444">
        <f t="shared" ca="1" si="177"/>
        <v>-4780498828519.3008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-4780498828519.3008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-19918745118.830421</v>
      </c>
      <c r="L4008" s="444">
        <f t="shared" ca="1" si="177"/>
        <v>-4800417573638.1309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-4800417573638.1309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-20001739890.158878</v>
      </c>
      <c r="L4009" s="444">
        <f t="shared" ca="1" si="177"/>
        <v>-4820419313528.29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-4820419313528.29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-20085080473.034542</v>
      </c>
      <c r="L4010" s="444">
        <f t="shared" ca="1" si="177"/>
        <v>-4840504394001.3242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-4840504394001.3242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-20168768308.338852</v>
      </c>
      <c r="L4011" s="444">
        <f t="shared" ca="1" si="177"/>
        <v>-4860673162309.6631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-4860673162309.6631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-20252804842.956928</v>
      </c>
      <c r="L4012" s="444">
        <f t="shared" ca="1" si="177"/>
        <v>-4880925967152.6201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-4880925967152.6201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-20337191529.802582</v>
      </c>
      <c r="L4013" s="444">
        <f t="shared" ca="1" si="177"/>
        <v>-4901263158682.4229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-4901263158682.4229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-20421929827.84343</v>
      </c>
      <c r="L4014" s="444">
        <f t="shared" ca="1" si="177"/>
        <v>-4921685088510.2666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-4921685088510.2666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-20507021202.12611</v>
      </c>
      <c r="L4015" s="444">
        <f t="shared" ca="1" si="177"/>
        <v>-4942192109712.3926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-4942192109712.3926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-20592467123.801636</v>
      </c>
      <c r="L4016" s="444">
        <f t="shared" ca="1" si="177"/>
        <v>-4962784576836.1943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-4962784576836.1943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-20678269070.15081</v>
      </c>
      <c r="L4017" s="444">
        <f t="shared" ca="1" si="177"/>
        <v>-4983462845906.3447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-4983462845906.3447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-20764428524.609768</v>
      </c>
      <c r="L4018" s="444">
        <f t="shared" ca="1" si="177"/>
        <v>-5004227274430.9541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-5004227274430.9541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-20850946976.795643</v>
      </c>
      <c r="L4019" s="444">
        <f t="shared" ca="1" si="177"/>
        <v>-5025078221407.75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-5025078221407.75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-20937825922.532291</v>
      </c>
      <c r="L4020" s="444">
        <f t="shared" ca="1" si="177"/>
        <v>-5046016047330.2822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-5046016047330.2822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-21025066863.876175</v>
      </c>
      <c r="L4021" s="444">
        <f t="shared" ca="1" si="177"/>
        <v>-5067041114194.1582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-5067041114194.1582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-21112671309.142326</v>
      </c>
      <c r="L4022" s="444">
        <f t="shared" ca="1" si="177"/>
        <v>-5088153785503.3008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-5088153785503.3008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-21200640772.93042</v>
      </c>
      <c r="L4023" s="444">
        <f t="shared" ca="1" si="177"/>
        <v>-5109354426276.2314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-5109354426276.2314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-21288976776.150963</v>
      </c>
      <c r="L4024" s="444">
        <f t="shared" ca="1" si="177"/>
        <v>-5130643403052.3828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-5130643403052.3828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-21377680846.051594</v>
      </c>
      <c r="L4025" s="444">
        <f t="shared" ca="1" si="177"/>
        <v>-5152021083898.4346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-5152021083898.4346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-21466754516.243477</v>
      </c>
      <c r="L4026" s="444">
        <f t="shared" ca="1" si="177"/>
        <v>-5173487838414.6777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-5173487838414.6777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-21556199326.727825</v>
      </c>
      <c r="L4027" s="444">
        <f t="shared" ca="1" si="177"/>
        <v>-5195044037741.4053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-5195044037741.4053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-21646016823.922523</v>
      </c>
      <c r="L4028" s="444">
        <f t="shared" ca="1" si="177"/>
        <v>-5216690054565.3281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-5216690054565.3281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-21736208560.688866</v>
      </c>
      <c r="L4029" s="444">
        <f t="shared" ca="1" si="177"/>
        <v>-5238426263126.0166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-5238426263126.0166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-21826776096.358402</v>
      </c>
      <c r="L4030" s="444">
        <f t="shared" ca="1" si="177"/>
        <v>-5260253039222.375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-5260253039222.375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-21917720996.759895</v>
      </c>
      <c r="L4031" s="444">
        <f t="shared" ca="1" si="177"/>
        <v>-5282170760219.1348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-5282170760219.1348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-22009044834.246395</v>
      </c>
      <c r="L4032" s="444">
        <f t="shared" ca="1" si="177"/>
        <v>-5304179805053.3809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-5304179805053.3809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-22100749187.72242</v>
      </c>
      <c r="L4033" s="444">
        <f t="shared" ca="1" si="177"/>
        <v>-5326280554241.1035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-5326280554241.1035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-22192835642.671265</v>
      </c>
      <c r="L4034" s="444">
        <f t="shared" ca="1" si="177"/>
        <v>-5348473389883.7744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-5348473389883.7744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-22285305791.182392</v>
      </c>
      <c r="L4035" s="444">
        <f t="shared" ca="1" si="177"/>
        <v>-5370758695674.957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-5370758695674.957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-22378161231.978989</v>
      </c>
      <c r="L4036" s="444">
        <f t="shared" ca="1" si="177"/>
        <v>-5393136856906.9355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-5393136856906.9355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-22471403570.445564</v>
      </c>
      <c r="L4037" s="444">
        <f t="shared" ca="1" si="177"/>
        <v>-5415608260477.3809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-5415608260477.3809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-22565034418.655754</v>
      </c>
      <c r="L4038" s="444">
        <f t="shared" ca="1" si="177"/>
        <v>-5438173294896.0361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-5438173294896.0361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-22659055395.40015</v>
      </c>
      <c r="L4039" s="444">
        <f t="shared" ca="1" si="177"/>
        <v>-5460832350291.4365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-5460832350291.4365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-22753468126.214317</v>
      </c>
      <c r="L4040" s="444">
        <f t="shared" ca="1" si="177"/>
        <v>-5483585818417.6504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-5483585818417.6504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-22848274243.406876</v>
      </c>
      <c r="L4041" s="444">
        <f t="shared" ca="1" si="177"/>
        <v>-5506434092661.0576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-5506434092661.0576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-22943475386.087738</v>
      </c>
      <c r="L4042" s="444">
        <f t="shared" ca="1" si="177"/>
        <v>-5529377568047.1455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-5529377568047.1455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-23039073200.196438</v>
      </c>
      <c r="L4043" s="444">
        <f t="shared" ca="1" si="177"/>
        <v>-5552416641247.3418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-5552416641247.3418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-23135069338.53059</v>
      </c>
      <c r="L4044" s="444">
        <f t="shared" ca="1" si="177"/>
        <v>-5575551710585.8721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-5575551710585.8721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-23231465460.774467</v>
      </c>
      <c r="L4045" s="444">
        <f t="shared" ca="1" si="177"/>
        <v>-5598783176046.6465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-5598783176046.6465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-23328263233.527695</v>
      </c>
      <c r="L4046" s="444">
        <f t="shared" ca="1" si="177"/>
        <v>-5622111439280.1738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-5622111439280.1738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-23425464330.334057</v>
      </c>
      <c r="L4047" s="444">
        <f t="shared" ca="1" si="177"/>
        <v>-5645536903610.5078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-5645536903610.5078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-23523070431.710449</v>
      </c>
      <c r="L4048" s="444">
        <f t="shared" ca="1" si="177"/>
        <v>-5669059974042.2188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-5669059974042.2188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-23621083225.175911</v>
      </c>
      <c r="L4049" s="444">
        <f t="shared" ca="1" si="177"/>
        <v>-5692681057267.3945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-5692681057267.3945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-23719504405.280811</v>
      </c>
      <c r="L4050" s="444">
        <f t="shared" ca="1" si="177"/>
        <v>-5716400561672.6758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-5716400561672.6758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-23818335673.63615</v>
      </c>
      <c r="L4051" s="444">
        <f t="shared" ca="1" si="177"/>
        <v>-5740218897346.3115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-5740218897346.3115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-23917578738.942963</v>
      </c>
      <c r="L4052" s="444">
        <f t="shared" ca="1" si="177"/>
        <v>-5764136476085.2549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-5764136476085.2549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-24017235317.021896</v>
      </c>
      <c r="L4053" s="444">
        <f t="shared" ca="1" si="177"/>
        <v>-5788153711402.2764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-5788153711402.2764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-24117307130.842819</v>
      </c>
      <c r="L4054" s="444">
        <f t="shared" ca="1" si="177"/>
        <v>-5812271018533.1191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-5812271018533.1191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-24217795910.554665</v>
      </c>
      <c r="L4055" s="444">
        <f t="shared" ca="1" si="177"/>
        <v>-5836488814443.6738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-5836488814443.6738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-24318703393.515308</v>
      </c>
      <c r="L4056" s="444">
        <f t="shared" ca="1" si="177"/>
        <v>-5860807517837.1895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-5860807517837.1895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-24420031324.321621</v>
      </c>
      <c r="L4057" s="444">
        <f t="shared" ca="1" si="177"/>
        <v>-5885227549161.5107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-5885227549161.5107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-24521781454.839626</v>
      </c>
      <c r="L4058" s="444">
        <f t="shared" ca="1" si="177"/>
        <v>-5909749330616.3506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-5909749330616.3506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-24623955544.234795</v>
      </c>
      <c r="L4059" s="444">
        <f t="shared" ca="1" si="177"/>
        <v>-5934373286160.585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-5934373286160.585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-24726555359.002438</v>
      </c>
      <c r="L4060" s="444">
        <f t="shared" ca="1" si="177"/>
        <v>-5959099841519.5869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-5959099841519.5869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-24829582672.99828</v>
      </c>
      <c r="L4061" s="444">
        <f t="shared" ca="1" si="177"/>
        <v>-5983929424192.585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-5983929424192.585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-24933039267.469105</v>
      </c>
      <c r="L4062" s="444">
        <f t="shared" ca="1" si="177"/>
        <v>-6008862463460.0537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-6008862463460.0537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-25036926931.083557</v>
      </c>
      <c r="L4063" s="444">
        <f t="shared" ca="1" si="177"/>
        <v>-6033899390391.1377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-6033899390391.1377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-25141247459.963074</v>
      </c>
      <c r="L4064" s="444">
        <f t="shared" ca="1" si="177"/>
        <v>-6059040637851.1006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-6059040637851.1006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-25246002657.712917</v>
      </c>
      <c r="L4065" s="444">
        <f t="shared" ca="1" si="177"/>
        <v>-6084286640508.8135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-6084286640508.8135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-25351194335.453388</v>
      </c>
      <c r="L4066" s="444">
        <f t="shared" ca="1" si="177"/>
        <v>-6109637834844.2666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-6109637834844.2666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-25456824311.851112</v>
      </c>
      <c r="L4067" s="444">
        <f t="shared" ca="1" si="177"/>
        <v>-6135094659156.1182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-6135094659156.1182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-25562894413.150494</v>
      </c>
      <c r="L4068" s="444">
        <f t="shared" ca="1" si="177"/>
        <v>-6160657553569.2686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-6160657553569.2686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-25669406473.205284</v>
      </c>
      <c r="L4069" s="444">
        <f t="shared" ca="1" si="177"/>
        <v>-6186326960042.4736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-6186326960042.4736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-25776362333.510307</v>
      </c>
      <c r="L4070" s="444">
        <f t="shared" ca="1" si="177"/>
        <v>-6212103322375.9844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-6212103322375.9844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-25883763843.233269</v>
      </c>
      <c r="L4071" s="444">
        <f t="shared" ca="1" si="177"/>
        <v>-6237987086219.2178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-6237987086219.2178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-25991612859.246742</v>
      </c>
      <c r="L4072" s="444">
        <f t="shared" ca="1" si="177"/>
        <v>-6263978699078.4648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-6263978699078.4648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-26099911246.160271</v>
      </c>
      <c r="L4073" s="444">
        <f t="shared" ca="1" si="177"/>
        <v>-6290078610324.625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-6290078610324.625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-26208660876.352604</v>
      </c>
      <c r="L4074" s="444">
        <f t="shared" ca="1" si="177"/>
        <v>-6316287271200.9775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-6316287271200.9775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-26317863630.004074</v>
      </c>
      <c r="L4075" s="444">
        <f t="shared" ca="1" si="177"/>
        <v>-6342605134830.9814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-6342605134830.9814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-26427521395.129089</v>
      </c>
      <c r="L4076" s="444">
        <f t="shared" ca="1" si="177"/>
        <v>-6369032656226.1104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-6369032656226.1104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-26537636067.608791</v>
      </c>
      <c r="L4077" s="444">
        <f t="shared" ca="1" si="177"/>
        <v>-6395570292293.7188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-6395570292293.7188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-26648209551.223827</v>
      </c>
      <c r="L4078" s="444">
        <f t="shared" ca="1" si="177"/>
        <v>-6422218501844.9424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-6422218501844.9424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-26759243757.68726</v>
      </c>
      <c r="L4079" s="444">
        <f t="shared" ca="1" si="177"/>
        <v>-6448977745602.6299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-6448977745602.6299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-26870740606.677624</v>
      </c>
      <c r="L4080" s="444">
        <f t="shared" ca="1" si="177"/>
        <v>-6475848486209.3076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-6475848486209.3076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-26982702025.872116</v>
      </c>
      <c r="L4081" s="444">
        <f t="shared" ca="1" si="177"/>
        <v>-6502831188235.1797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-6502831188235.1797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-27095129950.979916</v>
      </c>
      <c r="L4082" s="444">
        <f t="shared" ca="1" si="177"/>
        <v>-6529926318186.1592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-6529926318186.1592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-27208026325.775661</v>
      </c>
      <c r="L4083" s="444">
        <f t="shared" ca="1" si="177"/>
        <v>-6557134344511.9346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-6557134344511.9346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-27321393102.13306</v>
      </c>
      <c r="L4084" s="444">
        <f t="shared" ca="1" si="177"/>
        <v>-6584455737614.0674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-6584455737614.0674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-27435232240.058613</v>
      </c>
      <c r="L4085" s="444">
        <f t="shared" ca="1" si="177"/>
        <v>-6611890969854.126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-6611890969854.126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-27549545707.725525</v>
      </c>
      <c r="L4086" s="444">
        <f t="shared" ca="1" si="177"/>
        <v>-6639440515561.8516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-6639440515561.8516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-27664335481.507713</v>
      </c>
      <c r="L4087" s="444">
        <f t="shared" ca="1" si="177"/>
        <v>-6667104851043.3594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-6667104851043.3594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-27779603546.013996</v>
      </c>
      <c r="L4088" s="444">
        <f t="shared" ref="L4088:L4342" ca="1" si="182">I4088-J4088+K4088</f>
        <v>-6694884454589.373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-6694884454589.373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-27895351894.122387</v>
      </c>
      <c r="L4089" s="444">
        <f t="shared" ca="1" si="182"/>
        <v>-6722779806483.4951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-6722779806483.4951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-28011582527.014561</v>
      </c>
      <c r="L4090" s="444">
        <f t="shared" ca="1" si="182"/>
        <v>-6750791389010.5098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-6750791389010.5098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-28128297454.210457</v>
      </c>
      <c r="L4091" s="444">
        <f t="shared" ca="1" si="182"/>
        <v>-6778919686464.7207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-6778919686464.7207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-28245498693.603001</v>
      </c>
      <c r="L4092" s="444">
        <f t="shared" ca="1" si="182"/>
        <v>-6807165185158.3232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-6807165185158.3232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-28363188271.493011</v>
      </c>
      <c r="L4093" s="444">
        <f t="shared" ca="1" si="182"/>
        <v>-6835528373429.8164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-6835528373429.8164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-28481368222.624233</v>
      </c>
      <c r="L4094" s="444">
        <f t="shared" ca="1" si="182"/>
        <v>-6864009741652.4404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-6864009741652.4404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-28600040590.218502</v>
      </c>
      <c r="L4095" s="444">
        <f t="shared" ca="1" si="182"/>
        <v>-6892609782242.6592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-6892609782242.6592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-28719207426.011078</v>
      </c>
      <c r="L4096" s="444">
        <f t="shared" ca="1" si="182"/>
        <v>-6921328989668.6699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-6921328989668.6699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-28838870790.286125</v>
      </c>
      <c r="L4097" s="444">
        <f t="shared" ca="1" si="182"/>
        <v>-6950167860458.9561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-6950167860458.9561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-28959032751.912319</v>
      </c>
      <c r="L4098" s="444">
        <f t="shared" ca="1" si="182"/>
        <v>-6979126893210.8682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-6979126893210.8682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-29079695388.378613</v>
      </c>
      <c r="L4099" s="444">
        <f t="shared" ca="1" si="182"/>
        <v>-7008206588599.2471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-7008206588599.2471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-29200860785.830196</v>
      </c>
      <c r="L4100" s="444">
        <f t="shared" ca="1" si="182"/>
        <v>-7037407449385.0771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-7037407449385.0771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-29322531039.104485</v>
      </c>
      <c r="L4101" s="444">
        <f t="shared" ca="1" si="182"/>
        <v>-7066729980424.1816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-7066729980424.1816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-29444708251.767426</v>
      </c>
      <c r="L4102" s="444">
        <f t="shared" ca="1" si="182"/>
        <v>-7096174688675.9492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-7096174688675.9492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-29567394536.149784</v>
      </c>
      <c r="L4103" s="444">
        <f t="shared" ca="1" si="182"/>
        <v>-7125742083212.0986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-7125742083212.0986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-29690592013.383747</v>
      </c>
      <c r="L4104" s="444">
        <f t="shared" ca="1" si="182"/>
        <v>-7155432675225.4824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-7155432675225.4824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-29814302813.43951</v>
      </c>
      <c r="L4105" s="444">
        <f t="shared" ca="1" si="182"/>
        <v>-7185246978038.9219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-7185246978038.9219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-29938529075.162174</v>
      </c>
      <c r="L4106" s="444">
        <f t="shared" ca="1" si="182"/>
        <v>-7215185507114.084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-7215185507114.084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-30063272946.308678</v>
      </c>
      <c r="L4107" s="444">
        <f t="shared" ca="1" si="182"/>
        <v>-7245248780060.3926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-7245248780060.3926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-30188536583.584969</v>
      </c>
      <c r="L4108" s="444">
        <f t="shared" ca="1" si="182"/>
        <v>-7275437316643.9775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-7275437316643.9775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-30314322152.683239</v>
      </c>
      <c r="L4109" s="444">
        <f t="shared" ca="1" si="182"/>
        <v>-7305751638796.6611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-7305751638796.6611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-30440631828.31942</v>
      </c>
      <c r="L4110" s="444">
        <f t="shared" ca="1" si="182"/>
        <v>-7336192270624.9805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-7336192270624.9805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-30567467794.270752</v>
      </c>
      <c r="L4111" s="444">
        <f t="shared" ca="1" si="182"/>
        <v>-7366759738419.251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-7366759738419.251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-30694832243.413544</v>
      </c>
      <c r="L4112" s="444">
        <f t="shared" ca="1" si="182"/>
        <v>-7397454570662.6641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-7397454570662.6641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-30822727377.761101</v>
      </c>
      <c r="L4113" s="444">
        <f t="shared" ca="1" si="182"/>
        <v>-7428277298040.4248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-7428277298040.4248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-30951155408.501766</v>
      </c>
      <c r="L4114" s="444">
        <f t="shared" ca="1" si="182"/>
        <v>-7459228453448.9268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-7459228453448.9268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-31080118556.037193</v>
      </c>
      <c r="L4115" s="444">
        <f t="shared" ca="1" si="182"/>
        <v>-7490308572004.9639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-7490308572004.9639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-31209619050.020683</v>
      </c>
      <c r="L4116" s="444">
        <f t="shared" ca="1" si="182"/>
        <v>-7521518191054.9844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-7521518191054.9844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-31339659129.395767</v>
      </c>
      <c r="L4117" s="444">
        <f t="shared" ca="1" si="182"/>
        <v>-7552857850184.3799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-7552857850184.3799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-31470241042.43491</v>
      </c>
      <c r="L4118" s="444">
        <f t="shared" ca="1" si="182"/>
        <v>-7584328091226.8145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-7584328091226.8145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-31601367046.778397</v>
      </c>
      <c r="L4119" s="444">
        <f t="shared" ca="1" si="182"/>
        <v>-7615929458273.5928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-7615929458273.5928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-31733039409.473301</v>
      </c>
      <c r="L4120" s="444">
        <f t="shared" ca="1" si="182"/>
        <v>-7647662497683.0664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-7647662497683.0664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-31865260407.012772</v>
      </c>
      <c r="L4121" s="444">
        <f t="shared" ca="1" si="182"/>
        <v>-7679527758090.0791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-7679527758090.0791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-31998032325.375328</v>
      </c>
      <c r="L4122" s="444">
        <f t="shared" ca="1" si="182"/>
        <v>-7711525790415.4541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-7711525790415.4541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-32131357460.064392</v>
      </c>
      <c r="L4123" s="444">
        <f t="shared" ca="1" si="182"/>
        <v>-7743657147875.5186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-7743657147875.5186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-32265238116.147991</v>
      </c>
      <c r="L4124" s="444">
        <f t="shared" ca="1" si="182"/>
        <v>-7775922385991.667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-7775922385991.667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-32399676608.298611</v>
      </c>
      <c r="L4125" s="444">
        <f t="shared" ca="1" si="182"/>
        <v>-7808322062599.9658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-7808322062599.9658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-32534675260.833191</v>
      </c>
      <c r="L4126" s="444">
        <f t="shared" ca="1" si="182"/>
        <v>-7840856737860.7988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-7840856737860.7988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-32670236407.75333</v>
      </c>
      <c r="L4127" s="444">
        <f t="shared" ca="1" si="182"/>
        <v>-7873526974268.5518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-7873526974268.5518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-32806362392.785633</v>
      </c>
      <c r="L4128" s="444">
        <f t="shared" ca="1" si="182"/>
        <v>-7906333336661.3369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-7906333336661.3369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-32943055569.422237</v>
      </c>
      <c r="L4129" s="444">
        <f t="shared" ca="1" si="182"/>
        <v>-7939276392230.7588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-7939276392230.7588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-33080318300.961494</v>
      </c>
      <c r="L4130" s="444">
        <f t="shared" ca="1" si="182"/>
        <v>-7972356710531.7207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-7972356710531.7207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-33218152960.548832</v>
      </c>
      <c r="L4131" s="444">
        <f t="shared" ca="1" si="182"/>
        <v>-8005574863492.2695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-8005574863492.2695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-33356561931.217793</v>
      </c>
      <c r="L4132" s="444">
        <f t="shared" ca="1" si="182"/>
        <v>-8038931425423.4873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-8038931425423.4873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-33495547605.931202</v>
      </c>
      <c r="L4133" s="444">
        <f t="shared" ca="1" si="182"/>
        <v>-8072426973029.4189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-8072426973029.4189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-33635112387.622581</v>
      </c>
      <c r="L4134" s="444">
        <f t="shared" ca="1" si="182"/>
        <v>-8106062085417.042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-8106062085417.042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-33775258689.237675</v>
      </c>
      <c r="L4135" s="444">
        <f t="shared" ca="1" si="182"/>
        <v>-8139837344106.2793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-8139837344106.2793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-33915988933.776157</v>
      </c>
      <c r="L4136" s="444">
        <f t="shared" ca="1" si="182"/>
        <v>-8173753333040.0557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-8173753333040.0557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-34057305554.333565</v>
      </c>
      <c r="L4137" s="444">
        <f t="shared" ca="1" si="182"/>
        <v>-8207810638594.3896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-8207810638594.3896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-34199210994.143291</v>
      </c>
      <c r="L4138" s="444">
        <f t="shared" ca="1" si="182"/>
        <v>-8242009849588.5332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-8242009849588.5332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-34341707706.618889</v>
      </c>
      <c r="L4139" s="444">
        <f t="shared" ca="1" si="182"/>
        <v>-8276351557295.1523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-8276351557295.1523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-34484798155.396469</v>
      </c>
      <c r="L4140" s="444">
        <f t="shared" ca="1" si="182"/>
        <v>-8310836355450.5488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-8310836355450.5488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-34628484814.377289</v>
      </c>
      <c r="L4141" s="444">
        <f t="shared" ca="1" si="182"/>
        <v>-8345464840264.9258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-8345464840264.9258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-34772770167.770523</v>
      </c>
      <c r="L4142" s="444">
        <f t="shared" ca="1" si="182"/>
        <v>-8380237610432.6963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-8380237610432.6963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-34917656710.136238</v>
      </c>
      <c r="L4143" s="444">
        <f t="shared" ca="1" si="182"/>
        <v>-8415155267142.833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-8415155267142.833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-35063146946.428467</v>
      </c>
      <c r="L4144" s="444">
        <f t="shared" ca="1" si="182"/>
        <v>-8450218414089.2617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-8450218414089.2617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-35209243392.038589</v>
      </c>
      <c r="L4145" s="444">
        <f t="shared" ca="1" si="182"/>
        <v>-8485427657481.3008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-8485427657481.3008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-35355948572.83876</v>
      </c>
      <c r="L4146" s="444">
        <f t="shared" ca="1" si="182"/>
        <v>-8520783606054.1396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-8520783606054.1396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-35503265025.225586</v>
      </c>
      <c r="L4147" s="444">
        <f t="shared" ca="1" si="182"/>
        <v>-8556286871079.3652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-8556286871079.3652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-35651195296.164024</v>
      </c>
      <c r="L4148" s="444">
        <f t="shared" ca="1" si="182"/>
        <v>-8591938066375.5293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-8591938066375.5293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-35799741943.231369</v>
      </c>
      <c r="L4149" s="444">
        <f t="shared" ca="1" si="182"/>
        <v>-8627737808318.7607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-8627737808318.7607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-35948907534.661499</v>
      </c>
      <c r="L4150" s="444">
        <f t="shared" ca="1" si="182"/>
        <v>-8663686715853.4219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-8663686715853.4219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-36098694649.389259</v>
      </c>
      <c r="L4151" s="444">
        <f t="shared" ca="1" si="182"/>
        <v>-8699785410502.8115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-8699785410502.8115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-36249105877.095047</v>
      </c>
      <c r="L4152" s="444">
        <f t="shared" ca="1" si="182"/>
        <v>-8736034516379.9063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-8736034516379.9063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-36400143818.249603</v>
      </c>
      <c r="L4153" s="444">
        <f t="shared" ca="1" si="182"/>
        <v>-8772434660198.1563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-8772434660198.1563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-36551811084.158981</v>
      </c>
      <c r="L4154" s="444">
        <f t="shared" ca="1" si="182"/>
        <v>-8808986471282.3145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-8808986471282.3145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-36704110297.009644</v>
      </c>
      <c r="L4155" s="444">
        <f t="shared" ca="1" si="182"/>
        <v>-8845690581579.3242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-8845690581579.3242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-36857044089.913849</v>
      </c>
      <c r="L4156" s="444">
        <f t="shared" ca="1" si="182"/>
        <v>-8882547625669.2383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-8882547625669.2383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-37010615106.955162</v>
      </c>
      <c r="L4157" s="444">
        <f t="shared" ca="1" si="182"/>
        <v>-8919558240776.1934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-8919558240776.1934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-37164826003.234138</v>
      </c>
      <c r="L4158" s="444">
        <f t="shared" ca="1" si="182"/>
        <v>-8956723066779.4277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-8956723066779.4277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-37319679444.914284</v>
      </c>
      <c r="L4159" s="444">
        <f t="shared" ca="1" si="182"/>
        <v>-8994042746224.3418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-8994042746224.3418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-37475178109.268089</v>
      </c>
      <c r="L4160" s="444">
        <f t="shared" ca="1" si="182"/>
        <v>-9031517924333.6094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-9031517924333.6094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-37631324684.723373</v>
      </c>
      <c r="L4161" s="444">
        <f t="shared" ca="1" si="182"/>
        <v>-9069149249018.332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-9069149249018.332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-37788121870.909714</v>
      </c>
      <c r="L4162" s="444">
        <f t="shared" ca="1" si="182"/>
        <v>-9106937370889.2422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-9106937370889.2422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-37945572378.705177</v>
      </c>
      <c r="L4163" s="444">
        <f t="shared" ca="1" si="182"/>
        <v>-9144882943267.9473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-9144882943267.9473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-38103678930.283112</v>
      </c>
      <c r="L4164" s="444">
        <f t="shared" ca="1" si="182"/>
        <v>-9182986622198.2305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-9182986622198.2305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-38262444259.159294</v>
      </c>
      <c r="L4165" s="444">
        <f t="shared" ca="1" si="182"/>
        <v>-9221249066457.3906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-9221249066457.3906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-38421871110.239128</v>
      </c>
      <c r="L4166" s="444">
        <f t="shared" ca="1" si="182"/>
        <v>-9259670937567.6289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-9259670937567.6289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-38581962239.86512</v>
      </c>
      <c r="L4167" s="444">
        <f t="shared" ca="1" si="182"/>
        <v>-9298252899807.4941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-9298252899807.4941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-38742720415.864555</v>
      </c>
      <c r="L4168" s="444">
        <f t="shared" ca="1" si="182"/>
        <v>-9336995620223.3594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-9336995620223.3594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-38904148417.597328</v>
      </c>
      <c r="L4169" s="444">
        <f t="shared" ca="1" si="182"/>
        <v>-9375899768640.957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-9375899768640.957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-39066249036.00399</v>
      </c>
      <c r="L4170" s="444">
        <f t="shared" ca="1" si="182"/>
        <v>-9414966017676.9609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-9414966017676.9609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-39229025073.654007</v>
      </c>
      <c r="L4171" s="444">
        <f t="shared" ca="1" si="182"/>
        <v>-9454195042750.6152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-9454195042750.6152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-39392479344.794228</v>
      </c>
      <c r="L4172" s="444">
        <f t="shared" ca="1" si="182"/>
        <v>-9493587522095.4102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-9493587522095.4102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-39556614675.397545</v>
      </c>
      <c r="L4173" s="444">
        <f t="shared" ca="1" si="182"/>
        <v>-9533144136770.8086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-9533144136770.8086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-39721433903.2117</v>
      </c>
      <c r="L4174" s="444">
        <f t="shared" ca="1" si="182"/>
        <v>-9572865570674.0195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-9572865570674.0195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-39886939877.808411</v>
      </c>
      <c r="L4175" s="444">
        <f t="shared" ca="1" si="182"/>
        <v>-9612752510551.8281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-9612752510551.8281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-40053135460.632614</v>
      </c>
      <c r="L4176" s="444">
        <f t="shared" ca="1" si="182"/>
        <v>-9652805646012.4609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-9652805646012.4609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-40220023525.051918</v>
      </c>
      <c r="L4177" s="444">
        <f t="shared" ca="1" si="182"/>
        <v>-9693025669537.5137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-9693025669537.5137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-40387606956.406303</v>
      </c>
      <c r="L4178" s="444">
        <f t="shared" ca="1" si="182"/>
        <v>-9733413276493.9199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-9733413276493.9199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-40555888652.057999</v>
      </c>
      <c r="L4179" s="444">
        <f t="shared" ca="1" si="182"/>
        <v>-9773969165145.9785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-9773969165145.9785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-40724871521.441574</v>
      </c>
      <c r="L4180" s="444">
        <f t="shared" ca="1" si="182"/>
        <v>-9814694036667.4199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-9814694036667.4199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-40894558486.11425</v>
      </c>
      <c r="L4181" s="444">
        <f t="shared" ca="1" si="182"/>
        <v>-9855588595153.5332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-9855588595153.5332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-41064952479.806389</v>
      </c>
      <c r="L4182" s="444">
        <f t="shared" ca="1" si="182"/>
        <v>-9896653547633.3398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-9896653547633.3398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-41236056448.472252</v>
      </c>
      <c r="L4183" s="444">
        <f t="shared" ca="1" si="182"/>
        <v>-9937889604081.8125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-9937889604081.8125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-41407873350.340881</v>
      </c>
      <c r="L4184" s="444">
        <f t="shared" ca="1" si="182"/>
        <v>-9979297477432.1543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-9979297477432.1543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-41580406155.967308</v>
      </c>
      <c r="L4185" s="444">
        <f t="shared" ca="1" si="182"/>
        <v>-10020877883588.121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-10020877883588.121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-41753657848.283836</v>
      </c>
      <c r="L4186" s="444">
        <f t="shared" ca="1" si="182"/>
        <v>-10062631541436.404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-10062631541436.404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-41927631422.651688</v>
      </c>
      <c r="L4187" s="444">
        <f t="shared" ca="1" si="182"/>
        <v>-10104559172859.057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-10104559172859.057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-42102329886.912735</v>
      </c>
      <c r="L4188" s="444">
        <f t="shared" ca="1" si="182"/>
        <v>-10146661502745.969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-10146661502745.969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-42277756261.441536</v>
      </c>
      <c r="L4189" s="444">
        <f t="shared" ca="1" si="182"/>
        <v>-10188939259007.41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-10188939259007.41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-42453913579.19754</v>
      </c>
      <c r="L4190" s="444">
        <f t="shared" ca="1" si="182"/>
        <v>-10231393172586.607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-10231393172586.607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-42630804885.777527</v>
      </c>
      <c r="L4191" s="444">
        <f t="shared" ca="1" si="182"/>
        <v>-10274023977472.385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-10274023977472.385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-42808433239.468269</v>
      </c>
      <c r="L4192" s="444">
        <f t="shared" ca="1" si="182"/>
        <v>-10316832410711.854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-10316832410711.854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-42986801711.299393</v>
      </c>
      <c r="L4193" s="444">
        <f t="shared" ca="1" si="182"/>
        <v>-10359819212423.152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-10359819212423.152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-43165913385.096466</v>
      </c>
      <c r="L4194" s="444">
        <f t="shared" ca="1" si="182"/>
        <v>-10402985125808.248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-10402985125808.248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-43345771357.534363</v>
      </c>
      <c r="L4195" s="444">
        <f t="shared" ca="1" si="182"/>
        <v>-10446330897165.783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-10446330897165.783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-43526378738.190765</v>
      </c>
      <c r="L4196" s="444">
        <f t="shared" ca="1" si="182"/>
        <v>-10489857275903.975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-10489857275903.975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-43707738649.599892</v>
      </c>
      <c r="L4197" s="444">
        <f t="shared" ca="1" si="182"/>
        <v>-10533565014553.574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-10533565014553.574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-43889854227.306557</v>
      </c>
      <c r="L4198" s="444">
        <f t="shared" ca="1" si="182"/>
        <v>-10577454868780.881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-10577454868780.881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-44072728619.920334</v>
      </c>
      <c r="L4199" s="444">
        <f t="shared" ca="1" si="182"/>
        <v>-10621527597400.801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-10621527597400.801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-44256364989.170006</v>
      </c>
      <c r="L4200" s="444">
        <f t="shared" ca="1" si="182"/>
        <v>-10665783962389.971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-10665783962389.971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-44440766509.958214</v>
      </c>
      <c r="L4201" s="444">
        <f t="shared" ca="1" si="182"/>
        <v>-10710224728899.93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-10710224728899.93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-44625936370.416374</v>
      </c>
      <c r="L4202" s="444">
        <f t="shared" ca="1" si="182"/>
        <v>-10754850665270.346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-10754850665270.346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-44811877771.95977</v>
      </c>
      <c r="L4203" s="444">
        <f t="shared" ca="1" si="182"/>
        <v>-10799662543042.305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-10799662543042.305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-44998593929.342934</v>
      </c>
      <c r="L4204" s="444">
        <f t="shared" ca="1" si="182"/>
        <v>-10844661136971.648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-10844661136971.648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-45186088070.715202</v>
      </c>
      <c r="L4205" s="444">
        <f t="shared" ca="1" si="182"/>
        <v>-10889847225042.363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-10889847225042.363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-45374363437.676514</v>
      </c>
      <c r="L4206" s="444">
        <f t="shared" ca="1" si="182"/>
        <v>-10935221588480.039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-10935221588480.039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-45563423285.333496</v>
      </c>
      <c r="L4207" s="444">
        <f t="shared" ca="1" si="182"/>
        <v>-10980785011765.373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-10980785011765.373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-45753270882.355721</v>
      </c>
      <c r="L4208" s="444">
        <f t="shared" ca="1" si="182"/>
        <v>-11026538282647.729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-11026538282647.729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-45943909511.032204</v>
      </c>
      <c r="L4209" s="444">
        <f t="shared" ca="1" si="182"/>
        <v>-11072482192158.76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-11072482192158.76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-46135342467.328163</v>
      </c>
      <c r="L4210" s="444">
        <f t="shared" ca="1" si="182"/>
        <v>-11118617534626.088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-11118617534626.088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-46327573060.942032</v>
      </c>
      <c r="L4211" s="444">
        <f t="shared" ca="1" si="182"/>
        <v>-11164945107687.029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-11164945107687.029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-46520604615.362625</v>
      </c>
      <c r="L4212" s="444">
        <f t="shared" ca="1" si="182"/>
        <v>-11211465712302.393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-11211465712302.393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-46714440467.926636</v>
      </c>
      <c r="L4213" s="444">
        <f t="shared" ca="1" si="182"/>
        <v>-11258180152770.318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-11258180152770.318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-46909083969.876328</v>
      </c>
      <c r="L4214" s="444">
        <f t="shared" ca="1" si="182"/>
        <v>-11305089236740.195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-11305089236740.195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-47104538486.41748</v>
      </c>
      <c r="L4215" s="444">
        <f t="shared" ca="1" si="182"/>
        <v>-11352193775226.613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-11352193775226.613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-47300807396.777557</v>
      </c>
      <c r="L4216" s="444">
        <f t="shared" ca="1" si="182"/>
        <v>-11399494582623.391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-11399494582623.391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-47497894094.26413</v>
      </c>
      <c r="L4217" s="444">
        <f t="shared" ca="1" si="182"/>
        <v>-11446992476717.654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-11446992476717.654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-47695801986.323563</v>
      </c>
      <c r="L4218" s="444">
        <f t="shared" ca="1" si="182"/>
        <v>-11494688278703.979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-11494688278703.979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-47894534494.599907</v>
      </c>
      <c r="L4219" s="444">
        <f t="shared" ca="1" si="182"/>
        <v>-11542582813198.578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-11542582813198.578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-48094095054.994072</v>
      </c>
      <c r="L4220" s="444">
        <f t="shared" ca="1" si="182"/>
        <v>-11590676908253.572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-11590676908253.572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-48294487117.723221</v>
      </c>
      <c r="L4221" s="444">
        <f t="shared" ca="1" si="182"/>
        <v>-11638971395371.295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-11638971395371.295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-48495714147.380394</v>
      </c>
      <c r="L4222" s="444">
        <f t="shared" ca="1" si="182"/>
        <v>-11687467109518.676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-11687467109518.676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-48697779622.994484</v>
      </c>
      <c r="L4223" s="444">
        <f t="shared" ca="1" si="182"/>
        <v>-11736164889141.67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-11736164889141.67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-48900687038.090294</v>
      </c>
      <c r="L4224" s="444">
        <f t="shared" ca="1" si="182"/>
        <v>-11785065576179.76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-11785065576179.76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-49104439900.749001</v>
      </c>
      <c r="L4225" s="444">
        <f t="shared" ca="1" si="182"/>
        <v>-11834170016080.508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-11834170016080.508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-49309041733.668785</v>
      </c>
      <c r="L4226" s="444">
        <f t="shared" ca="1" si="182"/>
        <v>-11883479057814.176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-11883479057814.176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-49514496074.225731</v>
      </c>
      <c r="L4227" s="444">
        <f t="shared" ca="1" si="182"/>
        <v>-11932993553888.402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-11932993553888.402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-49720806474.535011</v>
      </c>
      <c r="L4228" s="444">
        <f t="shared" ca="1" si="182"/>
        <v>-11982714360362.938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-11982714360362.938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-49927976501.512238</v>
      </c>
      <c r="L4229" s="444">
        <f t="shared" ca="1" si="182"/>
        <v>-12032642336864.449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-12032642336864.449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-50136009736.935204</v>
      </c>
      <c r="L4230" s="444">
        <f t="shared" ca="1" si="182"/>
        <v>-12082778346601.385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-12082778346601.385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-50344909777.505768</v>
      </c>
      <c r="L4231" s="444">
        <f t="shared" ca="1" si="182"/>
        <v>-12133123256378.891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-12133123256378.891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-50554680234.912041</v>
      </c>
      <c r="L4232" s="444">
        <f t="shared" ca="1" si="182"/>
        <v>-12183677936613.803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-12183677936613.803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-50765324735.890846</v>
      </c>
      <c r="L4233" s="444">
        <f t="shared" ca="1" si="182"/>
        <v>-12234443261349.693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-12234443261349.693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-50976846922.29039</v>
      </c>
      <c r="L4234" s="444">
        <f t="shared" ca="1" si="182"/>
        <v>-12285420108271.984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-12285420108271.984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-51189250451.13327</v>
      </c>
      <c r="L4235" s="444">
        <f t="shared" ca="1" si="182"/>
        <v>-12336609358723.117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-12336609358723.117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-51402538994.679657</v>
      </c>
      <c r="L4236" s="444">
        <f t="shared" ca="1" si="182"/>
        <v>-12388011897717.797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-12388011897717.797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-51616716240.490822</v>
      </c>
      <c r="L4237" s="444">
        <f t="shared" ca="1" si="182"/>
        <v>-12439628613958.287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-12439628613958.287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-51831785891.492859</v>
      </c>
      <c r="L4238" s="444">
        <f t="shared" ca="1" si="182"/>
        <v>-12491460399849.779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-12491460399849.779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-52047751666.040749</v>
      </c>
      <c r="L4239" s="444">
        <f t="shared" ca="1" si="182"/>
        <v>-12543508151515.82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-12543508151515.82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-52264617297.982582</v>
      </c>
      <c r="L4240" s="444">
        <f t="shared" ca="1" si="182"/>
        <v>-12595772768813.803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-12595772768813.803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-52482386536.724174</v>
      </c>
      <c r="L4241" s="444">
        <f t="shared" ca="1" si="182"/>
        <v>-12648255155350.527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-12648255155350.527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-52701063147.293861</v>
      </c>
      <c r="L4242" s="444">
        <f t="shared" ca="1" si="182"/>
        <v>-12700956218497.82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-12700956218497.82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-52920650910.407585</v>
      </c>
      <c r="L4243" s="444">
        <f t="shared" ca="1" si="182"/>
        <v>-12753876869408.229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-12753876869408.229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-53141153622.534286</v>
      </c>
      <c r="L4244" s="444">
        <f t="shared" ca="1" si="182"/>
        <v>-12807018023030.764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-12807018023030.764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-53362575095.961517</v>
      </c>
      <c r="L4245" s="444">
        <f t="shared" ca="1" si="182"/>
        <v>-12860380598126.725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-12860380598126.725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-53584919158.861351</v>
      </c>
      <c r="L4246" s="444">
        <f t="shared" ca="1" si="182"/>
        <v>-12913965517285.586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-12913965517285.586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-53808189655.356606</v>
      </c>
      <c r="L4247" s="444">
        <f t="shared" ca="1" si="182"/>
        <v>-12967773706940.943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-12967773706940.943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-54032390445.587265</v>
      </c>
      <c r="L4248" s="444">
        <f t="shared" ca="1" si="182"/>
        <v>-13021806097386.531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-13021806097386.531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-54257525405.777214</v>
      </c>
      <c r="L4249" s="444">
        <f t="shared" ca="1" si="182"/>
        <v>-13076063622792.309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-13076063622792.309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-54483598428.301285</v>
      </c>
      <c r="L4250" s="444">
        <f t="shared" ca="1" si="182"/>
        <v>-13130547221220.609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-13130547221220.609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-54710613421.752541</v>
      </c>
      <c r="L4251" s="444">
        <f t="shared" ca="1" si="182"/>
        <v>-13185257834642.361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-13185257834642.361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-54938574311.009842</v>
      </c>
      <c r="L4252" s="444">
        <f t="shared" ca="1" si="182"/>
        <v>-13240196408953.371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-13240196408953.371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-55167485037.30571</v>
      </c>
      <c r="L4253" s="444">
        <f t="shared" ca="1" si="182"/>
        <v>-13295363893990.678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-13295363893990.678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-55397349558.294487</v>
      </c>
      <c r="L4254" s="444">
        <f t="shared" ca="1" si="182"/>
        <v>-13350761243548.973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-13350761243548.973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-55628171848.12072</v>
      </c>
      <c r="L4255" s="444">
        <f t="shared" ca="1" si="182"/>
        <v>-13406389415397.094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-13406389415397.094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-55859955897.487892</v>
      </c>
      <c r="L4256" s="444">
        <f t="shared" ca="1" si="182"/>
        <v>-13462249371294.582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-13462249371294.582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-56092705713.727425</v>
      </c>
      <c r="L4257" s="444">
        <f t="shared" ca="1" si="182"/>
        <v>-13518342077008.309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-13518342077008.309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-56326425320.86795</v>
      </c>
      <c r="L4258" s="444">
        <f t="shared" ca="1" si="182"/>
        <v>-13574668502329.176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-13574668502329.176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-56561118759.704895</v>
      </c>
      <c r="L4259" s="444">
        <f t="shared" ca="1" si="182"/>
        <v>-13631229621088.881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-13631229621088.881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-56796790087.870338</v>
      </c>
      <c r="L4260" s="444">
        <f t="shared" ca="1" si="182"/>
        <v>-13688026411176.752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-13688026411176.752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-57033443379.90313</v>
      </c>
      <c r="L4261" s="444">
        <f t="shared" ca="1" si="182"/>
        <v>-13745059854556.654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-13745059854556.654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-57271082727.319389</v>
      </c>
      <c r="L4262" s="444">
        <f t="shared" ca="1" si="182"/>
        <v>-13802330937283.975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-13802330937283.975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-57509712238.683228</v>
      </c>
      <c r="L4263" s="444">
        <f t="shared" ca="1" si="182"/>
        <v>-13859840649522.658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-13859840649522.658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-57749336039.677742</v>
      </c>
      <c r="L4264" s="444">
        <f t="shared" ca="1" si="182"/>
        <v>-13917589985562.336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-13917589985562.336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-57989958273.176399</v>
      </c>
      <c r="L4265" s="444">
        <f t="shared" ca="1" si="182"/>
        <v>-13975579943835.512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-13975579943835.512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-58231583099.314629</v>
      </c>
      <c r="L4266" s="444">
        <f t="shared" ca="1" si="182"/>
        <v>-14033811526934.826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-14033811526934.826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-58474214695.561768</v>
      </c>
      <c r="L4267" s="444">
        <f t="shared" ca="1" si="182"/>
        <v>-14092285741630.389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-14092285741630.389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-58717857256.793282</v>
      </c>
      <c r="L4268" s="444">
        <f t="shared" ca="1" si="182"/>
        <v>-14151003598887.182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-14151003598887.182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-58962514995.363258</v>
      </c>
      <c r="L4269" s="444">
        <f t="shared" ca="1" si="182"/>
        <v>-14209966113882.545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-14209966113882.545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-59208192141.177261</v>
      </c>
      <c r="L4270" s="444">
        <f t="shared" ca="1" si="182"/>
        <v>-14269174306023.723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-14269174306023.723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-59454892941.765503</v>
      </c>
      <c r="L4271" s="444">
        <f t="shared" ca="1" si="182"/>
        <v>-14328629198965.488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-14328629198965.488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-59702621662.356201</v>
      </c>
      <c r="L4272" s="444">
        <f t="shared" ca="1" si="182"/>
        <v>-14388331820627.844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-14388331820627.844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-59951382585.949348</v>
      </c>
      <c r="L4273" s="444">
        <f t="shared" ca="1" si="182"/>
        <v>-14448283203213.793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-14448283203213.793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-60201180013.3908</v>
      </c>
      <c r="L4274" s="444">
        <f t="shared" ca="1" si="182"/>
        <v>-14508484383227.184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-14508484383227.184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-60452018263.446602</v>
      </c>
      <c r="L4275" s="444">
        <f t="shared" ca="1" si="182"/>
        <v>-14568936401490.631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-14568936401490.631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-60703901672.877625</v>
      </c>
      <c r="L4276" s="444">
        <f t="shared" ca="1" si="182"/>
        <v>-14629640303163.508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-14629640303163.508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-60956834596.514618</v>
      </c>
      <c r="L4277" s="444">
        <f t="shared" ca="1" si="182"/>
        <v>-14690597137760.021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-14690597137760.021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-61210821407.33342</v>
      </c>
      <c r="L4278" s="444">
        <f t="shared" ca="1" si="182"/>
        <v>-14751807959167.355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-14751807959167.355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-61465866496.530647</v>
      </c>
      <c r="L4279" s="444">
        <f t="shared" ca="1" si="182"/>
        <v>-14813273825663.887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-14813273825663.887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-61721974273.599525</v>
      </c>
      <c r="L4280" s="444">
        <f t="shared" ca="1" si="182"/>
        <v>-14874995799937.486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-14874995799937.486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-61979149166.406189</v>
      </c>
      <c r="L4281" s="444">
        <f t="shared" ca="1" si="182"/>
        <v>-14936974949103.893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-14936974949103.893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-62237395621.266228</v>
      </c>
      <c r="L4282" s="444">
        <f t="shared" ca="1" si="182"/>
        <v>-14999212344725.158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-14999212344725.158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-62496718103.0215</v>
      </c>
      <c r="L4283" s="444">
        <f t="shared" ca="1" si="182"/>
        <v>-15061709062828.18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-15061709062828.18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-62757121095.117416</v>
      </c>
      <c r="L4284" s="444">
        <f t="shared" ca="1" si="182"/>
        <v>-15124466183923.297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-15124466183923.297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-63018609099.680405</v>
      </c>
      <c r="L4285" s="444">
        <f t="shared" ca="1" si="182"/>
        <v>-15187484793022.977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-15187484793022.977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-63281186637.595734</v>
      </c>
      <c r="L4286" s="444">
        <f t="shared" ca="1" si="182"/>
        <v>-15250765979660.572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-15250765979660.572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-63544858248.585709</v>
      </c>
      <c r="L4287" s="444">
        <f t="shared" ca="1" si="182"/>
        <v>-15314310837909.158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-15314310837909.158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-63809628491.288155</v>
      </c>
      <c r="L4288" s="444">
        <f t="shared" ca="1" si="182"/>
        <v>-15378120466400.447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-15378120466400.447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-64075501943.335197</v>
      </c>
      <c r="L4289" s="444">
        <f t="shared" ca="1" si="182"/>
        <v>-15442195968343.783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-15442195968343.783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-64342483201.432426</v>
      </c>
      <c r="L4290" s="444">
        <f t="shared" ca="1" si="182"/>
        <v>-15506538451545.215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-15506538451545.215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-64610576881.438385</v>
      </c>
      <c r="L4291" s="444">
        <f t="shared" ca="1" si="182"/>
        <v>-15571149028426.652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-15571149028426.652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-64879787618.444374</v>
      </c>
      <c r="L4292" s="444">
        <f t="shared" ca="1" si="182"/>
        <v>-15636028816045.098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-15636028816045.098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-65150120066.854561</v>
      </c>
      <c r="L4293" s="444">
        <f t="shared" ca="1" si="182"/>
        <v>-15701178936111.953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-15701178936111.953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-65421578900.466469</v>
      </c>
      <c r="L4294" s="444">
        <f t="shared" ca="1" si="182"/>
        <v>-15766600515012.42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-15766600515012.42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-65694168812.55175</v>
      </c>
      <c r="L4295" s="444">
        <f t="shared" ca="1" si="182"/>
        <v>-15832294683824.971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-15832294683824.971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-65967894515.937378</v>
      </c>
      <c r="L4296" s="444">
        <f t="shared" ca="1" si="182"/>
        <v>-15898262578340.908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-15898262578340.908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-66242760743.08712</v>
      </c>
      <c r="L4297" s="444">
        <f t="shared" ca="1" si="182"/>
        <v>-15964505339083.996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-15964505339083.996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-66518772246.183319</v>
      </c>
      <c r="L4298" s="444">
        <f t="shared" ca="1" si="182"/>
        <v>-16031024111330.18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-16031024111330.18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-66795933797.209084</v>
      </c>
      <c r="L4299" s="444">
        <f t="shared" ca="1" si="182"/>
        <v>-16097820045127.389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-16097820045127.389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-67074250188.030785</v>
      </c>
      <c r="L4300" s="444">
        <f t="shared" ca="1" si="182"/>
        <v>-16164894295315.42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-16164894295315.42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-67353726230.480919</v>
      </c>
      <c r="L4301" s="444">
        <f t="shared" ca="1" si="182"/>
        <v>-16232248021545.9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-16232248021545.9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-67634366756.441246</v>
      </c>
      <c r="L4302" s="444">
        <f t="shared" ca="1" si="182"/>
        <v>-16299882388302.342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-16299882388302.342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-67916176617.926414</v>
      </c>
      <c r="L4303" s="444">
        <f t="shared" ca="1" si="182"/>
        <v>-16367798564920.268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-16367798564920.268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-68199160687.167778</v>
      </c>
      <c r="L4304" s="444">
        <f t="shared" ca="1" si="182"/>
        <v>-16435997725607.436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-16435997725607.436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-68483323856.697647</v>
      </c>
      <c r="L4305" s="444">
        <f t="shared" ca="1" si="182"/>
        <v>-16504481049464.133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-16504481049464.133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-68768671039.433884</v>
      </c>
      <c r="L4306" s="444">
        <f t="shared" ca="1" si="182"/>
        <v>-16573249720503.566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-16573249720503.566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-69055207168.764862</v>
      </c>
      <c r="L4307" s="444">
        <f t="shared" ca="1" si="182"/>
        <v>-16642304927672.332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-16642304927672.332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-69342937198.63472</v>
      </c>
      <c r="L4308" s="444">
        <f t="shared" ca="1" si="182"/>
        <v>-16711647864870.967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-16711647864870.967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-69631866103.629028</v>
      </c>
      <c r="L4309" s="444">
        <f t="shared" ca="1" si="182"/>
        <v>-16781279730974.596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-16781279730974.596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-69921998879.060822</v>
      </c>
      <c r="L4310" s="444">
        <f t="shared" ca="1" si="182"/>
        <v>-16851201729853.656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-16851201729853.656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-70213340541.056885</v>
      </c>
      <c r="L4311" s="444">
        <f t="shared" ca="1" si="182"/>
        <v>-16921415070394.713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-16921415070394.713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-70505896126.644638</v>
      </c>
      <c r="L4312" s="444">
        <f t="shared" ca="1" si="182"/>
        <v>-16991920966521.357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-16991920966521.357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-70799670693.838989</v>
      </c>
      <c r="L4313" s="444">
        <f t="shared" ca="1" si="182"/>
        <v>-17062720637215.197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-17062720637215.197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-71094669321.729996</v>
      </c>
      <c r="L4314" s="444">
        <f t="shared" ca="1" si="182"/>
        <v>-17133815306536.928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-17133815306536.928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-71390897110.570526</v>
      </c>
      <c r="L4315" s="444">
        <f t="shared" ca="1" si="182"/>
        <v>-17205206203647.498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-17205206203647.498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-71688359181.864563</v>
      </c>
      <c r="L4316" s="444">
        <f t="shared" ca="1" si="182"/>
        <v>-17276894562829.363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-17276894562829.363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-71987060678.455673</v>
      </c>
      <c r="L4317" s="444">
        <f t="shared" ca="1" si="182"/>
        <v>-17348881623507.818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-17348881623507.818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-72287006764.615921</v>
      </c>
      <c r="L4318" s="444">
        <f t="shared" ca="1" si="182"/>
        <v>-17421168630272.434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-17421168630272.434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-72588202626.135132</v>
      </c>
      <c r="L4319" s="444">
        <f t="shared" ca="1" si="182"/>
        <v>-17493756832898.568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-17493756832898.568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-72890653470.410706</v>
      </c>
      <c r="L4320" s="444">
        <f t="shared" ca="1" si="182"/>
        <v>-17566647486368.979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-17566647486368.979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-73194364526.537415</v>
      </c>
      <c r="L4321" s="444">
        <f t="shared" ca="1" si="182"/>
        <v>-17639841850895.516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-17639841850895.516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-73499341045.39798</v>
      </c>
      <c r="L4322" s="444">
        <f t="shared" ca="1" si="182"/>
        <v>-17713341191940.914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-17713341191940.914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-73805588299.753815</v>
      </c>
      <c r="L4323" s="444">
        <f t="shared" ca="1" si="182"/>
        <v>-17787146780240.668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-17787146780240.668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-74113111584.336121</v>
      </c>
      <c r="L4324" s="444">
        <f t="shared" ca="1" si="182"/>
        <v>-17861259891825.004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-17861259891825.004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-74421916215.937515</v>
      </c>
      <c r="L4325" s="444">
        <f t="shared" ca="1" si="182"/>
        <v>-17935681808040.941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-17935681808040.941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-74732007533.503922</v>
      </c>
      <c r="L4326" s="444">
        <f t="shared" ca="1" si="182"/>
        <v>-18010413815574.445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-18010413815574.445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-75043390898.226852</v>
      </c>
      <c r="L4327" s="444">
        <f t="shared" ca="1" si="182"/>
        <v>-18085457206472.672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-18085457206472.672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-75356071693.636139</v>
      </c>
      <c r="L4328" s="444">
        <f t="shared" ca="1" si="182"/>
        <v>-18160813278166.309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-18160813278166.309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-75670055325.692947</v>
      </c>
      <c r="L4329" s="444">
        <f t="shared" ca="1" si="182"/>
        <v>-18236483333492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-18236483333492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-75985347222.883331</v>
      </c>
      <c r="L4330" s="444">
        <f t="shared" ca="1" si="182"/>
        <v>-18312468680714.883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-18312468680714.883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-76301952836.312012</v>
      </c>
      <c r="L4331" s="444">
        <f t="shared" ca="1" si="182"/>
        <v>-18388770633551.195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-18388770633551.195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-76619877639.796646</v>
      </c>
      <c r="L4332" s="444">
        <f t="shared" ca="1" si="182"/>
        <v>-18465390511190.992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-18465390511190.992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-76939127129.962463</v>
      </c>
      <c r="L4333" s="444">
        <f t="shared" ca="1" si="182"/>
        <v>-18542329638320.953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-18542329638320.953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-77259706826.337311</v>
      </c>
      <c r="L4334" s="444">
        <f t="shared" ca="1" si="182"/>
        <v>-18619589345147.289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-18619589345147.289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-77581622271.447037</v>
      </c>
      <c r="L4335" s="444">
        <f t="shared" ca="1" si="182"/>
        <v>-18697170967418.734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-18697170967418.734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-77904879030.911392</v>
      </c>
      <c r="L4336" s="444">
        <f t="shared" ca="1" si="182"/>
        <v>-18775075846449.645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-18775075846449.645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-78229482693.540192</v>
      </c>
      <c r="L4337" s="444">
        <f t="shared" ca="1" si="182"/>
        <v>-18853305329143.184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-18853305329143.184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-78555438871.429932</v>
      </c>
      <c r="L4338" s="444">
        <f t="shared" ca="1" si="182"/>
        <v>-18931860768014.613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-18931860768014.613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-78882753200.060883</v>
      </c>
      <c r="L4339" s="444">
        <f t="shared" ca="1" si="182"/>
        <v>-19010743521214.676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-19010743521214.676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-79211431338.394485</v>
      </c>
      <c r="L4340" s="444">
        <f t="shared" ca="1" si="182"/>
        <v>-19089954952553.07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-19089954952553.07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-79541478968.97113</v>
      </c>
      <c r="L4341" s="444">
        <f t="shared" ca="1" si="182"/>
        <v>-19169496431522.043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-19169496431522.043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-79872901798.008514</v>
      </c>
      <c r="L4342" s="444">
        <f t="shared" ca="1" si="182"/>
        <v>-19249369333320.051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-19249369333320.051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-80205705555.500214</v>
      </c>
      <c r="L4343" s="444">
        <f t="shared" ref="L4343:L4597" ca="1" si="187">I4343-J4343+K4343</f>
        <v>-19329575038875.551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-19329575038875.551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-80539895995.314789</v>
      </c>
      <c r="L4344" s="444">
        <f t="shared" ca="1" si="187"/>
        <v>-19410114934870.867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-19410114934870.867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-80875478895.295273</v>
      </c>
      <c r="L4345" s="444">
        <f t="shared" ca="1" si="187"/>
        <v>-19490990413766.164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-19490990413766.164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-81212460057.359009</v>
      </c>
      <c r="L4346" s="444">
        <f t="shared" ca="1" si="187"/>
        <v>-19572202873823.523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-19572202873823.523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-81550845307.598007</v>
      </c>
      <c r="L4347" s="444">
        <f t="shared" ca="1" si="187"/>
        <v>-19653753719131.121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-19653753719131.121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-81890640496.379669</v>
      </c>
      <c r="L4348" s="444">
        <f t="shared" ca="1" si="187"/>
        <v>-19735644359627.5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-19735644359627.5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-82231851498.447922</v>
      </c>
      <c r="L4349" s="444">
        <f t="shared" ca="1" si="187"/>
        <v>-19817876211125.949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-19817876211125.949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-82574484213.02478</v>
      </c>
      <c r="L4350" s="444">
        <f t="shared" ca="1" si="187"/>
        <v>-19900450695338.973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-19900450695338.973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-82918544563.912384</v>
      </c>
      <c r="L4351" s="444">
        <f t="shared" ca="1" si="187"/>
        <v>-19983369239902.887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-19983369239902.887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-83264038499.595367</v>
      </c>
      <c r="L4352" s="444">
        <f t="shared" ca="1" si="187"/>
        <v>-20066633278402.48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-20066633278402.48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-83610971993.343674</v>
      </c>
      <c r="L4353" s="444">
        <f t="shared" ca="1" si="187"/>
        <v>-20150244250395.824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-20150244250395.824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-83959351043.315933</v>
      </c>
      <c r="L4354" s="444">
        <f t="shared" ca="1" si="187"/>
        <v>-20234203601439.141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-20234203601439.141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-84309181672.663086</v>
      </c>
      <c r="L4355" s="444">
        <f t="shared" ca="1" si="187"/>
        <v>-20318512783111.805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-20318512783111.805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-84660469929.632523</v>
      </c>
      <c r="L4356" s="444">
        <f t="shared" ca="1" si="187"/>
        <v>-20403173253041.438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-20403173253041.438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-85013221887.672653</v>
      </c>
      <c r="L4357" s="444">
        <f t="shared" ca="1" si="187"/>
        <v>-20488186474929.109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-20488186474929.109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-85367443645.537949</v>
      </c>
      <c r="L4358" s="444">
        <f t="shared" ca="1" si="187"/>
        <v>-20573553918574.648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-20573553918574.648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-85723141327.394363</v>
      </c>
      <c r="L4359" s="444">
        <f t="shared" ca="1" si="187"/>
        <v>-20659277059902.043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-20659277059902.043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-86080321082.925171</v>
      </c>
      <c r="L4360" s="444">
        <f t="shared" ca="1" si="187"/>
        <v>-20745357380984.969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-20745357380984.969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-86438989087.437363</v>
      </c>
      <c r="L4361" s="444">
        <f t="shared" ca="1" si="187"/>
        <v>-20831796370072.406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-20831796370072.406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-86799151541.968353</v>
      </c>
      <c r="L4362" s="444">
        <f t="shared" ca="1" si="187"/>
        <v>-20918595521614.375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-20918595521614.375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-87160814673.393234</v>
      </c>
      <c r="L4363" s="444">
        <f t="shared" ca="1" si="187"/>
        <v>-21005756336287.77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-21005756336287.77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-87523984734.532379</v>
      </c>
      <c r="L4364" s="444">
        <f t="shared" ca="1" si="187"/>
        <v>-21093280321022.301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-21093280321022.301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-87888668004.259583</v>
      </c>
      <c r="L4365" s="444">
        <f t="shared" ca="1" si="187"/>
        <v>-21181168989026.559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-21181168989026.559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-88254870787.610657</v>
      </c>
      <c r="L4366" s="444">
        <f t="shared" ca="1" si="187"/>
        <v>-21269423859814.168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-21269423859814.168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-88622599415.892365</v>
      </c>
      <c r="L4367" s="444">
        <f t="shared" ca="1" si="187"/>
        <v>-21358046459230.059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-21358046459230.059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-88991860246.791916</v>
      </c>
      <c r="L4368" s="444">
        <f t="shared" ca="1" si="187"/>
        <v>-21447038319476.852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-21447038319476.852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-89362659664.486877</v>
      </c>
      <c r="L4369" s="444">
        <f t="shared" ca="1" si="187"/>
        <v>-21536400979141.34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-21536400979141.34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-89735004079.755585</v>
      </c>
      <c r="L4370" s="444">
        <f t="shared" ca="1" si="187"/>
        <v>-21626135983221.094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-21626135983221.094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-90108899930.087891</v>
      </c>
      <c r="L4371" s="444">
        <f t="shared" ca="1" si="187"/>
        <v>-21716244883151.18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-21716244883151.18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-90484353679.796585</v>
      </c>
      <c r="L4372" s="444">
        <f t="shared" ca="1" si="187"/>
        <v>-21806729236830.977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-21806729236830.977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-90861371820.129074</v>
      </c>
      <c r="L4373" s="444">
        <f t="shared" ca="1" si="187"/>
        <v>-21897590608651.105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-21897590608651.105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-91239960869.379608</v>
      </c>
      <c r="L4374" s="444">
        <f t="shared" ca="1" si="187"/>
        <v>-21988830569520.484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-21988830569520.484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-91620127373.002014</v>
      </c>
      <c r="L4375" s="444">
        <f t="shared" ca="1" si="187"/>
        <v>-22080450696893.488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-22080450696893.488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-92001877903.72287</v>
      </c>
      <c r="L4376" s="444">
        <f t="shared" ca="1" si="187"/>
        <v>-22172452574797.211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-22172452574797.211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-92385219061.655045</v>
      </c>
      <c r="L4377" s="444">
        <f t="shared" ca="1" si="187"/>
        <v>-22264837793858.867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-22264837793858.867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-92770157474.411942</v>
      </c>
      <c r="L4378" s="444">
        <f t="shared" ca="1" si="187"/>
        <v>-22357607951333.277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-22357607951333.277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-93156699797.221985</v>
      </c>
      <c r="L4379" s="444">
        <f t="shared" ca="1" si="187"/>
        <v>-22450764651130.5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-22450764651130.5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-93544852713.043747</v>
      </c>
      <c r="L4380" s="444">
        <f t="shared" ca="1" si="187"/>
        <v>-22544309503843.543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-22544309503843.543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-93934622932.681427</v>
      </c>
      <c r="L4381" s="444">
        <f t="shared" ca="1" si="187"/>
        <v>-22638244126776.223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-22638244126776.223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-94326017194.900925</v>
      </c>
      <c r="L4382" s="444">
        <f t="shared" ca="1" si="187"/>
        <v>-22732570143971.125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-22732570143971.125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-94719042266.546356</v>
      </c>
      <c r="L4383" s="444">
        <f t="shared" ca="1" si="187"/>
        <v>-22827289186237.672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-22827289186237.672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-95113704942.656967</v>
      </c>
      <c r="L4384" s="444">
        <f t="shared" ca="1" si="187"/>
        <v>-22922402891180.328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-22922402891180.328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-95510012046.584702</v>
      </c>
      <c r="L4385" s="444">
        <f t="shared" ca="1" si="187"/>
        <v>-23017912903226.914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-23017912903226.914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-95907970430.112137</v>
      </c>
      <c r="L4386" s="444">
        <f t="shared" ca="1" si="187"/>
        <v>-23113820873657.027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-23113820873657.027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-96307586973.570953</v>
      </c>
      <c r="L4387" s="444">
        <f t="shared" ca="1" si="187"/>
        <v>-23210128460630.598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-23210128460630.598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-96708868585.960815</v>
      </c>
      <c r="L4388" s="444">
        <f t="shared" ca="1" si="187"/>
        <v>-23306837329216.559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-23306837329216.559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-97111822205.069</v>
      </c>
      <c r="L4389" s="444">
        <f t="shared" ca="1" si="187"/>
        <v>-23403949151421.629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-23403949151421.629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-97516454797.590118</v>
      </c>
      <c r="L4390" s="444">
        <f t="shared" ca="1" si="187"/>
        <v>-23501465606219.219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-23501465606219.219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-97922773359.24675</v>
      </c>
      <c r="L4391" s="444">
        <f t="shared" ca="1" si="187"/>
        <v>-23599388379578.465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-23599388379578.465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-98330784914.910263</v>
      </c>
      <c r="L4392" s="444">
        <f t="shared" ca="1" si="187"/>
        <v>-23697719164493.375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-23697719164493.375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-98740496518.722397</v>
      </c>
      <c r="L4393" s="444">
        <f t="shared" ca="1" si="187"/>
        <v>-23796459661012.098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-23796459661012.098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-99151915254.217072</v>
      </c>
      <c r="L4394" s="444">
        <f t="shared" ca="1" si="187"/>
        <v>-23895611576266.316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-23895611576266.316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-99565048234.442978</v>
      </c>
      <c r="L4395" s="444">
        <f t="shared" ca="1" si="187"/>
        <v>-23995176624500.758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-23995176624500.758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-99979902602.086487</v>
      </c>
      <c r="L4396" s="444">
        <f t="shared" ca="1" si="187"/>
        <v>-24095156527102.844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-24095156527102.844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-100396485529.59518</v>
      </c>
      <c r="L4397" s="444">
        <f t="shared" ca="1" si="187"/>
        <v>-24195553012632.438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-24195553012632.438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-100814804219.30182</v>
      </c>
      <c r="L4398" s="444">
        <f t="shared" ca="1" si="187"/>
        <v>-24296367816851.738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-24296367816851.738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-101234865903.5489</v>
      </c>
      <c r="L4399" s="444">
        <f t="shared" ca="1" si="187"/>
        <v>-24397602682755.289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-24397602682755.289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-101656677844.81371</v>
      </c>
      <c r="L4400" s="444">
        <f t="shared" ca="1" si="187"/>
        <v>-24499259360600.102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-24499259360600.102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-102080247335.83376</v>
      </c>
      <c r="L4401" s="444">
        <f t="shared" ca="1" si="187"/>
        <v>-24601339607935.934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-24601339607935.934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-102505581699.73306</v>
      </c>
      <c r="L4402" s="444">
        <f t="shared" ca="1" si="187"/>
        <v>-24703845189635.668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-24703845189635.668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-102932688290.14862</v>
      </c>
      <c r="L4403" s="444">
        <f t="shared" ca="1" si="187"/>
        <v>-24806777877925.816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-24806777877925.816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-103361574491.35757</v>
      </c>
      <c r="L4404" s="444">
        <f t="shared" ca="1" si="187"/>
        <v>-24910139452417.176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-24910139452417.176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-103792247718.40489</v>
      </c>
      <c r="L4405" s="444">
        <f t="shared" ca="1" si="187"/>
        <v>-25013931700135.582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-25013931700135.582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-104224715417.2316</v>
      </c>
      <c r="L4406" s="444">
        <f t="shared" ca="1" si="187"/>
        <v>-25118156415552.813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-25118156415552.813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-104658985064.80339</v>
      </c>
      <c r="L4407" s="444">
        <f t="shared" ca="1" si="187"/>
        <v>-25222815400617.617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-25222815400617.617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-105095064169.24007</v>
      </c>
      <c r="L4408" s="444">
        <f t="shared" ca="1" si="187"/>
        <v>-25327910464786.855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-25327910464786.855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-105532960269.94524</v>
      </c>
      <c r="L4409" s="444">
        <f t="shared" ca="1" si="187"/>
        <v>-25433443425056.801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-25433443425056.801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-105972680937.73666</v>
      </c>
      <c r="L4410" s="444">
        <f t="shared" ca="1" si="187"/>
        <v>-25539416105994.539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-25539416105994.539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-106414233774.97725</v>
      </c>
      <c r="L4411" s="444">
        <f t="shared" ca="1" si="187"/>
        <v>-25645830339769.516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-25645830339769.516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-106857626415.70631</v>
      </c>
      <c r="L4412" s="444">
        <f t="shared" ca="1" si="187"/>
        <v>-25752687966185.223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-25752687966185.223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-107302866525.77176</v>
      </c>
      <c r="L4413" s="444">
        <f t="shared" ca="1" si="187"/>
        <v>-25859990832710.996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-25859990832710.996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-107749961802.96248</v>
      </c>
      <c r="L4414" s="444">
        <f t="shared" ca="1" si="187"/>
        <v>-25967740794513.957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-25967740794513.957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-108198919977.14148</v>
      </c>
      <c r="L4415" s="444">
        <f t="shared" ca="1" si="187"/>
        <v>-26075939714491.098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-26075939714491.098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-108649748810.37958</v>
      </c>
      <c r="L4416" s="444">
        <f t="shared" ca="1" si="187"/>
        <v>-26184589463301.477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-26184589463301.477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-109102456097.08948</v>
      </c>
      <c r="L4417" s="444">
        <f t="shared" ca="1" si="187"/>
        <v>-26293691919398.566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-26293691919398.566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-109557049664.16069</v>
      </c>
      <c r="L4418" s="444">
        <f t="shared" ca="1" si="187"/>
        <v>-26403248969062.727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-26403248969062.727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-110013537371.0947</v>
      </c>
      <c r="L4419" s="444">
        <f t="shared" ca="1" si="187"/>
        <v>-26513262506433.82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-26513262506433.82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-110471927110.14091</v>
      </c>
      <c r="L4420" s="444">
        <f t="shared" ca="1" si="187"/>
        <v>-26623734433543.961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-26623734433543.961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-110932226806.43317</v>
      </c>
      <c r="L4421" s="444">
        <f t="shared" ca="1" si="187"/>
        <v>-26734666660350.395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-26734666660350.395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-111394444418.12665</v>
      </c>
      <c r="L4422" s="444">
        <f t="shared" ca="1" si="187"/>
        <v>-26846061104768.52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-26846061104768.52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-111858587936.53549</v>
      </c>
      <c r="L4423" s="444">
        <f t="shared" ca="1" si="187"/>
        <v>-26957919692705.055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-26957919692705.055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-112324665386.27106</v>
      </c>
      <c r="L4424" s="444">
        <f t="shared" ca="1" si="187"/>
        <v>-27070244358091.324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-27070244358091.324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-112792684825.38051</v>
      </c>
      <c r="L4425" s="444">
        <f t="shared" ca="1" si="187"/>
        <v>-27183037042916.703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-27183037042916.703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-113262654345.48627</v>
      </c>
      <c r="L4426" s="444">
        <f t="shared" ca="1" si="187"/>
        <v>-27296299697262.188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-27296299697262.188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-113734582071.92578</v>
      </c>
      <c r="L4427" s="444">
        <f t="shared" ca="1" si="187"/>
        <v>-27410034279334.113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-27410034279334.113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-114208476163.89214</v>
      </c>
      <c r="L4428" s="444">
        <f t="shared" ca="1" si="187"/>
        <v>-27524242755498.004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-27524242755498.004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-114684344814.57501</v>
      </c>
      <c r="L4429" s="444">
        <f t="shared" ca="1" si="187"/>
        <v>-27638927100312.578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-27638927100312.578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-115162196251.30241</v>
      </c>
      <c r="L4430" s="444">
        <f t="shared" ca="1" si="187"/>
        <v>-27754089296563.879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-27754089296563.879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-115642038735.68283</v>
      </c>
      <c r="L4431" s="444">
        <f t="shared" ca="1" si="187"/>
        <v>-27869731335299.563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-27869731335299.563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-116123880563.74818</v>
      </c>
      <c r="L4432" s="444">
        <f t="shared" ca="1" si="187"/>
        <v>-27985855215863.313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-27985855215863.313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-116607730066.09714</v>
      </c>
      <c r="L4433" s="444">
        <f t="shared" ca="1" si="187"/>
        <v>-28102462945929.41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-28102462945929.41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-117093595608.03923</v>
      </c>
      <c r="L4434" s="444">
        <f t="shared" ca="1" si="187"/>
        <v>-28219556541537.449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-28219556541537.449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-117581485589.73935</v>
      </c>
      <c r="L4435" s="444">
        <f t="shared" ca="1" si="187"/>
        <v>-28337138027127.188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-28337138027127.188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-118071408446.3633</v>
      </c>
      <c r="L4436" s="444">
        <f t="shared" ca="1" si="187"/>
        <v>-28455209435573.551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-28455209435573.551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-118563372648.22313</v>
      </c>
      <c r="L4437" s="444">
        <f t="shared" ca="1" si="187"/>
        <v>-28573772808221.773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-28573772808221.773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-119057386700.92406</v>
      </c>
      <c r="L4438" s="444">
        <f t="shared" ca="1" si="187"/>
        <v>-28692830194922.699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-28692830194922.699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-119553459145.51123</v>
      </c>
      <c r="L4439" s="444">
        <f t="shared" ca="1" si="187"/>
        <v>-28812383654068.211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-28812383654068.211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-120051598558.61754</v>
      </c>
      <c r="L4440" s="444">
        <f t="shared" ca="1" si="187"/>
        <v>-28932435252626.828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-28932435252626.828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-120551813552.6118</v>
      </c>
      <c r="L4441" s="444">
        <f t="shared" ca="1" si="187"/>
        <v>-29052987066179.441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-29052987066179.441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-121054112775.74767</v>
      </c>
      <c r="L4442" s="444">
        <f t="shared" ca="1" si="187"/>
        <v>-29174041178955.188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-29174041178955.188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-121558504912.31328</v>
      </c>
      <c r="L4443" s="444">
        <f t="shared" ca="1" si="187"/>
        <v>-29295599683867.5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-29295599683867.5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-122064998682.78125</v>
      </c>
      <c r="L4444" s="444">
        <f t="shared" ca="1" si="187"/>
        <v>-29417664682550.281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-29417664682550.281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-122573602843.9595</v>
      </c>
      <c r="L4445" s="444">
        <f t="shared" ca="1" si="187"/>
        <v>-29540238285394.242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-29540238285394.242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-123084326189.14267</v>
      </c>
      <c r="L4446" s="444">
        <f t="shared" ca="1" si="187"/>
        <v>-29663322611583.387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-29663322611583.387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-123597177548.26411</v>
      </c>
      <c r="L4447" s="444">
        <f t="shared" ca="1" si="187"/>
        <v>-29786919789131.652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-29786919789131.652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-124112165788.04857</v>
      </c>
      <c r="L4448" s="444">
        <f t="shared" ca="1" si="187"/>
        <v>-29911031954919.699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-29911031954919.699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-124629299812.16541</v>
      </c>
      <c r="L4449" s="444">
        <f t="shared" ca="1" si="187"/>
        <v>-30035661254731.863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-30035661254731.863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-125148588561.38275</v>
      </c>
      <c r="L4450" s="444">
        <f t="shared" ca="1" si="187"/>
        <v>-30160809843293.246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-30160809843293.246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-125670041013.72188</v>
      </c>
      <c r="L4451" s="444">
        <f t="shared" ca="1" si="187"/>
        <v>-30286479884306.969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-30286479884306.969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-126193666184.61237</v>
      </c>
      <c r="L4452" s="444">
        <f t="shared" ca="1" si="187"/>
        <v>-30412673550491.582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-30412673550491.582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-126719473127.04826</v>
      </c>
      <c r="L4453" s="444">
        <f t="shared" ca="1" si="187"/>
        <v>-30539393023618.629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-30539393023618.629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-127247470931.74428</v>
      </c>
      <c r="L4454" s="444">
        <f t="shared" ca="1" si="187"/>
        <v>-30666640494550.375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-30666640494550.375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-127777668727.29321</v>
      </c>
      <c r="L4455" s="444">
        <f t="shared" ca="1" si="187"/>
        <v>-30794418163277.668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-30794418163277.668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-128310075680.32361</v>
      </c>
      <c r="L4456" s="444">
        <f t="shared" ca="1" si="187"/>
        <v>-30922728238957.992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-30922728238957.992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-128844700995.65829</v>
      </c>
      <c r="L4457" s="444">
        <f t="shared" ca="1" si="187"/>
        <v>-31051572939953.652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-31051572939953.652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-129381553916.47356</v>
      </c>
      <c r="L4458" s="444">
        <f t="shared" ca="1" si="187"/>
        <v>-31180954493870.125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-31180954493870.125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-129920643724.45883</v>
      </c>
      <c r="L4459" s="444">
        <f t="shared" ca="1" si="187"/>
        <v>-31310875137594.582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-31310875137594.582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-130461979739.97742</v>
      </c>
      <c r="L4460" s="444">
        <f t="shared" ca="1" si="187"/>
        <v>-31441337117334.559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-31441337117334.559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-131005571322.22733</v>
      </c>
      <c r="L4461" s="444">
        <f t="shared" ca="1" si="187"/>
        <v>-31572342688656.785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-31572342688656.785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-131551427869.40327</v>
      </c>
      <c r="L4462" s="444">
        <f t="shared" ca="1" si="187"/>
        <v>-31703894116526.188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-31703894116526.188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-132099558818.85912</v>
      </c>
      <c r="L4463" s="444">
        <f t="shared" ca="1" si="187"/>
        <v>-31835993675345.047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-31835993675345.047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-132649973647.27103</v>
      </c>
      <c r="L4464" s="444">
        <f t="shared" ca="1" si="187"/>
        <v>-31968643648992.316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-31968643648992.316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-133202681870.80132</v>
      </c>
      <c r="L4465" s="444">
        <f t="shared" ca="1" si="187"/>
        <v>-32101846330863.117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-32101846330863.117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-133757693045.263</v>
      </c>
      <c r="L4466" s="444">
        <f t="shared" ca="1" si="187"/>
        <v>-32235604023908.379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-32235604023908.379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-134315016766.28493</v>
      </c>
      <c r="L4467" s="444">
        <f t="shared" ca="1" si="187"/>
        <v>-32369919040674.664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-32369919040674.664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-134874662669.47775</v>
      </c>
      <c r="L4468" s="444">
        <f t="shared" ca="1" si="187"/>
        <v>-32504793703344.141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-32504793703344.141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-135436640430.60059</v>
      </c>
      <c r="L4469" s="444">
        <f t="shared" ca="1" si="187"/>
        <v>-32640230343774.742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-32640230343774.742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-136000959765.72807</v>
      </c>
      <c r="L4470" s="444">
        <f t="shared" ca="1" si="187"/>
        <v>-32776231303540.469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-32776231303540.469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-136567630431.41862</v>
      </c>
      <c r="L4471" s="444">
        <f t="shared" ca="1" si="187"/>
        <v>-32912798933971.887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-32912798933971.887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-137136662224.88286</v>
      </c>
      <c r="L4472" s="444">
        <f t="shared" ca="1" si="187"/>
        <v>-33049935596196.77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-33049935596196.77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-137708064984.1532</v>
      </c>
      <c r="L4473" s="444">
        <f t="shared" ca="1" si="187"/>
        <v>-33187643661180.922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-33187643661180.922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-138281848588.25385</v>
      </c>
      <c r="L4474" s="444">
        <f t="shared" ca="1" si="187"/>
        <v>-33325925509769.176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-33325925509769.176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-138858022957.37158</v>
      </c>
      <c r="L4475" s="444">
        <f t="shared" ca="1" si="187"/>
        <v>-33464783532726.547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-33464783532726.547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-139436598053.02725</v>
      </c>
      <c r="L4476" s="444">
        <f t="shared" ca="1" si="187"/>
        <v>-33604220130779.574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-33604220130779.574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-140017583878.24823</v>
      </c>
      <c r="L4477" s="444">
        <f t="shared" ca="1" si="187"/>
        <v>-33744237714657.824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-33744237714657.824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-140600990477.74094</v>
      </c>
      <c r="L4478" s="444">
        <f t="shared" ca="1" si="187"/>
        <v>-33884838705135.566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-33884838705135.566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-141186827938.06485</v>
      </c>
      <c r="L4479" s="444">
        <f t="shared" ca="1" si="187"/>
        <v>-34026025533073.633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-34026025533073.633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-141775106387.80682</v>
      </c>
      <c r="L4480" s="444">
        <f t="shared" ca="1" si="187"/>
        <v>-34167800639461.441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-34167800639461.441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-142365835997.75601</v>
      </c>
      <c r="L4481" s="444">
        <f t="shared" ca="1" si="187"/>
        <v>-34310166475459.199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-34310166475459.199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-142959026981.07999</v>
      </c>
      <c r="L4482" s="444">
        <f t="shared" ca="1" si="187"/>
        <v>-34453125502440.277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-34453125502440.277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-143554689593.50116</v>
      </c>
      <c r="L4483" s="444">
        <f t="shared" ca="1" si="187"/>
        <v>-34596680192033.777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-34596680192033.777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-144152834133.47406</v>
      </c>
      <c r="L4484" s="444">
        <f t="shared" ca="1" si="187"/>
        <v>-34740833026167.25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-34740833026167.25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-144753470942.36353</v>
      </c>
      <c r="L4485" s="444">
        <f t="shared" ca="1" si="187"/>
        <v>-34885586497109.613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-34885586497109.613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-145356610404.62341</v>
      </c>
      <c r="L4486" s="444">
        <f t="shared" ca="1" si="187"/>
        <v>-35030943107514.238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-35030943107514.238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-145962262947.97598</v>
      </c>
      <c r="L4487" s="444">
        <f t="shared" ca="1" si="187"/>
        <v>-35176905370462.215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-35176905370462.215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-146570439043.59256</v>
      </c>
      <c r="L4488" s="444">
        <f t="shared" ca="1" si="187"/>
        <v>-35323475809505.805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-35323475809505.805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-147181149206.27417</v>
      </c>
      <c r="L4489" s="444">
        <f t="shared" ca="1" si="187"/>
        <v>-35470656958712.078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-35470656958712.078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-147794403994.63367</v>
      </c>
      <c r="L4490" s="444">
        <f t="shared" ca="1" si="187"/>
        <v>-35618451362706.711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-35618451362706.711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-148410214011.27795</v>
      </c>
      <c r="L4491" s="444">
        <f t="shared" ca="1" si="187"/>
        <v>-35766861576717.992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-35766861576717.992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-149028589902.99164</v>
      </c>
      <c r="L4492" s="444">
        <f t="shared" ca="1" si="187"/>
        <v>-35915890166620.984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-35915890166620.984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-149649542360.92078</v>
      </c>
      <c r="L4493" s="444">
        <f t="shared" ca="1" si="187"/>
        <v>-36065539708981.906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-36065539708981.906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-150273082120.75793</v>
      </c>
      <c r="L4494" s="444">
        <f t="shared" ca="1" si="187"/>
        <v>-36215812791102.664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-36215812791102.664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-150899219962.92776</v>
      </c>
      <c r="L4495" s="444">
        <f t="shared" ca="1" si="187"/>
        <v>-36366712011065.594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-36366712011065.594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-151527966712.77332</v>
      </c>
      <c r="L4496" s="444">
        <f t="shared" ca="1" si="187"/>
        <v>-36518239977778.367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-36518239977778.367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-152159333240.74319</v>
      </c>
      <c r="L4497" s="444">
        <f t="shared" ca="1" si="187"/>
        <v>-36670399311019.109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-36670399311019.109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-152793330462.57962</v>
      </c>
      <c r="L4498" s="444">
        <f t="shared" ca="1" si="187"/>
        <v>-36823192641481.688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-36823192641481.688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-153429969339.50702</v>
      </c>
      <c r="L4499" s="444">
        <f t="shared" ca="1" si="187"/>
        <v>-36976622610821.195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-36976622610821.195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-154069260878.42163</v>
      </c>
      <c r="L4500" s="444">
        <f t="shared" ca="1" si="187"/>
        <v>-37130691871699.617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-37130691871699.617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-154711216132.08173</v>
      </c>
      <c r="L4501" s="444">
        <f t="shared" ca="1" si="187"/>
        <v>-37285403087831.695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-37285403087831.695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-155355846199.29874</v>
      </c>
      <c r="L4502" s="444">
        <f t="shared" ca="1" si="187"/>
        <v>-37440758934030.992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-37440758934030.992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-156003162225.12912</v>
      </c>
      <c r="L4503" s="444">
        <f t="shared" ca="1" si="187"/>
        <v>-37596762096256.125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-37596762096256.125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-156653175401.0672</v>
      </c>
      <c r="L4504" s="444">
        <f t="shared" ca="1" si="187"/>
        <v>-37753415271657.195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-37753415271657.195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-157305896965.23831</v>
      </c>
      <c r="L4505" s="444">
        <f t="shared" ca="1" si="187"/>
        <v>-37910721168622.438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-37910721168622.438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-157961338202.59348</v>
      </c>
      <c r="L4506" s="444">
        <f t="shared" ca="1" si="187"/>
        <v>-38068682506825.031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-38068682506825.031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-158619510445.10431</v>
      </c>
      <c r="L4507" s="444">
        <f t="shared" ca="1" si="187"/>
        <v>-38227302017270.133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-38227302017270.133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-159280425071.95889</v>
      </c>
      <c r="L4508" s="444">
        <f t="shared" ca="1" si="187"/>
        <v>-38386582442342.094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-38386582442342.094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-159944093509.75873</v>
      </c>
      <c r="L4509" s="444">
        <f t="shared" ca="1" si="187"/>
        <v>-38546526535851.852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-38546526535851.852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-160610527232.71603</v>
      </c>
      <c r="L4510" s="444">
        <f t="shared" ca="1" si="187"/>
        <v>-38707137063084.57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-38707137063084.57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-161279737762.85239</v>
      </c>
      <c r="L4511" s="444">
        <f t="shared" ca="1" si="187"/>
        <v>-38868416800847.422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-38868416800847.422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-161951736670.1976</v>
      </c>
      <c r="L4512" s="444">
        <f t="shared" ca="1" si="187"/>
        <v>-39030368537517.617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-39030368537517.617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-162626535572.99008</v>
      </c>
      <c r="L4513" s="444">
        <f t="shared" ca="1" si="187"/>
        <v>-39192995073090.609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-39192995073090.609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-163304146137.87753</v>
      </c>
      <c r="L4514" s="444">
        <f t="shared" ca="1" si="187"/>
        <v>-39356299219228.484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-39356299219228.484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-163984580080.11868</v>
      </c>
      <c r="L4515" s="444">
        <f t="shared" ca="1" si="187"/>
        <v>-39520283799308.602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-39520283799308.602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-164667849163.78583</v>
      </c>
      <c r="L4516" s="444">
        <f t="shared" ca="1" si="187"/>
        <v>-39684951648472.391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-39684951648472.391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-165353965201.96829</v>
      </c>
      <c r="L4517" s="444">
        <f t="shared" ca="1" si="187"/>
        <v>-39850305613674.359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-39850305613674.359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-166042940056.9765</v>
      </c>
      <c r="L4518" s="444">
        <f t="shared" ca="1" si="187"/>
        <v>-40016348553731.336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-40016348553731.336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-166734785640.54724</v>
      </c>
      <c r="L4519" s="444">
        <f t="shared" ca="1" si="187"/>
        <v>-40183083339371.883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-40183083339371.883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-167429513914.0495</v>
      </c>
      <c r="L4520" s="444">
        <f t="shared" ca="1" si="187"/>
        <v>-40350512853285.93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-40350512853285.93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-168127136888.69138</v>
      </c>
      <c r="L4521" s="444">
        <f t="shared" ca="1" si="187"/>
        <v>-40518639990174.617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-40518639990174.617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-168827666625.72757</v>
      </c>
      <c r="L4522" s="444">
        <f t="shared" ca="1" si="187"/>
        <v>-40687467656800.344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-40687467656800.344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-169531115236.66809</v>
      </c>
      <c r="L4523" s="444">
        <f t="shared" ca="1" si="187"/>
        <v>-40856998772037.016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-40856998772037.016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-170237494883.48755</v>
      </c>
      <c r="L4524" s="444">
        <f t="shared" ca="1" si="187"/>
        <v>-41027236266920.5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-41027236266920.5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-170946817778.83542</v>
      </c>
      <c r="L4525" s="444">
        <f t="shared" ca="1" si="187"/>
        <v>-41198183084699.336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-41198183084699.336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-171659096186.24722</v>
      </c>
      <c r="L4526" s="444">
        <f t="shared" ca="1" si="187"/>
        <v>-41369842180885.586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-41369842180885.586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-172374342420.3566</v>
      </c>
      <c r="L4527" s="444">
        <f t="shared" ca="1" si="187"/>
        <v>-41542216523305.945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-41542216523305.945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-173092568847.10809</v>
      </c>
      <c r="L4528" s="444">
        <f t="shared" ca="1" si="187"/>
        <v>-41715309092153.055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-41715309092153.055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-173813787883.97107</v>
      </c>
      <c r="L4529" s="444">
        <f t="shared" ca="1" si="187"/>
        <v>-41889122880037.023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-41889122880037.023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-174538012000.15427</v>
      </c>
      <c r="L4530" s="444">
        <f t="shared" ca="1" si="187"/>
        <v>-42063660892037.18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-42063660892037.18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-175265253716.82159</v>
      </c>
      <c r="L4531" s="444">
        <f t="shared" ca="1" si="187"/>
        <v>-42238926145754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-42238926145754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-175995525607.30832</v>
      </c>
      <c r="L4532" s="444">
        <f t="shared" ca="1" si="187"/>
        <v>-42414921671361.305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-42414921671361.305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-176728840297.33878</v>
      </c>
      <c r="L4533" s="444">
        <f t="shared" ca="1" si="187"/>
        <v>-42591650511658.641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-42591650511658.641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-177465210465.24432</v>
      </c>
      <c r="L4534" s="444">
        <f t="shared" ca="1" si="187"/>
        <v>-42769115722123.883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-42769115722123.883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-178204648842.18283</v>
      </c>
      <c r="L4535" s="444">
        <f t="shared" ca="1" si="187"/>
        <v>-42947320370966.063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-42947320370966.063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-178947168212.35858</v>
      </c>
      <c r="L4536" s="444">
        <f t="shared" ca="1" si="187"/>
        <v>-43126267539178.422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-43126267539178.422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-179692781413.24341</v>
      </c>
      <c r="L4537" s="444">
        <f t="shared" ca="1" si="187"/>
        <v>-43305960320591.664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-43305960320591.664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-180441501335.79858</v>
      </c>
      <c r="L4538" s="444">
        <f t="shared" ca="1" si="187"/>
        <v>-43486401821927.461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-43486401821927.461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-181193340924.69775</v>
      </c>
      <c r="L4539" s="444">
        <f t="shared" ca="1" si="187"/>
        <v>-43667595162852.156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-43667595162852.156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-181948313178.55066</v>
      </c>
      <c r="L4540" s="444">
        <f t="shared" ca="1" si="187"/>
        <v>-43849543476030.703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-43849543476030.703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-182706431150.12793</v>
      </c>
      <c r="L4541" s="444">
        <f t="shared" ca="1" si="187"/>
        <v>-44032249907180.828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-44032249907180.828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-183467707946.58679</v>
      </c>
      <c r="L4542" s="444">
        <f t="shared" ca="1" si="187"/>
        <v>-44215717615127.414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-44215717615127.414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-184232156729.69757</v>
      </c>
      <c r="L4543" s="444">
        <f t="shared" ca="1" si="187"/>
        <v>-44399949771857.109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-44399949771857.109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-184999790716.07129</v>
      </c>
      <c r="L4544" s="444">
        <f t="shared" ca="1" si="187"/>
        <v>-44584949562573.18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-44584949562573.18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-185770623177.38824</v>
      </c>
      <c r="L4545" s="444">
        <f t="shared" ca="1" si="187"/>
        <v>-44770720185750.57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-44770720185750.57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-186544667440.62738</v>
      </c>
      <c r="L4546" s="444">
        <f t="shared" ca="1" si="187"/>
        <v>-44957264853191.195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-44957264853191.195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-187321936888.29663</v>
      </c>
      <c r="L4547" s="444">
        <f t="shared" ca="1" si="187"/>
        <v>-45144586790079.492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-45144586790079.492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-188102444958.66455</v>
      </c>
      <c r="L4548" s="444">
        <f t="shared" ca="1" si="187"/>
        <v>-45332689235038.156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-45332689235038.156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-188886205145.99231</v>
      </c>
      <c r="L4549" s="444">
        <f t="shared" ca="1" si="187"/>
        <v>-45521575440184.148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-45521575440184.148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-189673231000.76727</v>
      </c>
      <c r="L4550" s="444">
        <f t="shared" ca="1" si="187"/>
        <v>-45711248671184.914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-45711248671184.914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-190463536129.93713</v>
      </c>
      <c r="L4551" s="444">
        <f t="shared" ca="1" si="187"/>
        <v>-45901712207314.852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-45901712207314.852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-191257134197.1452</v>
      </c>
      <c r="L4552" s="444">
        <f t="shared" ca="1" si="187"/>
        <v>-46092969341512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-46092969341512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-192054038922.96667</v>
      </c>
      <c r="L4553" s="444">
        <f t="shared" ca="1" si="187"/>
        <v>-46285023380434.969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-46285023380434.969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-192854264085.14569</v>
      </c>
      <c r="L4554" s="444">
        <f t="shared" ca="1" si="187"/>
        <v>-46477877644520.117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-46477877644520.117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-193657823518.83383</v>
      </c>
      <c r="L4555" s="444">
        <f t="shared" ca="1" si="187"/>
        <v>-46671535468038.953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-46671535468038.953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-194464731116.82898</v>
      </c>
      <c r="L4556" s="444">
        <f t="shared" ca="1" si="187"/>
        <v>-46866000199155.781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-46866000199155.781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-195275000829.81577</v>
      </c>
      <c r="L4557" s="444">
        <f t="shared" ca="1" si="187"/>
        <v>-47061275199985.594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-47061275199985.594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-196088646666.60663</v>
      </c>
      <c r="L4558" s="444">
        <f t="shared" ca="1" si="187"/>
        <v>-47257363846652.203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-47257363846652.203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-196905682694.38419</v>
      </c>
      <c r="L4559" s="444">
        <f t="shared" ca="1" si="187"/>
        <v>-47454269529346.586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-47454269529346.586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-197726123038.94409</v>
      </c>
      <c r="L4560" s="444">
        <f t="shared" ca="1" si="187"/>
        <v>-47651995652385.531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-47651995652385.531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-198549981884.9397</v>
      </c>
      <c r="L4561" s="444">
        <f t="shared" ca="1" si="187"/>
        <v>-47850545634270.469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-47850545634270.469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-199377273476.12695</v>
      </c>
      <c r="L4562" s="444">
        <f t="shared" ca="1" si="187"/>
        <v>-48049922907746.594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-48049922907746.594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-200208012115.61081</v>
      </c>
      <c r="L4563" s="444">
        <f t="shared" ca="1" si="187"/>
        <v>-48250130919862.203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-48250130919862.203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-201042212166.0925</v>
      </c>
      <c r="L4564" s="444">
        <f t="shared" ca="1" si="187"/>
        <v>-48451173132028.297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-48451173132028.297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-201879888050.11789</v>
      </c>
      <c r="L4565" s="444">
        <f t="shared" ca="1" si="187"/>
        <v>-48653053020078.414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-48653053020078.414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-202721054250.32672</v>
      </c>
      <c r="L4566" s="444">
        <f t="shared" ca="1" si="187"/>
        <v>-48855774074328.742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-48855774074328.742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-203565725309.70309</v>
      </c>
      <c r="L4567" s="444">
        <f t="shared" ca="1" si="187"/>
        <v>-49059339799638.445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-49059339799638.445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-204413915831.82684</v>
      </c>
      <c r="L4568" s="444">
        <f t="shared" ca="1" si="187"/>
        <v>-49263753715470.273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-49263753715470.273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-205265640481.12613</v>
      </c>
      <c r="L4569" s="444">
        <f t="shared" ca="1" si="187"/>
        <v>-49469019355951.398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-49469019355951.398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-206120913983.13083</v>
      </c>
      <c r="L4570" s="444">
        <f t="shared" ca="1" si="187"/>
        <v>-49675140269934.531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-49675140269934.531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-206979751124.7272</v>
      </c>
      <c r="L4571" s="444">
        <f t="shared" ca="1" si="187"/>
        <v>-49882120021059.258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-49882120021059.258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-207842166754.41357</v>
      </c>
      <c r="L4572" s="444">
        <f t="shared" ca="1" si="187"/>
        <v>-50089962187813.672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-50089962187813.672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-208708175782.55698</v>
      </c>
      <c r="L4573" s="444">
        <f t="shared" ca="1" si="187"/>
        <v>-50298670363596.227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-50298670363596.227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-209577793181.65094</v>
      </c>
      <c r="L4574" s="444">
        <f t="shared" ca="1" si="187"/>
        <v>-50508248156777.875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-50508248156777.875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-210451033986.57446</v>
      </c>
      <c r="L4575" s="444">
        <f t="shared" ca="1" si="187"/>
        <v>-50718699190764.453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-50718699190764.453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-211327913294.8519</v>
      </c>
      <c r="L4576" s="444">
        <f t="shared" ca="1" si="187"/>
        <v>-50930027104059.305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-50930027104059.305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-212208446266.91376</v>
      </c>
      <c r="L4577" s="444">
        <f t="shared" ca="1" si="187"/>
        <v>-51142235550326.219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-51142235550326.219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-213092648126.35925</v>
      </c>
      <c r="L4578" s="444">
        <f t="shared" ca="1" si="187"/>
        <v>-51355328198452.578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-51355328198452.578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-213980534160.21909</v>
      </c>
      <c r="L4579" s="444">
        <f t="shared" ca="1" si="187"/>
        <v>-51569308732612.797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-51569308732612.797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-214872119719.21997</v>
      </c>
      <c r="L4580" s="444">
        <f t="shared" ca="1" si="187"/>
        <v>-51784180852332.016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-51784180852332.016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-215767420218.05005</v>
      </c>
      <c r="L4581" s="444">
        <f t="shared" ca="1" si="187"/>
        <v>-51999948272550.063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-51999948272550.063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-216666451135.62524</v>
      </c>
      <c r="L4582" s="444">
        <f t="shared" ca="1" si="187"/>
        <v>-52216614723685.688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-52216614723685.688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-217569228015.35703</v>
      </c>
      <c r="L4583" s="444">
        <f t="shared" ca="1" si="187"/>
        <v>-52434183951701.047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-52434183951701.047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-218475766465.42102</v>
      </c>
      <c r="L4584" s="444">
        <f t="shared" ca="1" si="187"/>
        <v>-52652659718166.469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-52652659718166.469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-219386082159.02695</v>
      </c>
      <c r="L4585" s="444">
        <f t="shared" ca="1" si="187"/>
        <v>-52872045800325.492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-52872045800325.492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-220300190834.68954</v>
      </c>
      <c r="L4586" s="444">
        <f t="shared" ca="1" si="187"/>
        <v>-53092345991160.18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-53092345991160.18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-221218108296.50073</v>
      </c>
      <c r="L4587" s="444">
        <f t="shared" ca="1" si="187"/>
        <v>-53313564099456.68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-53313564099456.68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-222139850414.40283</v>
      </c>
      <c r="L4588" s="444">
        <f t="shared" ca="1" si="187"/>
        <v>-53535703949871.086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-53535703949871.086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-223065433124.46286</v>
      </c>
      <c r="L4589" s="444">
        <f t="shared" ca="1" si="187"/>
        <v>-53758769382995.547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-53758769382995.547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-223994872429.1481</v>
      </c>
      <c r="L4590" s="444">
        <f t="shared" ca="1" si="187"/>
        <v>-53982764255424.695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-53982764255424.695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-224928184397.60291</v>
      </c>
      <c r="L4591" s="444">
        <f t="shared" ca="1" si="187"/>
        <v>-54207692439822.297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-54207692439822.297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-225865385165.92624</v>
      </c>
      <c r="L4592" s="444">
        <f t="shared" ca="1" si="187"/>
        <v>-54433557824988.227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-54433557824988.227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-226806490937.45093</v>
      </c>
      <c r="L4593" s="444">
        <f t="shared" ca="1" si="187"/>
        <v>-54660364315925.68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-54660364315925.68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-227751517983.02365</v>
      </c>
      <c r="L4594" s="444">
        <f t="shared" ca="1" si="187"/>
        <v>-54888115833908.703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-54888115833908.703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-228700482641.28625</v>
      </c>
      <c r="L4595" s="444">
        <f t="shared" ca="1" si="187"/>
        <v>-55116816316549.992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-55116816316549.992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-229653401318.95828</v>
      </c>
      <c r="L4596" s="444">
        <f t="shared" ca="1" si="187"/>
        <v>-55346469717868.953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-55346469717868.953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-230610290491.12064</v>
      </c>
      <c r="L4597" s="444">
        <f t="shared" ca="1" si="187"/>
        <v>-55577080008360.07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-55577080008360.07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-231571166701.50027</v>
      </c>
      <c r="L4598" s="444">
        <f t="shared" ref="L4598:L4852" ca="1" si="192">I4598-J4598+K4598</f>
        <v>-55808651175061.57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-55808651175061.57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-232536046562.75653</v>
      </c>
      <c r="L4599" s="444">
        <f t="shared" ca="1" si="192"/>
        <v>-56041187221624.328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-56041187221624.328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-233504946756.76804</v>
      </c>
      <c r="L4600" s="444">
        <f t="shared" ca="1" si="192"/>
        <v>-56274692168381.094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-56274692168381.094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-234477884034.92123</v>
      </c>
      <c r="L4601" s="444">
        <f t="shared" ca="1" si="192"/>
        <v>-56509170052416.016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-56509170052416.016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-235454875218.40005</v>
      </c>
      <c r="L4602" s="444">
        <f t="shared" ca="1" si="192"/>
        <v>-56744624927634.414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-56744624927634.414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-236435937198.47675</v>
      </c>
      <c r="L4603" s="444">
        <f t="shared" ca="1" si="192"/>
        <v>-56981060864832.891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-56981060864832.891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-237421086936.80371</v>
      </c>
      <c r="L4604" s="444">
        <f t="shared" ca="1" si="192"/>
        <v>-57218481951769.695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-57218481951769.695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-238410341465.70706</v>
      </c>
      <c r="L4605" s="444">
        <f t="shared" ca="1" si="192"/>
        <v>-57456892293235.406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-57456892293235.406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-239403717888.48087</v>
      </c>
      <c r="L4606" s="444">
        <f t="shared" ca="1" si="192"/>
        <v>-57696296011123.891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-57696296011123.891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-240401233379.68286</v>
      </c>
      <c r="L4607" s="444">
        <f t="shared" ca="1" si="192"/>
        <v>-57936697244503.57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-57936697244503.57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-241402905185.43155</v>
      </c>
      <c r="L4608" s="444">
        <f t="shared" ca="1" si="192"/>
        <v>-58178100149689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-58178100149689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-242408750623.70416</v>
      </c>
      <c r="L4609" s="444">
        <f t="shared" ca="1" si="192"/>
        <v>-58420508900312.703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-58420508900312.703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-243418787084.63629</v>
      </c>
      <c r="L4610" s="444">
        <f t="shared" ca="1" si="192"/>
        <v>-58663927687397.336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-58663927687397.336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-244433032030.82224</v>
      </c>
      <c r="L4611" s="444">
        <f t="shared" ca="1" si="192"/>
        <v>-58908360719428.156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-58908360719428.156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-245451502997.61728</v>
      </c>
      <c r="L4612" s="444">
        <f t="shared" ca="1" si="192"/>
        <v>-59153812222425.773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-59153812222425.773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-246474217593.4407</v>
      </c>
      <c r="L4613" s="444">
        <f t="shared" ca="1" si="192"/>
        <v>-59400286440019.211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-59400286440019.211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-247501193500.08008</v>
      </c>
      <c r="L4614" s="444">
        <f t="shared" ca="1" si="192"/>
        <v>-59647787633519.289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-59647787633519.289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-248532448472.99704</v>
      </c>
      <c r="L4615" s="444">
        <f t="shared" ca="1" si="192"/>
        <v>-59896320081992.289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-59896320081992.289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-249568000341.63452</v>
      </c>
      <c r="L4616" s="444">
        <f t="shared" ca="1" si="192"/>
        <v>-60145888082333.922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-60145888082333.922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-250607867009.72467</v>
      </c>
      <c r="L4617" s="444">
        <f t="shared" ca="1" si="192"/>
        <v>-60396495949343.648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-60396495949343.648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-251652066455.59857</v>
      </c>
      <c r="L4618" s="444">
        <f t="shared" ca="1" si="192"/>
        <v>-60648148015799.25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-60648148015799.25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-252700616732.49683</v>
      </c>
      <c r="L4619" s="444">
        <f t="shared" ca="1" si="192"/>
        <v>-60900848632531.75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-60900848632531.75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-253753535968.88229</v>
      </c>
      <c r="L4620" s="444">
        <f t="shared" ca="1" si="192"/>
        <v>-61154602168500.633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-61154602168500.633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-254810842368.75266</v>
      </c>
      <c r="L4621" s="444">
        <f t="shared" ca="1" si="192"/>
        <v>-61409413010869.383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-61409413010869.383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-255872554211.95575</v>
      </c>
      <c r="L4622" s="444">
        <f t="shared" ca="1" si="192"/>
        <v>-61665285565081.336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-61665285565081.336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-256938689854.50552</v>
      </c>
      <c r="L4623" s="444">
        <f t="shared" ca="1" si="192"/>
        <v>-61922224254935.844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-61922224254935.844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-258009267728.89935</v>
      </c>
      <c r="L4624" s="444">
        <f t="shared" ca="1" si="192"/>
        <v>-62180233522664.742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-62180233522664.742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-259084306344.43643</v>
      </c>
      <c r="L4625" s="444">
        <f t="shared" ca="1" si="192"/>
        <v>-62439317829009.18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-62439317829009.18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-260163824287.53824</v>
      </c>
      <c r="L4626" s="444">
        <f t="shared" ca="1" si="192"/>
        <v>-62699481653296.719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-62699481653296.719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-261247840222.0697</v>
      </c>
      <c r="L4627" s="444">
        <f t="shared" ca="1" si="192"/>
        <v>-62960729493518.789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-62960729493518.789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-262336372889.66159</v>
      </c>
      <c r="L4628" s="444">
        <f t="shared" ca="1" si="192"/>
        <v>-63223065866408.453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-63223065866408.453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-263429441110.03525</v>
      </c>
      <c r="L4629" s="444">
        <f t="shared" ca="1" si="192"/>
        <v>-63486495307518.492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-63486495307518.492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-264527063781.32703</v>
      </c>
      <c r="L4630" s="444">
        <f t="shared" ca="1" si="192"/>
        <v>-63751022371299.82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-63751022371299.82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-265629259880.41595</v>
      </c>
      <c r="L4631" s="444">
        <f t="shared" ca="1" si="192"/>
        <v>-64016651631180.234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-64016651631180.234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-266736048463.25098</v>
      </c>
      <c r="L4632" s="444">
        <f t="shared" ca="1" si="192"/>
        <v>-64283387679643.484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-64283387679643.484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-267847448665.18118</v>
      </c>
      <c r="L4633" s="444">
        <f t="shared" ca="1" si="192"/>
        <v>-64551235128308.664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-64551235128308.664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-268963479701.2861</v>
      </c>
      <c r="L4634" s="444">
        <f t="shared" ca="1" si="192"/>
        <v>-64820198608009.953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-64820198608009.953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-270084160866.70813</v>
      </c>
      <c r="L4635" s="444">
        <f t="shared" ca="1" si="192"/>
        <v>-65090282768876.664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-65090282768876.664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-271209511536.98605</v>
      </c>
      <c r="L4636" s="444">
        <f t="shared" ca="1" si="192"/>
        <v>-65361492280413.648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-65361492280413.648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-272339551168.39017</v>
      </c>
      <c r="L4637" s="444">
        <f t="shared" ca="1" si="192"/>
        <v>-65633831831582.039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-65633831831582.039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-273474299298.25851</v>
      </c>
      <c r="L4638" s="444">
        <f t="shared" ca="1" si="192"/>
        <v>-65907306130880.297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-65907306130880.297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-274613775545.33453</v>
      </c>
      <c r="L4639" s="444">
        <f t="shared" ca="1" si="192"/>
        <v>-66181919906425.633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-66181919906425.633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-275757999610.10681</v>
      </c>
      <c r="L4640" s="444">
        <f t="shared" ca="1" si="192"/>
        <v>-66457677906035.742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-66457677906035.742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-276906991275.14886</v>
      </c>
      <c r="L4641" s="444">
        <f t="shared" ca="1" si="192"/>
        <v>-66734584897310.891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-66734584897310.891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-278060770405.46204</v>
      </c>
      <c r="L4642" s="444">
        <f t="shared" ca="1" si="192"/>
        <v>-67012645667716.352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-67012645667716.352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-279219356948.81812</v>
      </c>
      <c r="L4643" s="444">
        <f t="shared" ca="1" si="192"/>
        <v>-67291865024665.172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-67291865024665.172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-280382770936.10486</v>
      </c>
      <c r="L4644" s="444">
        <f t="shared" ca="1" si="192"/>
        <v>-67572247795601.273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-67572247795601.273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-281551032481.672</v>
      </c>
      <c r="L4645" s="444">
        <f t="shared" ca="1" si="192"/>
        <v>-67853798828082.945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-67853798828082.945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-282724161783.67896</v>
      </c>
      <c r="L4646" s="444">
        <f t="shared" ca="1" si="192"/>
        <v>-68136522989866.625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-68136522989866.625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-283902179124.44427</v>
      </c>
      <c r="L4647" s="444">
        <f t="shared" ca="1" si="192"/>
        <v>-68420425168991.07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-68420425168991.07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-285085104870.79614</v>
      </c>
      <c r="L4648" s="444">
        <f t="shared" ca="1" si="192"/>
        <v>-68705510273861.867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-68705510273861.867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-286272959474.42444</v>
      </c>
      <c r="L4649" s="444">
        <f t="shared" ca="1" si="192"/>
        <v>-68991783233336.289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-68991783233336.289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-287465763472.23456</v>
      </c>
      <c r="L4650" s="444">
        <f t="shared" ca="1" si="192"/>
        <v>-69279248996808.523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-69279248996808.523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-288663537486.70215</v>
      </c>
      <c r="L4651" s="444">
        <f t="shared" ca="1" si="192"/>
        <v>-69567912534295.227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-69567912534295.227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-289866302226.23016</v>
      </c>
      <c r="L4652" s="444">
        <f t="shared" ca="1" si="192"/>
        <v>-69857778836521.453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-69857778836521.453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-291074078485.50604</v>
      </c>
      <c r="L4653" s="444">
        <f t="shared" ca="1" si="192"/>
        <v>-70148852915006.961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-70148852915006.961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-292286887145.8623</v>
      </c>
      <c r="L4654" s="444">
        <f t="shared" ca="1" si="192"/>
        <v>-70441139802152.828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-70441139802152.828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-293504749175.63678</v>
      </c>
      <c r="L4655" s="444">
        <f t="shared" ca="1" si="192"/>
        <v>-70734644551328.469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-70734644551328.469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-294727685630.53528</v>
      </c>
      <c r="L4656" s="444">
        <f t="shared" ca="1" si="192"/>
        <v>-71029372236959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-71029372236959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-295955717653.99585</v>
      </c>
      <c r="L4657" s="444">
        <f t="shared" ca="1" si="192"/>
        <v>-71325327954613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-71325327954613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-297188866477.55414</v>
      </c>
      <c r="L4658" s="444">
        <f t="shared" ca="1" si="192"/>
        <v>-71622516821090.547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-71622516821090.547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-298427153421.21063</v>
      </c>
      <c r="L4659" s="444">
        <f t="shared" ca="1" si="192"/>
        <v>-71920943974511.75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-71920943974511.75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-299670599893.79895</v>
      </c>
      <c r="L4660" s="444">
        <f t="shared" ca="1" si="192"/>
        <v>-72220614574405.547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-72220614574405.547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-300919227393.35645</v>
      </c>
      <c r="L4661" s="444">
        <f t="shared" ca="1" si="192"/>
        <v>-72521533801798.906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-72521533801798.906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-302173057507.49542</v>
      </c>
      <c r="L4662" s="444">
        <f t="shared" ca="1" si="192"/>
        <v>-72823706859306.406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-72823706859306.406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-303432111913.77667</v>
      </c>
      <c r="L4663" s="444">
        <f t="shared" ca="1" si="192"/>
        <v>-73127138971220.188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-73127138971220.188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-304696412380.08411</v>
      </c>
      <c r="L4664" s="444">
        <f t="shared" ca="1" si="192"/>
        <v>-73431835383600.266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-73431835383600.266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-305965980765.0011</v>
      </c>
      <c r="L4665" s="444">
        <f t="shared" ca="1" si="192"/>
        <v>-73737801364365.266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-73737801364365.266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-307240839018.1886</v>
      </c>
      <c r="L4666" s="444">
        <f t="shared" ca="1" si="192"/>
        <v>-74045042203383.453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-74045042203383.453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-308521009180.7644</v>
      </c>
      <c r="L4667" s="444">
        <f t="shared" ca="1" si="192"/>
        <v>-74353563212564.219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-74353563212564.219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-309806513385.68427</v>
      </c>
      <c r="L4668" s="444">
        <f t="shared" ca="1" si="192"/>
        <v>-74663369725949.906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-74663369725949.906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-311097373858.12463</v>
      </c>
      <c r="L4669" s="444">
        <f t="shared" ca="1" si="192"/>
        <v>-74974467099808.031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-74974467099808.031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-312393612915.86682</v>
      </c>
      <c r="L4670" s="444">
        <f t="shared" ca="1" si="192"/>
        <v>-75286860712723.891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-75286860712723.891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-313695252969.68286</v>
      </c>
      <c r="L4671" s="444">
        <f t="shared" ca="1" si="192"/>
        <v>-75600555965693.578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-75600555965693.578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-315002316523.72327</v>
      </c>
      <c r="L4672" s="444">
        <f t="shared" ca="1" si="192"/>
        <v>-75915558282217.297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-75915558282217.297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-316314826175.9054</v>
      </c>
      <c r="L4673" s="444">
        <f t="shared" ca="1" si="192"/>
        <v>-76231873108393.203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-76231873108393.203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-317632804618.30499</v>
      </c>
      <c r="L4674" s="444">
        <f t="shared" ca="1" si="192"/>
        <v>-76549505913011.516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-76549505913011.516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-318956274637.54797</v>
      </c>
      <c r="L4675" s="444">
        <f t="shared" ca="1" si="192"/>
        <v>-76868462187649.063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-76868462187649.063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-320285259115.20441</v>
      </c>
      <c r="L4676" s="444">
        <f t="shared" ca="1" si="192"/>
        <v>-77188747446764.266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-77188747446764.266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-321619781028.18445</v>
      </c>
      <c r="L4677" s="444">
        <f t="shared" ca="1" si="192"/>
        <v>-77510367227792.453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-77510367227792.453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-322959863449.13519</v>
      </c>
      <c r="L4678" s="444">
        <f t="shared" ca="1" si="192"/>
        <v>-77833327091241.594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-77833327091241.594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-324305529546.83997</v>
      </c>
      <c r="L4679" s="444">
        <f t="shared" ca="1" si="192"/>
        <v>-78157632620788.438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-78157632620788.438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-325656802586.61847</v>
      </c>
      <c r="L4680" s="444">
        <f t="shared" ca="1" si="192"/>
        <v>-78483289423375.063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-78483289423375.063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-327013705930.72943</v>
      </c>
      <c r="L4681" s="444">
        <f t="shared" ca="1" si="192"/>
        <v>-78810303129305.797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-78810303129305.797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-328376263038.77417</v>
      </c>
      <c r="L4682" s="444">
        <f t="shared" ca="1" si="192"/>
        <v>-79138679392344.578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-79138679392344.578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-329744497468.10242</v>
      </c>
      <c r="L4683" s="444">
        <f t="shared" ca="1" si="192"/>
        <v>-79468423889812.688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-79468423889812.688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-331118432874.21954</v>
      </c>
      <c r="L4684" s="444">
        <f t="shared" ca="1" si="192"/>
        <v>-79799542322686.906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-79799542322686.906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-332498093011.19543</v>
      </c>
      <c r="L4685" s="444">
        <f t="shared" ca="1" si="192"/>
        <v>-80132040415698.109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-80132040415698.109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-333883501732.07544</v>
      </c>
      <c r="L4686" s="444">
        <f t="shared" ca="1" si="192"/>
        <v>-80465923917430.188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-80465923917430.188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-335274682989.29242</v>
      </c>
      <c r="L4687" s="444">
        <f t="shared" ca="1" si="192"/>
        <v>-80801198600419.484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-80801198600419.484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-336671660835.08118</v>
      </c>
      <c r="L4688" s="444">
        <f t="shared" ca="1" si="192"/>
        <v>-81137870261254.563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-81137870261254.563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-338074459421.89398</v>
      </c>
      <c r="L4689" s="444">
        <f t="shared" ca="1" si="192"/>
        <v>-81475944720676.453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-81475944720676.453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-339483103002.81854</v>
      </c>
      <c r="L4690" s="444">
        <f t="shared" ca="1" si="192"/>
        <v>-81815427823679.266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-81815427823679.266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-340897615931.99695</v>
      </c>
      <c r="L4691" s="444">
        <f t="shared" ca="1" si="192"/>
        <v>-82156325439611.266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-82156325439611.266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-342318022665.04694</v>
      </c>
      <c r="L4692" s="444">
        <f t="shared" ca="1" si="192"/>
        <v>-82498643462276.313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-82498643462276.313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-343744347759.48462</v>
      </c>
      <c r="L4693" s="444">
        <f t="shared" ca="1" si="192"/>
        <v>-82842387810035.797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-82842387810035.797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-345176615875.14917</v>
      </c>
      <c r="L4694" s="444">
        <f t="shared" ca="1" si="192"/>
        <v>-83187564425910.953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-83187564425910.953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-346614851774.62897</v>
      </c>
      <c r="L4695" s="444">
        <f t="shared" ca="1" si="192"/>
        <v>-83534179277685.578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-83534179277685.578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-348059080323.68988</v>
      </c>
      <c r="L4696" s="444">
        <f t="shared" ca="1" si="192"/>
        <v>-83882238358009.266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-83882238358009.266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-349509326491.70526</v>
      </c>
      <c r="L4697" s="444">
        <f t="shared" ca="1" si="192"/>
        <v>-84231747684500.969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-84231747684500.969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-350965615352.08734</v>
      </c>
      <c r="L4698" s="444">
        <f t="shared" ca="1" si="192"/>
        <v>-84582713299853.063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-84582713299853.063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-352427972082.72107</v>
      </c>
      <c r="L4699" s="444">
        <f t="shared" ca="1" si="192"/>
        <v>-84935141271935.781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-84935141271935.781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-353896421966.39911</v>
      </c>
      <c r="L4700" s="444">
        <f t="shared" ca="1" si="192"/>
        <v>-85289037693902.188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-85289037693902.188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-355370990391.25909</v>
      </c>
      <c r="L4701" s="444">
        <f t="shared" ca="1" si="192"/>
        <v>-85644408684293.453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-85644408684293.453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-356851702851.22272</v>
      </c>
      <c r="L4702" s="444">
        <f t="shared" ca="1" si="192"/>
        <v>-86001260387144.672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-86001260387144.672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-358338584946.43616</v>
      </c>
      <c r="L4703" s="444">
        <f t="shared" ca="1" si="192"/>
        <v>-86359598972091.109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-86359598972091.109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-359831662383.71295</v>
      </c>
      <c r="L4704" s="444">
        <f t="shared" ca="1" si="192"/>
        <v>-86719430634474.828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-86719430634474.828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-361330960976.97845</v>
      </c>
      <c r="L4705" s="444">
        <f t="shared" ca="1" si="192"/>
        <v>-87080761595451.813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-87080761595451.813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-362836506647.71588</v>
      </c>
      <c r="L4706" s="444">
        <f t="shared" ca="1" si="192"/>
        <v>-87443598102099.531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-87443598102099.531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-364348325425.41473</v>
      </c>
      <c r="L4707" s="444">
        <f t="shared" ca="1" si="192"/>
        <v>-87807946427524.953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-87807946427524.953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-365866443448.02063</v>
      </c>
      <c r="L4708" s="444">
        <f t="shared" ca="1" si="192"/>
        <v>-88173812870972.969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-88173812870972.969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-367390886962.38739</v>
      </c>
      <c r="L4709" s="444">
        <f t="shared" ca="1" si="192"/>
        <v>-88541203757935.359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-88541203757935.359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-368921682324.73065</v>
      </c>
      <c r="L4710" s="444">
        <f t="shared" ca="1" si="192"/>
        <v>-88910125440260.094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-88910125440260.094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-370458856001.08374</v>
      </c>
      <c r="L4711" s="444">
        <f t="shared" ca="1" si="192"/>
        <v>-89280584296261.172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-89280584296261.172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-372002434567.75488</v>
      </c>
      <c r="L4712" s="444">
        <f t="shared" ca="1" si="192"/>
        <v>-89652586730828.922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-89652586730828.922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-373552444711.78717</v>
      </c>
      <c r="L4713" s="444">
        <f t="shared" ca="1" si="192"/>
        <v>-90026139175540.703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-90026139175540.703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-375108913231.41962</v>
      </c>
      <c r="L4714" s="444">
        <f t="shared" ca="1" si="192"/>
        <v>-90401248088772.125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-90401248088772.125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-376671867036.55054</v>
      </c>
      <c r="L4715" s="444">
        <f t="shared" ca="1" si="192"/>
        <v>-90777919955808.672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-90777919955808.672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-378241333149.20282</v>
      </c>
      <c r="L4716" s="444">
        <f t="shared" ca="1" si="192"/>
        <v>-91156161288957.875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-91156161288957.875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-379817338703.99115</v>
      </c>
      <c r="L4717" s="444">
        <f t="shared" ca="1" si="192"/>
        <v>-91535978627661.859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-91535978627661.859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-381399910948.59106</v>
      </c>
      <c r="L4718" s="444">
        <f t="shared" ca="1" si="192"/>
        <v>-91917378538610.453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-91917378538610.453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-382989077244.21021</v>
      </c>
      <c r="L4719" s="444">
        <f t="shared" ca="1" si="192"/>
        <v>-92300367615854.656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-92300367615854.656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-384584865066.06104</v>
      </c>
      <c r="L4720" s="444">
        <f t="shared" ca="1" si="192"/>
        <v>-92684952480920.719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-92684952480920.719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-386187302003.8363</v>
      </c>
      <c r="L4721" s="444">
        <f t="shared" ca="1" si="192"/>
        <v>-93071139782924.563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-93071139782924.563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-387796415762.18567</v>
      </c>
      <c r="L4722" s="444">
        <f t="shared" ca="1" si="192"/>
        <v>-93458936198686.75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-93458936198686.75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-389412234161.19476</v>
      </c>
      <c r="L4723" s="444">
        <f t="shared" ca="1" si="192"/>
        <v>-93848348432847.938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-93848348432847.938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-391034785136.86639</v>
      </c>
      <c r="L4724" s="444">
        <f t="shared" ca="1" si="192"/>
        <v>-94239383217984.797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-94239383217984.797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-392664096741.60333</v>
      </c>
      <c r="L4725" s="444">
        <f t="shared" ca="1" si="192"/>
        <v>-94632047314726.406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-94632047314726.406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-394300197144.69336</v>
      </c>
      <c r="L4726" s="444">
        <f t="shared" ca="1" si="192"/>
        <v>-95026347511871.094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-95026347511871.094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-395943114632.7962</v>
      </c>
      <c r="L4727" s="444">
        <f t="shared" ca="1" si="192"/>
        <v>-95422290626503.891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-95422290626503.891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-397592877610.43286</v>
      </c>
      <c r="L4728" s="444">
        <f t="shared" ca="1" si="192"/>
        <v>-95819883504114.328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-95819883504114.328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-399249514600.47638</v>
      </c>
      <c r="L4729" s="444">
        <f t="shared" ca="1" si="192"/>
        <v>-96219133018714.797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-96219133018714.797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-400913054244.64496</v>
      </c>
      <c r="L4730" s="444">
        <f t="shared" ca="1" si="192"/>
        <v>-96620046072959.438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-96620046072959.438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-402583525303.99768</v>
      </c>
      <c r="L4731" s="444">
        <f t="shared" ca="1" si="192"/>
        <v>-97022629598263.438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-97022629598263.438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-404260956659.43097</v>
      </c>
      <c r="L4732" s="444">
        <f t="shared" ca="1" si="192"/>
        <v>-97426890554922.875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-97426890554922.875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-405945377312.17865</v>
      </c>
      <c r="L4733" s="444">
        <f t="shared" ca="1" si="192"/>
        <v>-97832835932235.047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-97832835932235.047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-407636816384.31268</v>
      </c>
      <c r="L4734" s="444">
        <f t="shared" ca="1" si="192"/>
        <v>-98240472748619.359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-98240472748619.359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-409335303119.24731</v>
      </c>
      <c r="L4735" s="444">
        <f t="shared" ca="1" si="192"/>
        <v>-98649808051738.609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-98649808051738.609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-411040866882.2442</v>
      </c>
      <c r="L4736" s="444">
        <f t="shared" ca="1" si="192"/>
        <v>-99060848918620.859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-99060848918620.859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-412753537160.92023</v>
      </c>
      <c r="L4737" s="444">
        <f t="shared" ca="1" si="192"/>
        <v>-99473602455781.781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-99473602455781.781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-414473343565.75745</v>
      </c>
      <c r="L4738" s="444">
        <f t="shared" ca="1" si="192"/>
        <v>-99888075799347.531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-99888075799347.531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-416200315830.61469</v>
      </c>
      <c r="L4739" s="444">
        <f t="shared" ca="1" si="192"/>
        <v>-100304276115178.14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-100304276115178.14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-417934483813.24225</v>
      </c>
      <c r="L4740" s="444">
        <f t="shared" ca="1" si="192"/>
        <v>-100722210598991.39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-100722210598991.39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-419675877495.79749</v>
      </c>
      <c r="L4741" s="444">
        <f t="shared" ca="1" si="192"/>
        <v>-101141886476487.19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-101141886476487.19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-421424526985.36328</v>
      </c>
      <c r="L4742" s="444">
        <f t="shared" ca="1" si="192"/>
        <v>-101563311003472.55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-101563311003472.55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-423180462514.46893</v>
      </c>
      <c r="L4743" s="444">
        <f t="shared" ca="1" si="192"/>
        <v>-101986491465987.02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-101986491465987.02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-424943714441.61255</v>
      </c>
      <c r="L4744" s="444">
        <f t="shared" ca="1" si="192"/>
        <v>-102411435180428.63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-102411435180428.63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-426714313251.78595</v>
      </c>
      <c r="L4745" s="444">
        <f t="shared" ca="1" si="192"/>
        <v>-102838149493680.41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-102838149493680.41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-428492289557.00171</v>
      </c>
      <c r="L4746" s="444">
        <f t="shared" ca="1" si="192"/>
        <v>-103266641783237.41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-103266641783237.41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-430277674096.82251</v>
      </c>
      <c r="L4747" s="444">
        <f t="shared" ca="1" si="192"/>
        <v>-103696919457334.23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-103696919457334.23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-432070497738.89264</v>
      </c>
      <c r="L4748" s="444">
        <f t="shared" ca="1" si="192"/>
        <v>-104128989955073.13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-104128989955073.13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-433870791479.47137</v>
      </c>
      <c r="L4749" s="444">
        <f t="shared" ca="1" si="192"/>
        <v>-104562860746552.59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-104562860746552.59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-435678586443.96912</v>
      </c>
      <c r="L4750" s="444">
        <f t="shared" ca="1" si="192"/>
        <v>-104998539332996.56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-104998539332996.56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-437493913887.48566</v>
      </c>
      <c r="L4751" s="444">
        <f t="shared" ca="1" si="192"/>
        <v>-105436033246884.05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-105436033246884.05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-439316805195.35022</v>
      </c>
      <c r="L4752" s="444">
        <f t="shared" ca="1" si="192"/>
        <v>-105875350052079.39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-105875350052079.39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-441147291883.66412</v>
      </c>
      <c r="L4753" s="444">
        <f t="shared" ca="1" si="192"/>
        <v>-106316497343963.06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-106316497343963.06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-442985405599.84607</v>
      </c>
      <c r="L4754" s="444">
        <f t="shared" ca="1" si="192"/>
        <v>-106759482749562.91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-106759482749562.91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-444831178123.17877</v>
      </c>
      <c r="L4755" s="444">
        <f t="shared" ca="1" si="192"/>
        <v>-107204313927686.08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-107204313927686.08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-446684641365.35864</v>
      </c>
      <c r="L4756" s="444">
        <f t="shared" ca="1" si="192"/>
        <v>-107650998569051.44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-107650998569051.44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-448545827371.04767</v>
      </c>
      <c r="L4757" s="444">
        <f t="shared" ca="1" si="192"/>
        <v>-108099544396422.48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-108099544396422.48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-450414768318.427</v>
      </c>
      <c r="L4758" s="444">
        <f t="shared" ca="1" si="192"/>
        <v>-108549959164740.91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-108549959164740.91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-452291496519.75378</v>
      </c>
      <c r="L4759" s="444">
        <f t="shared" ca="1" si="192"/>
        <v>-109002250661260.66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-109002250661260.66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-454176044421.91937</v>
      </c>
      <c r="L4760" s="444">
        <f t="shared" ca="1" si="192"/>
        <v>-109456426705682.58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-109456426705682.58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-456068444607.01074</v>
      </c>
      <c r="L4761" s="444">
        <f t="shared" ca="1" si="192"/>
        <v>-109912495150289.59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-109912495150289.59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-457968729792.87329</v>
      </c>
      <c r="L4762" s="444">
        <f t="shared" ca="1" si="192"/>
        <v>-110370463880082.47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-110370463880082.47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-459876932833.67694</v>
      </c>
      <c r="L4763" s="444">
        <f t="shared" ca="1" si="192"/>
        <v>-110830340812916.14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-110830340812916.14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-461793086720.48383</v>
      </c>
      <c r="L4764" s="444">
        <f t="shared" ca="1" si="192"/>
        <v>-111292133899636.63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-111292133899636.63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-463717224581.81927</v>
      </c>
      <c r="L4765" s="444">
        <f t="shared" ca="1" si="192"/>
        <v>-111755851124218.44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-111755851124218.44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-465649379684.24341</v>
      </c>
      <c r="L4766" s="444">
        <f t="shared" ca="1" si="192"/>
        <v>-112221500503902.69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-112221500503902.69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-467589585432.92786</v>
      </c>
      <c r="L4767" s="444">
        <f t="shared" ca="1" si="192"/>
        <v>-112689090089335.61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-112689090089335.61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-469537875372.23163</v>
      </c>
      <c r="L4768" s="444">
        <f t="shared" ca="1" si="192"/>
        <v>-113158627964707.84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-113158627964707.84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-471494283186.28265</v>
      </c>
      <c r="L4769" s="444">
        <f t="shared" ca="1" si="192"/>
        <v>-113630122247894.13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-113630122247894.13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-473458842699.55884</v>
      </c>
      <c r="L4770" s="444">
        <f t="shared" ca="1" si="192"/>
        <v>-114103581090593.69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-114103581090593.69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-475431587877.47369</v>
      </c>
      <c r="L4771" s="444">
        <f t="shared" ca="1" si="192"/>
        <v>-114579012678471.16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-114579012678471.16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-477412552826.9632</v>
      </c>
      <c r="L4772" s="444">
        <f t="shared" ca="1" si="192"/>
        <v>-115056425231298.13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-115056425231298.13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-479401771797.07544</v>
      </c>
      <c r="L4773" s="444">
        <f t="shared" ca="1" si="192"/>
        <v>-115535827003095.2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-115535827003095.2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-481399279179.56329</v>
      </c>
      <c r="L4774" s="444">
        <f t="shared" ca="1" si="192"/>
        <v>-116017226282274.77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-116017226282274.77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-483405109509.47809</v>
      </c>
      <c r="L4775" s="444">
        <f t="shared" ca="1" si="192"/>
        <v>-116500631391784.25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-116500631391784.25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-485419297465.7677</v>
      </c>
      <c r="L4776" s="444">
        <f t="shared" ca="1" si="192"/>
        <v>-116986050689250.02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-116986050689250.02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-487441877871.875</v>
      </c>
      <c r="L4777" s="444">
        <f t="shared" ca="1" si="192"/>
        <v>-117473492567121.89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-117473492567121.89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-489472885696.34125</v>
      </c>
      <c r="L4778" s="444">
        <f t="shared" ca="1" si="192"/>
        <v>-117962965452818.23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-117962965452818.23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-491512356053.4093</v>
      </c>
      <c r="L4779" s="444">
        <f t="shared" ca="1" si="192"/>
        <v>-118454477808871.64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-118454477808871.64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-493560324203.63184</v>
      </c>
      <c r="L4780" s="444">
        <f t="shared" ca="1" si="192"/>
        <v>-118948038133075.27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-118948038133075.27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-495616825554.48035</v>
      </c>
      <c r="L4781" s="444">
        <f t="shared" ca="1" si="192"/>
        <v>-119443654958629.75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-119443654958629.75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-497681895660.95728</v>
      </c>
      <c r="L4782" s="444">
        <f t="shared" ca="1" si="192"/>
        <v>-119941336854290.7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-119941336854290.7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-499755570226.21118</v>
      </c>
      <c r="L4783" s="444">
        <f t="shared" ca="1" si="192"/>
        <v>-120441092424516.92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-120441092424516.92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-501837885102.15381</v>
      </c>
      <c r="L4784" s="444">
        <f t="shared" ca="1" si="192"/>
        <v>-120942930309619.08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-120942930309619.08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-503928876290.07947</v>
      </c>
      <c r="L4785" s="444">
        <f t="shared" ca="1" si="192"/>
        <v>-121446859185909.16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-121446859185909.16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-506028579941.28815</v>
      </c>
      <c r="L4786" s="444">
        <f t="shared" ca="1" si="192"/>
        <v>-121952887765850.44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-121952887765850.44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-508137032357.71014</v>
      </c>
      <c r="L4787" s="444">
        <f t="shared" ca="1" si="192"/>
        <v>-122461024798208.14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-122461024798208.14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-510254269992.53394</v>
      </c>
      <c r="L4788" s="444">
        <f t="shared" ca="1" si="192"/>
        <v>-122971279068200.67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-122971279068200.67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-512380329450.83612</v>
      </c>
      <c r="L4789" s="444">
        <f t="shared" ca="1" si="192"/>
        <v>-123483659397651.52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-123483659397651.52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-514515247490.2146</v>
      </c>
      <c r="L4790" s="444">
        <f t="shared" ca="1" si="192"/>
        <v>-123998174645141.73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-123998174645141.73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-516659061021.42389</v>
      </c>
      <c r="L4791" s="444">
        <f t="shared" ca="1" si="192"/>
        <v>-124514833706163.16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-124514833706163.16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-518811807109.01312</v>
      </c>
      <c r="L4792" s="444">
        <f t="shared" ca="1" si="192"/>
        <v>-125033645513272.17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-125033645513272.17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-520973522971.96735</v>
      </c>
      <c r="L4793" s="444">
        <f t="shared" ca="1" si="192"/>
        <v>-125554619036244.14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-125554619036244.14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-523144245984.35052</v>
      </c>
      <c r="L4794" s="444">
        <f t="shared" ca="1" si="192"/>
        <v>-126077763282228.48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-126077763282228.48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-525324013675.95197</v>
      </c>
      <c r="L4795" s="444">
        <f t="shared" ca="1" si="192"/>
        <v>-126603087295904.44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-126603087295904.44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-527512863732.93524</v>
      </c>
      <c r="L4796" s="444">
        <f t="shared" ca="1" si="192"/>
        <v>-127130600159637.38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-127130600159637.38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-529710833998.48901</v>
      </c>
      <c r="L4797" s="444">
        <f t="shared" ca="1" si="192"/>
        <v>-127660310993635.86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-127660310993635.86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-531917962473.48273</v>
      </c>
      <c r="L4798" s="444">
        <f t="shared" ca="1" si="192"/>
        <v>-128192228956109.34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-128192228956109.34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-534134287317.12225</v>
      </c>
      <c r="L4799" s="444">
        <f t="shared" ca="1" si="192"/>
        <v>-128726363243426.47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-128726363243426.47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-536359846847.61029</v>
      </c>
      <c r="L4800" s="444">
        <f t="shared" ca="1" si="192"/>
        <v>-129262723090274.08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-129262723090274.08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-538594679542.80872</v>
      </c>
      <c r="L4801" s="444">
        <f t="shared" ca="1" si="192"/>
        <v>-129801317769816.89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-129801317769816.89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-540838824040.90363</v>
      </c>
      <c r="L4802" s="444">
        <f t="shared" ca="1" si="192"/>
        <v>-130342156593857.8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-130342156593857.8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-543092319141.07416</v>
      </c>
      <c r="L4803" s="444">
        <f t="shared" ca="1" si="192"/>
        <v>-130885248912998.88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-130885248912998.88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-545355203804.16193</v>
      </c>
      <c r="L4804" s="444">
        <f t="shared" ca="1" si="192"/>
        <v>-131430604116803.03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-131430604116803.03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-547627517153.34595</v>
      </c>
      <c r="L4805" s="444">
        <f t="shared" ca="1" si="192"/>
        <v>-131978231633956.38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-131978231633956.38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-549909298474.81824</v>
      </c>
      <c r="L4806" s="444">
        <f t="shared" ca="1" si="192"/>
        <v>-132528140932431.19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-132528140932431.19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-552200587218.46326</v>
      </c>
      <c r="L4807" s="444">
        <f t="shared" ca="1" si="192"/>
        <v>-133080341519649.66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-133080341519649.66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-554501422998.54028</v>
      </c>
      <c r="L4808" s="444">
        <f t="shared" ca="1" si="192"/>
        <v>-133634842942648.2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-133634842942648.2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-556811845594.36755</v>
      </c>
      <c r="L4809" s="444">
        <f t="shared" ca="1" si="192"/>
        <v>-134191654788242.58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-134191654788242.58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-559131894951.01074</v>
      </c>
      <c r="L4810" s="444">
        <f t="shared" ca="1" si="192"/>
        <v>-134750786683193.59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-134750786683193.59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-561461611179.97327</v>
      </c>
      <c r="L4811" s="444">
        <f t="shared" ca="1" si="192"/>
        <v>-135312248294373.56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-135312248294373.56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-563801034559.88989</v>
      </c>
      <c r="L4812" s="444">
        <f t="shared" ca="1" si="192"/>
        <v>-135876049328933.45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-135876049328933.45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-566150205537.22266</v>
      </c>
      <c r="L4813" s="444">
        <f t="shared" ca="1" si="192"/>
        <v>-136442199534470.67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-136442199534470.67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-568509164726.96118</v>
      </c>
      <c r="L4814" s="444">
        <f t="shared" ca="1" si="192"/>
        <v>-137010708699197.64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-137010708699197.64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-570877952913.32349</v>
      </c>
      <c r="L4815" s="444">
        <f t="shared" ca="1" si="192"/>
        <v>-137581586652110.97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-137581586652110.97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-573256611050.4624</v>
      </c>
      <c r="L4816" s="444">
        <f t="shared" ca="1" si="192"/>
        <v>-138154843263161.44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-138154843263161.44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-575645180263.17261</v>
      </c>
      <c r="L4817" s="444">
        <f t="shared" ca="1" si="192"/>
        <v>-138730488443424.61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-138730488443424.61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-578043701847.60242</v>
      </c>
      <c r="L4818" s="444">
        <f t="shared" ca="1" si="192"/>
        <v>-139308532145272.22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-139308532145272.22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-580452217271.96753</v>
      </c>
      <c r="L4819" s="444">
        <f t="shared" ca="1" si="192"/>
        <v>-139888984362544.19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-139888984362544.19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-582870768177.26746</v>
      </c>
      <c r="L4820" s="444">
        <f t="shared" ca="1" si="192"/>
        <v>-140471855130721.45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-140471855130721.45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-585299396378.0061</v>
      </c>
      <c r="L4821" s="444">
        <f t="shared" ca="1" si="192"/>
        <v>-141057154527099.47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-141057154527099.47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-587738143862.91443</v>
      </c>
      <c r="L4822" s="444">
        <f t="shared" ca="1" si="192"/>
        <v>-141644892670962.38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-141644892670962.38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-590187052795.67651</v>
      </c>
      <c r="L4823" s="444">
        <f t="shared" ca="1" si="192"/>
        <v>-142235079723758.06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-142235079723758.06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-592646165515.65857</v>
      </c>
      <c r="L4824" s="444">
        <f t="shared" ca="1" si="192"/>
        <v>-142827725889273.72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-142827725889273.72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-595115524538.6405</v>
      </c>
      <c r="L4825" s="444">
        <f t="shared" ca="1" si="192"/>
        <v>-143422841413812.34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-143422841413812.34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-597595172557.55139</v>
      </c>
      <c r="L4826" s="444">
        <f t="shared" ca="1" si="192"/>
        <v>-144020436586369.91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-144020436586369.91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-600085152443.20789</v>
      </c>
      <c r="L4827" s="444">
        <f t="shared" ca="1" si="192"/>
        <v>-144620521738813.13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-144620521738813.13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-602585507245.05469</v>
      </c>
      <c r="L4828" s="444">
        <f t="shared" ca="1" si="192"/>
        <v>-145223107246058.19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-145223107246058.19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-605096280191.90906</v>
      </c>
      <c r="L4829" s="444">
        <f t="shared" ca="1" si="192"/>
        <v>-145828203526250.09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-145828203526250.09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-607617514692.70874</v>
      </c>
      <c r="L4830" s="444">
        <f t="shared" ca="1" si="192"/>
        <v>-146435821040942.81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-146435821040942.81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-610149254337.26172</v>
      </c>
      <c r="L4831" s="444">
        <f t="shared" ca="1" si="192"/>
        <v>-147045970295280.06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-147045970295280.06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-612691542897.00024</v>
      </c>
      <c r="L4832" s="444">
        <f t="shared" ca="1" si="192"/>
        <v>-147658661838177.06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-147658661838177.06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-615244424325.73779</v>
      </c>
      <c r="L4833" s="444">
        <f t="shared" ca="1" si="192"/>
        <v>-148273906262502.81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-148273906262502.81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-617807942760.42834</v>
      </c>
      <c r="L4834" s="444">
        <f t="shared" ca="1" si="192"/>
        <v>-148891714205263.25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-148891714205263.25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-620382142521.93018</v>
      </c>
      <c r="L4835" s="444">
        <f t="shared" ca="1" si="192"/>
        <v>-149512096347785.19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-149512096347785.19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-622967068115.77161</v>
      </c>
      <c r="L4836" s="444">
        <f t="shared" ca="1" si="192"/>
        <v>-150135063415900.97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-150135063415900.97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-625562764232.92065</v>
      </c>
      <c r="L4837" s="444">
        <f t="shared" ca="1" si="192"/>
        <v>-150760626180133.88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-150760626180133.88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-628169275750.55786</v>
      </c>
      <c r="L4838" s="444">
        <f t="shared" ca="1" si="192"/>
        <v>-151388795455884.44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-151388795455884.44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-630786647732.85181</v>
      </c>
      <c r="L4839" s="444">
        <f t="shared" ca="1" si="192"/>
        <v>-152019582103617.28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-152019582103617.28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-633414925431.73865</v>
      </c>
      <c r="L4840" s="444">
        <f t="shared" ca="1" si="192"/>
        <v>-152652997029049.03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-152652997029049.03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-636054154287.70435</v>
      </c>
      <c r="L4841" s="444">
        <f t="shared" ca="1" si="192"/>
        <v>-153289051183336.75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-153289051183336.75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-638704379930.56982</v>
      </c>
      <c r="L4842" s="444">
        <f t="shared" ca="1" si="192"/>
        <v>-153927755563267.31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-153927755563267.31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-641365648180.28052</v>
      </c>
      <c r="L4843" s="444">
        <f t="shared" ca="1" si="192"/>
        <v>-154569121211447.59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-154569121211447.59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-644038005047.69824</v>
      </c>
      <c r="L4844" s="444">
        <f t="shared" ca="1" si="192"/>
        <v>-155213159216495.28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-155213159216495.28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-646721496735.39697</v>
      </c>
      <c r="L4845" s="444">
        <f t="shared" ca="1" si="192"/>
        <v>-155859880713230.69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-155859880713230.69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-649416169638.46118</v>
      </c>
      <c r="L4846" s="444">
        <f t="shared" ca="1" si="192"/>
        <v>-156509296882869.16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-156509296882869.16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-652122070345.28809</v>
      </c>
      <c r="L4847" s="444">
        <f t="shared" ca="1" si="192"/>
        <v>-157161418953214.44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-157161418953214.44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-654839245638.39343</v>
      </c>
      <c r="L4848" s="444">
        <f t="shared" ca="1" si="192"/>
        <v>-157816258198852.84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-157816258198852.84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-657567742495.22021</v>
      </c>
      <c r="L4849" s="444">
        <f t="shared" ca="1" si="192"/>
        <v>-158473825941348.06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-158473825941348.06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-660307608088.9502</v>
      </c>
      <c r="L4850" s="444">
        <f t="shared" ca="1" si="192"/>
        <v>-159134133549437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-159134133549437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-663058889789.3208</v>
      </c>
      <c r="L4851" s="444">
        <f t="shared" ca="1" si="192"/>
        <v>-159797192439226.31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-159797192439226.31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-665821635163.44299</v>
      </c>
      <c r="L4852" s="444">
        <f t="shared" ca="1" si="192"/>
        <v>-160463014074389.75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-160463014074389.75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-668595891976.6239</v>
      </c>
      <c r="L4853" s="444">
        <f t="shared" ref="L4853:L5107" ca="1" si="197">I4853-J4853+K4853</f>
        <v>-161131609966366.38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-161131609966366.38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-671381708193.19324</v>
      </c>
      <c r="L4854" s="444">
        <f t="shared" ca="1" si="197"/>
        <v>-161802991674559.56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-161802991674559.56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-674179131977.33154</v>
      </c>
      <c r="L4855" s="444">
        <f t="shared" ca="1" si="197"/>
        <v>-162477170806536.91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-162477170806536.91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-676988211693.90381</v>
      </c>
      <c r="L4856" s="444">
        <f t="shared" ca="1" si="197"/>
        <v>-163154159018230.81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-163154159018230.81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-679808995909.29504</v>
      </c>
      <c r="L4857" s="444">
        <f t="shared" ca="1" si="197"/>
        <v>-163833968014140.09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-163833968014140.09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-682641533392.25037</v>
      </c>
      <c r="L4858" s="444">
        <f t="shared" ca="1" si="197"/>
        <v>-164516609547532.34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-164516609547532.34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-685485873114.71814</v>
      </c>
      <c r="L4859" s="444">
        <f t="shared" ca="1" si="197"/>
        <v>-165202095420647.06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-165202095420647.06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-688342064252.69604</v>
      </c>
      <c r="L4860" s="444">
        <f t="shared" ca="1" si="197"/>
        <v>-165890437484899.75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-165890437484899.75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-691210156187.08228</v>
      </c>
      <c r="L4861" s="444">
        <f t="shared" ca="1" si="197"/>
        <v>-166581647641086.84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-166581647641086.84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-694090198504.52856</v>
      </c>
      <c r="L4862" s="444">
        <f t="shared" ca="1" si="197"/>
        <v>-167275737839591.38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-167275737839591.38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-696982240998.29736</v>
      </c>
      <c r="L4863" s="444">
        <f t="shared" ca="1" si="197"/>
        <v>-167972720080589.69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-167972720080589.69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-699886333669.12366</v>
      </c>
      <c r="L4864" s="444">
        <f t="shared" ca="1" si="197"/>
        <v>-168672606414258.81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-168672606414258.81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-702802526726.07837</v>
      </c>
      <c r="L4865" s="444">
        <f t="shared" ca="1" si="197"/>
        <v>-169375408940984.91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-169375408940984.91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-705730870587.43713</v>
      </c>
      <c r="L4866" s="444">
        <f t="shared" ca="1" si="197"/>
        <v>-170081139811572.34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-170081139811572.34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-708671415881.55139</v>
      </c>
      <c r="L4867" s="444">
        <f t="shared" ca="1" si="197"/>
        <v>-170789811227453.91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-170789811227453.91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-711624213447.72461</v>
      </c>
      <c r="L4868" s="444">
        <f t="shared" ca="1" si="197"/>
        <v>-171501435440901.63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-171501435440901.63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-714589314337.09009</v>
      </c>
      <c r="L4869" s="444">
        <f t="shared" ca="1" si="197"/>
        <v>-172216024755238.72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-172216024755238.72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-717566769813.49463</v>
      </c>
      <c r="L4870" s="444">
        <f t="shared" ca="1" si="197"/>
        <v>-172933591525052.22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-172933591525052.22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-720556631354.38428</v>
      </c>
      <c r="L4871" s="444">
        <f t="shared" ca="1" si="197"/>
        <v>-173654148156406.59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-173654148156406.59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-723558950651.69409</v>
      </c>
      <c r="L4872" s="444">
        <f t="shared" ca="1" si="197"/>
        <v>-174377707107058.28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-174377707107058.28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-726573779612.7428</v>
      </c>
      <c r="L4873" s="444">
        <f t="shared" ca="1" si="197"/>
        <v>-175104280886671.03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-175104280886671.03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-729601170361.12927</v>
      </c>
      <c r="L4874" s="444">
        <f t="shared" ca="1" si="197"/>
        <v>-175833882057032.16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-175833882057032.16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-732641175237.63403</v>
      </c>
      <c r="L4875" s="444">
        <f t="shared" ca="1" si="197"/>
        <v>-176566523232269.78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-176566523232269.78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-735693846801.12402</v>
      </c>
      <c r="L4876" s="444">
        <f t="shared" ca="1" si="197"/>
        <v>-177302217079070.91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-177302217079070.91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-738759237829.46216</v>
      </c>
      <c r="L4877" s="444">
        <f t="shared" ca="1" si="197"/>
        <v>-178040976316900.38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-178040976316900.38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-741837401320.41821</v>
      </c>
      <c r="L4878" s="444">
        <f t="shared" ca="1" si="197"/>
        <v>-178782813718220.78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-178782813718220.78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-744928390492.58655</v>
      </c>
      <c r="L4879" s="444">
        <f t="shared" ca="1" si="197"/>
        <v>-179527742108713.38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-179527742108713.38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-748032258786.30566</v>
      </c>
      <c r="L4880" s="444">
        <f t="shared" ca="1" si="197"/>
        <v>-180275774367499.69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-180275774367499.69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-751149059864.58203</v>
      </c>
      <c r="L4881" s="444">
        <f t="shared" ca="1" si="197"/>
        <v>-181026923427364.28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-181026923427364.28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-754278847614.01782</v>
      </c>
      <c r="L4882" s="444">
        <f t="shared" ca="1" si="197"/>
        <v>-181781202274978.31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-181781202274978.31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-757421676145.74292</v>
      </c>
      <c r="L4883" s="444">
        <f t="shared" ca="1" si="197"/>
        <v>-182538623951124.06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-182538623951124.06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-760577599796.35022</v>
      </c>
      <c r="L4884" s="444">
        <f t="shared" ca="1" si="197"/>
        <v>-183299201550920.41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-183299201550920.41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-763746673128.83496</v>
      </c>
      <c r="L4885" s="444">
        <f t="shared" ca="1" si="197"/>
        <v>-184062948224049.25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-184062948224049.25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-766928950933.53857</v>
      </c>
      <c r="L4886" s="444">
        <f t="shared" ca="1" si="197"/>
        <v>-184829877174982.78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-184829877174982.78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-770124488229.09497</v>
      </c>
      <c r="L4887" s="444">
        <f t="shared" ca="1" si="197"/>
        <v>-185600001663211.88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-185600001663211.88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-773333340263.38281</v>
      </c>
      <c r="L4888" s="444">
        <f t="shared" ca="1" si="197"/>
        <v>-186373335003475.25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-186373335003475.25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-776555562514.48022</v>
      </c>
      <c r="L4889" s="444">
        <f t="shared" ca="1" si="197"/>
        <v>-187149890565989.72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-187149890565989.72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-779791210691.62378</v>
      </c>
      <c r="L4890" s="444">
        <f t="shared" ca="1" si="197"/>
        <v>-187929681776681.34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-187929681776681.34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-783040340736.17224</v>
      </c>
      <c r="L4891" s="444">
        <f t="shared" ca="1" si="197"/>
        <v>-188712722117417.53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-188712722117417.53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-786303008822.573</v>
      </c>
      <c r="L4892" s="444">
        <f t="shared" ca="1" si="197"/>
        <v>-189499025126240.09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-189499025126240.09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-789579271359.33374</v>
      </c>
      <c r="L4893" s="444">
        <f t="shared" ca="1" si="197"/>
        <v>-190288604397599.44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-190288604397599.44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-792869184989.99768</v>
      </c>
      <c r="L4894" s="444">
        <f t="shared" ca="1" si="197"/>
        <v>-191081473582589.44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-191081473582589.44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-796172806594.12268</v>
      </c>
      <c r="L4895" s="444">
        <f t="shared" ca="1" si="197"/>
        <v>-191877646389183.56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-191877646389183.56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-799490193288.26489</v>
      </c>
      <c r="L4896" s="444">
        <f t="shared" ca="1" si="197"/>
        <v>-192677136582471.81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-192677136582471.81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-802821402426.96582</v>
      </c>
      <c r="L4897" s="444">
        <f t="shared" ca="1" si="197"/>
        <v>-193479957984898.78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-193479957984898.78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-806166491603.74487</v>
      </c>
      <c r="L4898" s="444">
        <f t="shared" ca="1" si="197"/>
        <v>-194286124476502.53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-194286124476502.53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-809525518652.09387</v>
      </c>
      <c r="L4899" s="444">
        <f t="shared" ca="1" si="197"/>
        <v>-195095649995154.63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-195095649995154.63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-812898541646.47754</v>
      </c>
      <c r="L4900" s="444">
        <f t="shared" ca="1" si="197"/>
        <v>-195908548536801.09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-195908548536801.09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-816285618903.33789</v>
      </c>
      <c r="L4901" s="444">
        <f t="shared" ca="1" si="197"/>
        <v>-196724834155704.44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-196724834155704.44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-819686808982.10181</v>
      </c>
      <c r="L4902" s="444">
        <f t="shared" ca="1" si="197"/>
        <v>-197544520964686.53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-197544520964686.53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-823102170686.19385</v>
      </c>
      <c r="L4903" s="444">
        <f t="shared" ca="1" si="197"/>
        <v>-198367623135372.72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-198367623135372.72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-826531763064.05298</v>
      </c>
      <c r="L4904" s="444">
        <f t="shared" ca="1" si="197"/>
        <v>-199194154898436.78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-199194154898436.78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-829975645410.1532</v>
      </c>
      <c r="L4905" s="444">
        <f t="shared" ca="1" si="197"/>
        <v>-200024130543846.94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-200024130543846.94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-833433877266.02893</v>
      </c>
      <c r="L4906" s="444">
        <f t="shared" ca="1" si="197"/>
        <v>-200857564421112.97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-200857564421112.97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-836906518421.30408</v>
      </c>
      <c r="L4907" s="444">
        <f t="shared" ca="1" si="197"/>
        <v>-201694470939534.28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-201694470939534.28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-840393628914.7262</v>
      </c>
      <c r="L4908" s="444">
        <f t="shared" ca="1" si="197"/>
        <v>-202534864568449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-202534864568449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-843895269035.2041</v>
      </c>
      <c r="L4909" s="444">
        <f t="shared" ca="1" si="197"/>
        <v>-203378759837484.22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-203378759837484.22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-847411499322.85095</v>
      </c>
      <c r="L4910" s="444">
        <f t="shared" ca="1" si="197"/>
        <v>-204226171336807.06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-204226171336807.06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-850942380570.02942</v>
      </c>
      <c r="L4911" s="444">
        <f t="shared" ca="1" si="197"/>
        <v>-205077113717377.09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-205077113717377.09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-854487973822.40454</v>
      </c>
      <c r="L4912" s="444">
        <f t="shared" ca="1" si="197"/>
        <v>-205931601691199.5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-205931601691199.5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-858048340379.99792</v>
      </c>
      <c r="L4913" s="444">
        <f t="shared" ca="1" si="197"/>
        <v>-206789650031579.5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-206789650031579.5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-861623541798.24792</v>
      </c>
      <c r="L4914" s="444">
        <f t="shared" ca="1" si="197"/>
        <v>-207651273573377.75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-207651273573377.75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-865213639889.07397</v>
      </c>
      <c r="L4915" s="444">
        <f t="shared" ca="1" si="197"/>
        <v>-208516487213266.81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-208516487213266.81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-868818696721.94507</v>
      </c>
      <c r="L4916" s="444">
        <f t="shared" ca="1" si="197"/>
        <v>-209385305909988.75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-209385305909988.75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-872438774624.95313</v>
      </c>
      <c r="L4917" s="444">
        <f t="shared" ca="1" si="197"/>
        <v>-210257744684613.69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-210257744684613.69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-876073936185.89038</v>
      </c>
      <c r="L4918" s="444">
        <f t="shared" ca="1" si="197"/>
        <v>-211133818620799.56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-211133818620799.56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-879724244253.33154</v>
      </c>
      <c r="L4919" s="444">
        <f t="shared" ca="1" si="197"/>
        <v>-212013542865052.91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-212013542865052.91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-883389761937.72046</v>
      </c>
      <c r="L4920" s="444">
        <f t="shared" ca="1" si="197"/>
        <v>-212896932626990.63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-212896932626990.63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-887070552612.46094</v>
      </c>
      <c r="L4921" s="444">
        <f t="shared" ca="1" si="197"/>
        <v>-213784003179603.09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-213784003179603.09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-890766679915.01282</v>
      </c>
      <c r="L4922" s="444">
        <f t="shared" ca="1" si="197"/>
        <v>-214674769859518.09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-214674769859518.09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-894478207747.99207</v>
      </c>
      <c r="L4923" s="444">
        <f t="shared" ca="1" si="197"/>
        <v>-215569248067266.09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-215569248067266.09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-898205200280.27539</v>
      </c>
      <c r="L4924" s="444">
        <f t="shared" ca="1" si="197"/>
        <v>-216467453267546.38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-216467453267546.38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-901947721948.10986</v>
      </c>
      <c r="L4925" s="444">
        <f t="shared" ca="1" si="197"/>
        <v>-217369400989494.5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-217369400989494.5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-905705837456.22705</v>
      </c>
      <c r="L4926" s="444">
        <f t="shared" ca="1" si="197"/>
        <v>-218275106826950.72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-218275106826950.72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-909479611778.9613</v>
      </c>
      <c r="L4927" s="444">
        <f t="shared" ca="1" si="197"/>
        <v>-219184586438729.69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-219184586438729.69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-913269110161.37366</v>
      </c>
      <c r="L4928" s="444">
        <f t="shared" ca="1" si="197"/>
        <v>-220097855548891.06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-220097855548891.06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-917074398120.37952</v>
      </c>
      <c r="L4929" s="444">
        <f t="shared" ca="1" si="197"/>
        <v>-221014929947011.44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-221014929947011.44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-920895541445.88098</v>
      </c>
      <c r="L4930" s="444">
        <f t="shared" ca="1" si="197"/>
        <v>-221935825488457.31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-221935825488457.31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-924732606201.9054</v>
      </c>
      <c r="L4931" s="444">
        <f t="shared" ca="1" si="197"/>
        <v>-222860558094659.22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-222860558094659.22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-928585658727.74658</v>
      </c>
      <c r="L4932" s="444">
        <f t="shared" ca="1" si="197"/>
        <v>-223789143753386.97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-223789143753386.97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-932454765639.11243</v>
      </c>
      <c r="L4933" s="444">
        <f t="shared" ca="1" si="197"/>
        <v>-224721598519026.09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-224721598519026.09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-936339993829.27551</v>
      </c>
      <c r="L4934" s="444">
        <f t="shared" ca="1" si="197"/>
        <v>-225657938512855.38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-225657938512855.38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-940241410470.23059</v>
      </c>
      <c r="L4935" s="444">
        <f t="shared" ca="1" si="197"/>
        <v>-226598179923325.59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-226598179923325.59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-944159083013.85645</v>
      </c>
      <c r="L4936" s="444">
        <f t="shared" ca="1" si="197"/>
        <v>-227542339006339.44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-227542339006339.44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-948093079193.08093</v>
      </c>
      <c r="L4937" s="444">
        <f t="shared" ca="1" si="197"/>
        <v>-228490432085532.53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-228490432085532.53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-952043467023.05225</v>
      </c>
      <c r="L4938" s="444">
        <f t="shared" ca="1" si="197"/>
        <v>-229442475552555.59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-229442475552555.59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-956010314802.31494</v>
      </c>
      <c r="L4939" s="444">
        <f t="shared" ca="1" si="197"/>
        <v>-230398485867357.91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-230398485867357.91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-959993691113.99109</v>
      </c>
      <c r="L4940" s="444">
        <f t="shared" ca="1" si="197"/>
        <v>-231358479558471.91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-231358479558471.91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-963993664826.96631</v>
      </c>
      <c r="L4941" s="444">
        <f t="shared" ca="1" si="197"/>
        <v>-232322473223298.88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-232322473223298.88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-968010305097.07861</v>
      </c>
      <c r="L4942" s="444">
        <f t="shared" ca="1" si="197"/>
        <v>-233290483528395.97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-233290483528395.97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-972043681368.31653</v>
      </c>
      <c r="L4943" s="444">
        <f t="shared" ca="1" si="197"/>
        <v>-234262527209764.28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-234262527209764.28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-976093863374.0177</v>
      </c>
      <c r="L4944" s="444">
        <f t="shared" ca="1" si="197"/>
        <v>-235238621073138.31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-235238621073138.31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-980160921138.07629</v>
      </c>
      <c r="L4945" s="444">
        <f t="shared" ca="1" si="197"/>
        <v>-236218781994276.38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-236218781994276.38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-984244924976.15137</v>
      </c>
      <c r="L4946" s="444">
        <f t="shared" ca="1" si="197"/>
        <v>-237203026919252.53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-237203026919252.53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-988345945496.88538</v>
      </c>
      <c r="L4947" s="444">
        <f t="shared" ca="1" si="197"/>
        <v>-238191372864749.41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-238191372864749.41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-992464053603.12244</v>
      </c>
      <c r="L4948" s="444">
        <f t="shared" ca="1" si="197"/>
        <v>-239183836918352.53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-239183836918352.53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-996599320493.13538</v>
      </c>
      <c r="L4949" s="444">
        <f t="shared" ca="1" si="197"/>
        <v>-240180436238845.66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-240180436238845.66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-1000751817661.8569</v>
      </c>
      <c r="L4950" s="444">
        <f t="shared" ca="1" si="197"/>
        <v>-241181188056507.5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-241181188056507.5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-1004921616902.1147</v>
      </c>
      <c r="L4951" s="444">
        <f t="shared" ca="1" si="197"/>
        <v>-242186109673409.63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-242186109673409.63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-1009108790305.8734</v>
      </c>
      <c r="L4952" s="444">
        <f t="shared" ca="1" si="197"/>
        <v>-243195218463715.5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-243195218463715.5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-1013313410265.4812</v>
      </c>
      <c r="L4953" s="444">
        <f t="shared" ca="1" si="197"/>
        <v>-244208531873980.97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-244208531873980.97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-1017535549474.9207</v>
      </c>
      <c r="L4954" s="444">
        <f t="shared" ca="1" si="197"/>
        <v>-245226067423455.88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-245226067423455.88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-1021775280931.0662</v>
      </c>
      <c r="L4955" s="444">
        <f t="shared" ca="1" si="197"/>
        <v>-246247842704386.94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-246247842704386.94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-1026032677934.9457</v>
      </c>
      <c r="L4956" s="444">
        <f t="shared" ca="1" si="197"/>
        <v>-247273875382321.88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-247273875382321.88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-1030307814093.0077</v>
      </c>
      <c r="L4957" s="444">
        <f t="shared" ca="1" si="197"/>
        <v>-248304183196414.88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-248304183196414.88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-1034600763318.3953</v>
      </c>
      <c r="L4958" s="444">
        <f t="shared" ca="1" si="197"/>
        <v>-249338783959733.28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-249338783959733.28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-1038911599832.2222</v>
      </c>
      <c r="L4959" s="444">
        <f t="shared" ca="1" si="197"/>
        <v>-250377695559565.5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-250377695559565.5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-1043240398164.8562</v>
      </c>
      <c r="L4960" s="444">
        <f t="shared" ca="1" si="197"/>
        <v>-251420935957730.34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-251420935957730.34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-1047587233157.2098</v>
      </c>
      <c r="L4961" s="444">
        <f t="shared" ca="1" si="197"/>
        <v>-252468523190887.56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-252468523190887.56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-1051952179962.0316</v>
      </c>
      <c r="L4962" s="444">
        <f t="shared" ca="1" si="197"/>
        <v>-253520475370849.59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-253520475370849.59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-1056335314045.2068</v>
      </c>
      <c r="L4963" s="444">
        <f t="shared" ca="1" si="197"/>
        <v>-254576810684894.81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-254576810684894.81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-1060736711187.0615</v>
      </c>
      <c r="L4964" s="444">
        <f t="shared" ca="1" si="197"/>
        <v>-255637547396081.88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-255637547396081.88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-1065156447483.6746</v>
      </c>
      <c r="L4965" s="444">
        <f t="shared" ca="1" si="197"/>
        <v>-256702703843565.56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-256702703843565.56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-1069594599348.1897</v>
      </c>
      <c r="L4966" s="444">
        <f t="shared" ca="1" si="197"/>
        <v>-257772298442913.75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-257772298442913.75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-1074051243512.1407</v>
      </c>
      <c r="L4967" s="444">
        <f t="shared" ca="1" si="197"/>
        <v>-258846349686425.91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-258846349686425.91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-1078526457026.7745</v>
      </c>
      <c r="L4968" s="444">
        <f t="shared" ca="1" si="197"/>
        <v>-259924876143452.69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-259924876143452.69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-1083020317264.3862</v>
      </c>
      <c r="L4969" s="444">
        <f t="shared" ca="1" si="197"/>
        <v>-261007896460717.06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-261007896460717.06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-1087532901919.6544</v>
      </c>
      <c r="L4970" s="444">
        <f t="shared" ca="1" si="197"/>
        <v>-262095429362636.72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-262095429362636.72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-1092064289010.9863</v>
      </c>
      <c r="L4971" s="444">
        <f t="shared" ca="1" si="197"/>
        <v>-263187493651647.72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-263187493651647.72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-1096614556881.8656</v>
      </c>
      <c r="L4972" s="444">
        <f t="shared" ca="1" si="197"/>
        <v>-264284108208529.59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-264284108208529.59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-1101183784202.2068</v>
      </c>
      <c r="L4973" s="444">
        <f t="shared" ca="1" si="197"/>
        <v>-265385291992731.81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-265385291992731.81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-1105772049969.7158</v>
      </c>
      <c r="L4974" s="444">
        <f t="shared" ca="1" si="197"/>
        <v>-266491064042701.53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-266491064042701.53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-1110379433511.2563</v>
      </c>
      <c r="L4975" s="444">
        <f t="shared" ca="1" si="197"/>
        <v>-267601443476212.78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-267601443476212.78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-1115006014484.2197</v>
      </c>
      <c r="L4976" s="444">
        <f t="shared" ca="1" si="197"/>
        <v>-268716449490697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-268716449490697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-1119651872877.9041</v>
      </c>
      <c r="L4977" s="444">
        <f t="shared" ca="1" si="197"/>
        <v>-269836101363574.91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-269836101363574.91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-1124317089014.8955</v>
      </c>
      <c r="L4978" s="444">
        <f t="shared" ca="1" si="197"/>
        <v>-270960418452589.81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-270960418452589.81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-1129001743552.4578</v>
      </c>
      <c r="L4979" s="444">
        <f t="shared" ca="1" si="197"/>
        <v>-272089420196142.28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-272089420196142.28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-1133705917483.926</v>
      </c>
      <c r="L4980" s="444">
        <f t="shared" ca="1" si="197"/>
        <v>-273223126113626.22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-273223126113626.22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-1138429692140.1091</v>
      </c>
      <c r="L4981" s="444">
        <f t="shared" ca="1" si="197"/>
        <v>-274361555805766.31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-274361555805766.31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-1143173149190.6929</v>
      </c>
      <c r="L4982" s="444">
        <f t="shared" ca="1" si="197"/>
        <v>-275504728954957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-275504728954957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-1147936370645.6541</v>
      </c>
      <c r="L4983" s="444">
        <f t="shared" ca="1" si="197"/>
        <v>-276652665325602.66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-276652665325602.66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-1152719438856.6777</v>
      </c>
      <c r="L4984" s="444">
        <f t="shared" ca="1" si="197"/>
        <v>-277805384764459.34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-277805384764459.34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-1157522436518.5806</v>
      </c>
      <c r="L4985" s="444">
        <f t="shared" ca="1" si="197"/>
        <v>-278962907200977.94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-278962907200977.94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-1162345446670.7415</v>
      </c>
      <c r="L4986" s="444">
        <f t="shared" ca="1" si="197"/>
        <v>-280125252647648.69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-280125252647648.69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-1167188552698.5361</v>
      </c>
      <c r="L4987" s="444">
        <f t="shared" ca="1" si="197"/>
        <v>-281292441200347.22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-281292441200347.22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-1172051838334.78</v>
      </c>
      <c r="L4988" s="444">
        <f t="shared" ca="1" si="197"/>
        <v>-282464493038682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-282464493038682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-1176935387661.175</v>
      </c>
      <c r="L4989" s="444">
        <f t="shared" ca="1" si="197"/>
        <v>-283641428426343.19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-283641428426343.19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-1181839285109.7632</v>
      </c>
      <c r="L4990" s="444">
        <f t="shared" ca="1" si="197"/>
        <v>-284823267711452.94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-284823267711452.94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-1186763615464.3872</v>
      </c>
      <c r="L4991" s="444">
        <f t="shared" ca="1" si="197"/>
        <v>-286010031326917.31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-286010031326917.31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-1191708463862.1555</v>
      </c>
      <c r="L4992" s="444">
        <f t="shared" ca="1" si="197"/>
        <v>-287201739790779.44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-287201739790779.44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-1196673915794.9143</v>
      </c>
      <c r="L4993" s="444">
        <f t="shared" ca="1" si="197"/>
        <v>-288398413706574.38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-288398413706574.38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-1201660057110.7266</v>
      </c>
      <c r="L4994" s="444">
        <f t="shared" ca="1" si="197"/>
        <v>-289600073763685.13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-289600073763685.13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-1206666974015.3547</v>
      </c>
      <c r="L4995" s="444">
        <f t="shared" ca="1" si="197"/>
        <v>-290806740737700.5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-290806740737700.5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-1211694753073.752</v>
      </c>
      <c r="L4996" s="444">
        <f t="shared" ca="1" si="197"/>
        <v>-292018435490774.25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-292018435490774.25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-1216743481211.5593</v>
      </c>
      <c r="L4997" s="444">
        <f t="shared" ca="1" si="197"/>
        <v>-293235178971985.81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-293235178971985.81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-1221813245716.6074</v>
      </c>
      <c r="L4998" s="444">
        <f t="shared" ca="1" si="197"/>
        <v>-294456992217702.44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-294456992217702.44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-1226904134240.4268</v>
      </c>
      <c r="L4999" s="444">
        <f t="shared" ca="1" si="197"/>
        <v>-295683896351942.88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-295683896351942.88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-1232016234799.762</v>
      </c>
      <c r="L5000" s="444">
        <f t="shared" ca="1" si="197"/>
        <v>-296915912586742.63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-296915912586742.63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-1237149635778.0942</v>
      </c>
      <c r="L5001" s="444">
        <f t="shared" ca="1" si="197"/>
        <v>-298153062222520.75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-298153062222520.75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-1242304425927.1697</v>
      </c>
      <c r="L5002" s="444">
        <f t="shared" ca="1" si="197"/>
        <v>-299395366648447.94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-299395366648447.94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-1247480694368.533</v>
      </c>
      <c r="L5003" s="444">
        <f t="shared" ca="1" si="197"/>
        <v>-300642847342816.5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-300642847342816.5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-1252678530595.0688</v>
      </c>
      <c r="L5004" s="444">
        <f t="shared" ca="1" si="197"/>
        <v>-301895525873411.56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-301895525873411.56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-1257898024472.5481</v>
      </c>
      <c r="L5005" s="444">
        <f t="shared" ca="1" si="197"/>
        <v>-303153423897884.13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-303153423897884.13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-1263139266241.1838</v>
      </c>
      <c r="L5006" s="444">
        <f t="shared" ca="1" si="197"/>
        <v>-304416563164125.31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-304416563164125.31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-1268402346517.1887</v>
      </c>
      <c r="L5007" s="444">
        <f t="shared" ca="1" si="197"/>
        <v>-305684965510642.5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-305684965510642.5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-1273687356294.3438</v>
      </c>
      <c r="L5008" s="444">
        <f t="shared" ca="1" si="197"/>
        <v>-306958652866936.88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-306958652866936.88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-1278994386945.5703</v>
      </c>
      <c r="L5009" s="444">
        <f t="shared" ca="1" si="197"/>
        <v>-308237647253882.44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-308237647253882.44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-1284323530224.5103</v>
      </c>
      <c r="L5010" s="444">
        <f t="shared" ca="1" si="197"/>
        <v>-309521970784106.94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-309521970784106.94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-1289674878267.1123</v>
      </c>
      <c r="L5011" s="444">
        <f t="shared" ca="1" si="197"/>
        <v>-310811645662374.06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-310811645662374.06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-1295048523593.2253</v>
      </c>
      <c r="L5012" s="444">
        <f t="shared" ca="1" si="197"/>
        <v>-312106694185967.31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-312106694185967.31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-1300444559108.197</v>
      </c>
      <c r="L5013" s="444">
        <f t="shared" ca="1" si="197"/>
        <v>-313407138745075.5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-313407138745075.5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-1305863078104.4812</v>
      </c>
      <c r="L5014" s="444">
        <f t="shared" ca="1" si="197"/>
        <v>-314713001823180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-314713001823180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-1311304174263.25</v>
      </c>
      <c r="L5015" s="444">
        <f t="shared" ca="1" si="197"/>
        <v>-316024305997443.25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-316024305997443.25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-1316767941656.0134</v>
      </c>
      <c r="L5016" s="444">
        <f t="shared" ca="1" si="197"/>
        <v>-317341073939099.25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-317341073939099.25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-1322254474746.2468</v>
      </c>
      <c r="L5017" s="444">
        <f t="shared" ca="1" si="197"/>
        <v>-318663328413845.5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-318663328413845.5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-1327763868391.0229</v>
      </c>
      <c r="L5018" s="444">
        <f t="shared" ca="1" si="197"/>
        <v>-319991092282236.5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-319991092282236.5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-1333296217842.6521</v>
      </c>
      <c r="L5019" s="444">
        <f t="shared" ca="1" si="197"/>
        <v>-321324388500079.13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-321324388500079.13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-1338851618750.3296</v>
      </c>
      <c r="L5020" s="444">
        <f t="shared" ca="1" si="197"/>
        <v>-322663240118829.44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-322663240118829.44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-1344430167161.7893</v>
      </c>
      <c r="L5021" s="444">
        <f t="shared" ca="1" si="197"/>
        <v>-324007670285991.25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-324007670285991.25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-1350031959524.9636</v>
      </c>
      <c r="L5022" s="444">
        <f t="shared" ca="1" si="197"/>
        <v>-325357702245516.19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-325357702245516.19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-1355657092689.6509</v>
      </c>
      <c r="L5023" s="444">
        <f t="shared" ca="1" si="197"/>
        <v>-326713359338205.81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-326713359338205.81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-1361305663909.1909</v>
      </c>
      <c r="L5024" s="444">
        <f t="shared" ca="1" si="197"/>
        <v>-328074665002115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-328074665002115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-1366977770842.1458</v>
      </c>
      <c r="L5025" s="444">
        <f t="shared" ca="1" si="197"/>
        <v>-329441642772957.13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-329441642772957.13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-1372673511553.988</v>
      </c>
      <c r="L5026" s="444">
        <f t="shared" ca="1" si="197"/>
        <v>-330814316284511.13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-330814316284511.13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-1378392984518.7964</v>
      </c>
      <c r="L5027" s="444">
        <f t="shared" ca="1" si="197"/>
        <v>-332192709269029.94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-332192709269029.94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-1384136288620.958</v>
      </c>
      <c r="L5028" s="444">
        <f t="shared" ca="1" si="197"/>
        <v>-333576845557650.88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-333576845557650.88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-1389903523156.8787</v>
      </c>
      <c r="L5029" s="444">
        <f t="shared" ca="1" si="197"/>
        <v>-334966749080807.75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-334966749080807.75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-1395694787836.699</v>
      </c>
      <c r="L5030" s="444">
        <f t="shared" ca="1" si="197"/>
        <v>-336362443868644.44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-336362443868644.44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-1401510182786.0186</v>
      </c>
      <c r="L5031" s="444">
        <f t="shared" ca="1" si="197"/>
        <v>-337763954051430.44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-337763954051430.44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-1407349808547.6267</v>
      </c>
      <c r="L5032" s="444">
        <f t="shared" ca="1" si="197"/>
        <v>-339171303859978.06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-339171303859978.06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-1413213766083.2419</v>
      </c>
      <c r="L5033" s="444">
        <f t="shared" ca="1" si="197"/>
        <v>-340584517626061.31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-340584517626061.31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-1419102156775.2554</v>
      </c>
      <c r="L5034" s="444">
        <f t="shared" ca="1" si="197"/>
        <v>-342003619782836.56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-342003619782836.56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-1425015082428.4856</v>
      </c>
      <c r="L5035" s="444">
        <f t="shared" ca="1" si="197"/>
        <v>-343428634865265.06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-343428634865265.06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-1430952645271.9377</v>
      </c>
      <c r="L5036" s="444">
        <f t="shared" ca="1" si="197"/>
        <v>-344859587510537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-344859587510537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-1436914947960.5708</v>
      </c>
      <c r="L5037" s="444">
        <f t="shared" ca="1" si="197"/>
        <v>-346296502458497.56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-346296502458497.56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-1442902093577.0732</v>
      </c>
      <c r="L5038" s="444">
        <f t="shared" ca="1" si="197"/>
        <v>-347739404552074.63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-347739404552074.63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-1448914185633.6443</v>
      </c>
      <c r="L5039" s="444">
        <f t="shared" ca="1" si="197"/>
        <v>-349188318737708.25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-349188318737708.25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-1454951328073.7844</v>
      </c>
      <c r="L5040" s="444">
        <f t="shared" ca="1" si="197"/>
        <v>-350643270065782.06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-350643270065782.06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-1461013625274.0918</v>
      </c>
      <c r="L5041" s="444">
        <f t="shared" ca="1" si="197"/>
        <v>-352104283691056.13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-352104283691056.13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-1467101182046.0671</v>
      </c>
      <c r="L5042" s="444">
        <f t="shared" ca="1" si="197"/>
        <v>-353571384873102.19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-353571384873102.19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-1473214103637.9258</v>
      </c>
      <c r="L5043" s="444">
        <f t="shared" ca="1" si="197"/>
        <v>-355044598976740.13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-355044598976740.13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-1479352495736.4172</v>
      </c>
      <c r="L5044" s="444">
        <f t="shared" ca="1" si="197"/>
        <v>-356523951472476.56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-356523951472476.56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-1485516464468.6523</v>
      </c>
      <c r="L5045" s="444">
        <f t="shared" ca="1" si="197"/>
        <v>-358009467936945.19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-358009467936945.19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-1491706116403.9382</v>
      </c>
      <c r="L5046" s="444">
        <f t="shared" ca="1" si="197"/>
        <v>-359501174053349.13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-359501174053349.13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-1497921558555.6213</v>
      </c>
      <c r="L5047" s="444">
        <f t="shared" ca="1" si="197"/>
        <v>-360999095611904.75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-360999095611904.75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-1504162898382.9365</v>
      </c>
      <c r="L5048" s="444">
        <f t="shared" ca="1" si="197"/>
        <v>-362503258510287.69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-362503258510287.69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-1510430243792.8652</v>
      </c>
      <c r="L5049" s="444">
        <f t="shared" ca="1" si="197"/>
        <v>-364013688754080.56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-364013688754080.56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-1516723703142.0024</v>
      </c>
      <c r="L5050" s="444">
        <f t="shared" ca="1" si="197"/>
        <v>-365530412457222.56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-365530412457222.56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-1523043385238.4272</v>
      </c>
      <c r="L5051" s="444">
        <f t="shared" ca="1" si="197"/>
        <v>-367053455842461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-367053455842461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-1529389399343.5874</v>
      </c>
      <c r="L5052" s="444">
        <f t="shared" ca="1" si="197"/>
        <v>-368582845241804.56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-368582845241804.56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-1535761855174.1855</v>
      </c>
      <c r="L5053" s="444">
        <f t="shared" ca="1" si="197"/>
        <v>-370118607096978.75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-370118607096978.75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-1542160862904.0781</v>
      </c>
      <c r="L5054" s="444">
        <f t="shared" ca="1" si="197"/>
        <v>-371660767959882.81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-371660767959882.81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-1548586533166.1785</v>
      </c>
      <c r="L5055" s="444">
        <f t="shared" ca="1" si="197"/>
        <v>-373209354493049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-373209354493049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-1555038977054.3708</v>
      </c>
      <c r="L5056" s="444">
        <f t="shared" ca="1" si="197"/>
        <v>-374764393470103.38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-374764393470103.38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-1561518306125.4307</v>
      </c>
      <c r="L5057" s="444">
        <f t="shared" ca="1" si="197"/>
        <v>-376325911776228.81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-376325911776228.81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-1568024632400.9534</v>
      </c>
      <c r="L5058" s="444">
        <f t="shared" ca="1" si="197"/>
        <v>-377893936408629.75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-377893936408629.75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-1574558068369.2905</v>
      </c>
      <c r="L5059" s="444">
        <f t="shared" ca="1" si="197"/>
        <v>-379468494476999.06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-379468494476999.06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-1581118726987.4961</v>
      </c>
      <c r="L5060" s="444">
        <f t="shared" ca="1" si="197"/>
        <v>-381049613203986.56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-381049613203986.56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-1587706721683.2773</v>
      </c>
      <c r="L5061" s="444">
        <f t="shared" ca="1" si="197"/>
        <v>-382637319925669.81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-382637319925669.81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-1594322166356.9575</v>
      </c>
      <c r="L5062" s="444">
        <f t="shared" ca="1" si="197"/>
        <v>-384231642092026.75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-384231642092026.75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-1600965175383.4448</v>
      </c>
      <c r="L5063" s="444">
        <f t="shared" ca="1" si="197"/>
        <v>-385832607267410.19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-385832607267410.19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-1607635863614.209</v>
      </c>
      <c r="L5064" s="444">
        <f t="shared" ca="1" si="197"/>
        <v>-387440243131024.38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-387440243131024.38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-1614334346379.2683</v>
      </c>
      <c r="L5065" s="444">
        <f t="shared" ca="1" si="197"/>
        <v>-389054577477403.63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-389054577477403.63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-1621060739489.1816</v>
      </c>
      <c r="L5066" s="444">
        <f t="shared" ca="1" si="197"/>
        <v>-390675638216892.81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-390675638216892.81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-1627815159237.0535</v>
      </c>
      <c r="L5067" s="444">
        <f t="shared" ca="1" si="197"/>
        <v>-392303453376129.88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-392303453376129.88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-1634597722400.541</v>
      </c>
      <c r="L5068" s="444">
        <f t="shared" ca="1" si="197"/>
        <v>-393938051098530.44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-393938051098530.44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-1641408546243.8767</v>
      </c>
      <c r="L5069" s="444">
        <f t="shared" ca="1" si="197"/>
        <v>-395579459644774.31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-395579459644774.31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-1648247748519.8931</v>
      </c>
      <c r="L5070" s="444">
        <f t="shared" ca="1" si="197"/>
        <v>-397227707393294.19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-397227707393294.19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-1655115447472.0591</v>
      </c>
      <c r="L5071" s="444">
        <f t="shared" ca="1" si="197"/>
        <v>-398882822840766.25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-398882822840766.25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-1662011761836.5261</v>
      </c>
      <c r="L5072" s="444">
        <f t="shared" ca="1" si="197"/>
        <v>-400544834602602.75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-400544834602602.75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-1668936810844.1782</v>
      </c>
      <c r="L5073" s="444">
        <f t="shared" ca="1" si="197"/>
        <v>-402213771413446.94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-402213771413446.94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-1675890714222.6956</v>
      </c>
      <c r="L5074" s="444">
        <f t="shared" ca="1" si="197"/>
        <v>-403889662127669.63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-403889662127669.63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-1682873592198.6235</v>
      </c>
      <c r="L5075" s="444">
        <f t="shared" ca="1" si="197"/>
        <v>-405572535719868.25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-405572535719868.25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-1689885565499.4509</v>
      </c>
      <c r="L5076" s="444">
        <f t="shared" ca="1" si="197"/>
        <v>-407262421285367.69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-407262421285367.69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-1696926755355.6987</v>
      </c>
      <c r="L5077" s="444">
        <f t="shared" ca="1" si="197"/>
        <v>-408959348040723.38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-408959348040723.38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-1703997283503.0142</v>
      </c>
      <c r="L5078" s="444">
        <f t="shared" ca="1" si="197"/>
        <v>-410663345324226.38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-410663345324226.38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-1711097272184.2766</v>
      </c>
      <c r="L5079" s="444">
        <f t="shared" ca="1" si="197"/>
        <v>-412374442596410.63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-412374442596410.63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-1718226844151.7109</v>
      </c>
      <c r="L5080" s="444">
        <f t="shared" ca="1" si="197"/>
        <v>-414092669440562.31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-414092669440562.31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-1725386122669.0095</v>
      </c>
      <c r="L5081" s="444">
        <f t="shared" ca="1" si="197"/>
        <v>-415818055563231.31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-415818055563231.31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-1732575231513.4639</v>
      </c>
      <c r="L5082" s="444">
        <f t="shared" ca="1" si="197"/>
        <v>-417550630794744.75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-417550630794744.75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-1739794294978.103</v>
      </c>
      <c r="L5083" s="444">
        <f t="shared" ca="1" si="197"/>
        <v>-419290425089722.88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-419290425089722.88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-1747043437873.8452</v>
      </c>
      <c r="L5084" s="444">
        <f t="shared" ca="1" si="197"/>
        <v>-421037468527596.75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-421037468527596.75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-1754322785531.6531</v>
      </c>
      <c r="L5085" s="444">
        <f t="shared" ca="1" si="197"/>
        <v>-422791791313128.38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-422791791313128.38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-1761632463804.7017</v>
      </c>
      <c r="L5086" s="444">
        <f t="shared" ca="1" si="197"/>
        <v>-424553423776933.06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-424553423776933.06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-1768972599070.5544</v>
      </c>
      <c r="L5087" s="444">
        <f t="shared" ca="1" si="197"/>
        <v>-426322396376003.63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-426322396376003.63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-1776343318233.3484</v>
      </c>
      <c r="L5088" s="444">
        <f t="shared" ca="1" si="197"/>
        <v>-428098739694237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-428098739694237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-1783744748725.9875</v>
      </c>
      <c r="L5089" s="444">
        <f t="shared" ca="1" si="197"/>
        <v>-429882484442963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-429882484442963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-1791177018512.3457</v>
      </c>
      <c r="L5090" s="444">
        <f t="shared" ca="1" si="197"/>
        <v>-431673661461475.38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-431673661461475.38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-1798640256089.4807</v>
      </c>
      <c r="L5091" s="444">
        <f t="shared" ca="1" si="197"/>
        <v>-433472301717564.88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-433472301717564.88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-1806134590489.8535</v>
      </c>
      <c r="L5092" s="444">
        <f t="shared" ca="1" si="197"/>
        <v>-435278436308054.75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-435278436308054.75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-1813660151283.5615</v>
      </c>
      <c r="L5093" s="444">
        <f t="shared" ca="1" si="197"/>
        <v>-437092096459338.31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-437092096459338.31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-1821217068580.5762</v>
      </c>
      <c r="L5094" s="444">
        <f t="shared" ca="1" si="197"/>
        <v>-438913313527918.88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-438913313527918.88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-1828805473032.9951</v>
      </c>
      <c r="L5095" s="444">
        <f t="shared" ca="1" si="197"/>
        <v>-440742119000951.88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-440742119000951.88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-1836425495837.2996</v>
      </c>
      <c r="L5096" s="444">
        <f t="shared" ca="1" si="197"/>
        <v>-442578544496789.19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-442578544496789.19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-1844077268736.6213</v>
      </c>
      <c r="L5097" s="444">
        <f t="shared" ca="1" si="197"/>
        <v>-444422621765525.81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-444422621765525.81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-1851760924023.0242</v>
      </c>
      <c r="L5098" s="444">
        <f t="shared" ca="1" si="197"/>
        <v>-446274382689548.81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-446274382689548.81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-1859476594539.7866</v>
      </c>
      <c r="L5099" s="444">
        <f t="shared" ca="1" si="197"/>
        <v>-448133859284088.63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-448133859284088.63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-1867224413683.7026</v>
      </c>
      <c r="L5100" s="444">
        <f t="shared" ca="1" si="197"/>
        <v>-450001083697772.31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-450001083697772.31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-1875004515407.3845</v>
      </c>
      <c r="L5101" s="444">
        <f t="shared" ca="1" si="197"/>
        <v>-451876088213179.69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-451876088213179.69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-1882817034221.5823</v>
      </c>
      <c r="L5102" s="444">
        <f t="shared" ca="1" si="197"/>
        <v>-453758905247401.25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-453758905247401.25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-1890662105197.5051</v>
      </c>
      <c r="L5103" s="444">
        <f t="shared" ca="1" si="197"/>
        <v>-455649567352598.75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-455649567352598.75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-1898539863969.1614</v>
      </c>
      <c r="L5104" s="444">
        <f t="shared" ca="1" si="197"/>
        <v>-457548107216567.94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-457548107216567.94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-1906450446735.6995</v>
      </c>
      <c r="L5105" s="444">
        <f t="shared" ca="1" si="197"/>
        <v>-459454557663303.63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-459454557663303.63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-1914393990263.7651</v>
      </c>
      <c r="L5106" s="444">
        <f t="shared" ca="1" si="197"/>
        <v>-461368951653567.38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-461368951653567.38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-1922370631889.864</v>
      </c>
      <c r="L5107" s="444">
        <f t="shared" ca="1" si="197"/>
        <v>-463291322285457.25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-463291322285457.25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-1930380509522.7383</v>
      </c>
      <c r="L5108" s="444">
        <f t="shared" ref="L5108:L5362" ca="1" si="202">I5108-J5108+K5108</f>
        <v>-465221702794980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-465221702794980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-1938423761645.75</v>
      </c>
      <c r="L5109" s="444">
        <f t="shared" ca="1" si="202"/>
        <v>-467160126556625.75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-467160126556625.75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-1946500527319.2742</v>
      </c>
      <c r="L5110" s="444">
        <f t="shared" ca="1" si="202"/>
        <v>-469106627083945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-469106627083945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-1954610946183.1045</v>
      </c>
      <c r="L5111" s="444">
        <f t="shared" ca="1" si="202"/>
        <v>-471061238030128.13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-471061238030128.13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-1962755158458.8672</v>
      </c>
      <c r="L5112" s="444">
        <f t="shared" ca="1" si="202"/>
        <v>-473023993188587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-473023993188587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-1970933304952.4456</v>
      </c>
      <c r="L5113" s="444">
        <f t="shared" ca="1" si="202"/>
        <v>-474994926493539.44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-474994926493539.44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-1979145527056.4143</v>
      </c>
      <c r="L5114" s="444">
        <f t="shared" ca="1" si="202"/>
        <v>-476974072020595.88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-476974072020595.88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-1987391966752.4824</v>
      </c>
      <c r="L5115" s="444">
        <f t="shared" ca="1" si="202"/>
        <v>-478961463987348.38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-478961463987348.38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-1995672766613.9514</v>
      </c>
      <c r="L5116" s="444">
        <f t="shared" ca="1" si="202"/>
        <v>-480957136753962.31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-480957136753962.31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-2003988069808.1763</v>
      </c>
      <c r="L5117" s="444">
        <f t="shared" ca="1" si="202"/>
        <v>-482961124823770.5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-482961124823770.5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-2012338020099.0437</v>
      </c>
      <c r="L5118" s="444">
        <f t="shared" ca="1" si="202"/>
        <v>-484973462843869.56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-484973462843869.56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-2020722761849.4563</v>
      </c>
      <c r="L5119" s="444">
        <f t="shared" ca="1" si="202"/>
        <v>-486994185605719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-486994185605719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-2029142440023.8289</v>
      </c>
      <c r="L5120" s="444">
        <f t="shared" ca="1" si="202"/>
        <v>-489023328045742.81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-489023328045742.81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-2037597200190.595</v>
      </c>
      <c r="L5121" s="444">
        <f t="shared" ca="1" si="202"/>
        <v>-491060925245933.44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-491060925245933.44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-2046087188524.7227</v>
      </c>
      <c r="L5122" s="444">
        <f t="shared" ca="1" si="202"/>
        <v>-493107012434458.19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-493107012434458.19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-2054612551810.2427</v>
      </c>
      <c r="L5123" s="444">
        <f t="shared" ca="1" si="202"/>
        <v>-495161624986268.44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-495161624986268.44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-2063173437442.7852</v>
      </c>
      <c r="L5124" s="444">
        <f t="shared" ca="1" si="202"/>
        <v>-497224798423711.25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-497224798423711.25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-2071769993432.1301</v>
      </c>
      <c r="L5125" s="444">
        <f t="shared" ca="1" si="202"/>
        <v>-499296568417143.38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-499296568417143.38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-2080402368404.7639</v>
      </c>
      <c r="L5126" s="444">
        <f t="shared" ca="1" si="202"/>
        <v>-501376970785548.13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-501376970785548.13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-2089070711606.4504</v>
      </c>
      <c r="L5127" s="444">
        <f t="shared" ca="1" si="202"/>
        <v>-503466041497154.56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-503466041497154.56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-2097775172904.8103</v>
      </c>
      <c r="L5128" s="444">
        <f t="shared" ca="1" si="202"/>
        <v>-505563816670059.38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-505563816670059.38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-2106515902791.9141</v>
      </c>
      <c r="L5129" s="444">
        <f t="shared" ca="1" si="202"/>
        <v>-507670332572851.31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-507670332572851.31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-2115293052386.8801</v>
      </c>
      <c r="L5130" s="444">
        <f t="shared" ca="1" si="202"/>
        <v>-509785625625238.19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-509785625625238.19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-2124106773438.4924</v>
      </c>
      <c r="L5131" s="444">
        <f t="shared" ca="1" si="202"/>
        <v>-511909732398676.69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-511909732398676.69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-2132957218327.8198</v>
      </c>
      <c r="L5132" s="444">
        <f t="shared" ca="1" si="202"/>
        <v>-514042689617004.5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-514042689617004.5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-2141844540070.8521</v>
      </c>
      <c r="L5133" s="444">
        <f t="shared" ca="1" si="202"/>
        <v>-516184534157075.38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-516184534157075.38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-2150768892321.1475</v>
      </c>
      <c r="L5134" s="444">
        <f t="shared" ca="1" si="202"/>
        <v>-518335303049396.5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-518335303049396.5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-2159730429372.4854</v>
      </c>
      <c r="L5135" s="444">
        <f t="shared" ca="1" si="202"/>
        <v>-520495033478769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-520495033478769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-2168729306161.5374</v>
      </c>
      <c r="L5136" s="444">
        <f t="shared" ca="1" si="202"/>
        <v>-522663762784930.56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-522663762784930.56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-2177765678270.5442</v>
      </c>
      <c r="L5137" s="444">
        <f t="shared" ca="1" si="202"/>
        <v>-524841528463201.13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-524841528463201.13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-2186839701930.0046</v>
      </c>
      <c r="L5138" s="444">
        <f t="shared" ca="1" si="202"/>
        <v>-527028368165131.13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-527028368165131.13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-2195951534021.3794</v>
      </c>
      <c r="L5139" s="444">
        <f t="shared" ca="1" si="202"/>
        <v>-529224319699152.5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-529224319699152.5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-2205101332079.8018</v>
      </c>
      <c r="L5140" s="444">
        <f t="shared" ca="1" si="202"/>
        <v>-531429421031232.31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-531429421031232.31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-2214289254296.8013</v>
      </c>
      <c r="L5141" s="444">
        <f t="shared" ca="1" si="202"/>
        <v>-533643710285529.13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-533643710285529.13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-2223515459523.0381</v>
      </c>
      <c r="L5142" s="444">
        <f t="shared" ca="1" si="202"/>
        <v>-535867225745052.19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-535867225745052.19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-2232780107271.0508</v>
      </c>
      <c r="L5143" s="444">
        <f t="shared" ca="1" si="202"/>
        <v>-538100005852323.25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-538100005852323.25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-2242083357718.0137</v>
      </c>
      <c r="L5144" s="444">
        <f t="shared" ca="1" si="202"/>
        <v>-540342089210041.25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-540342089210041.25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-2251425371708.5049</v>
      </c>
      <c r="L5145" s="444">
        <f t="shared" ca="1" si="202"/>
        <v>-542593514581749.75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-542593514581749.75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-2260806310757.2905</v>
      </c>
      <c r="L5146" s="444">
        <f t="shared" ca="1" si="202"/>
        <v>-544854320892507.06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-544854320892507.06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-2270226337052.1128</v>
      </c>
      <c r="L5147" s="444">
        <f t="shared" ca="1" si="202"/>
        <v>-547124547229559.19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-547124547229559.19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-2279685613456.4961</v>
      </c>
      <c r="L5148" s="444">
        <f t="shared" ca="1" si="202"/>
        <v>-549404232843015.69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-549404232843015.69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-2289184303512.5649</v>
      </c>
      <c r="L5149" s="444">
        <f t="shared" ca="1" si="202"/>
        <v>-551693417146528.25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-551693417146528.25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-2298722571443.8677</v>
      </c>
      <c r="L5150" s="444">
        <f t="shared" ca="1" si="202"/>
        <v>-553992139717972.13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-553992139717972.13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-2308300582158.2168</v>
      </c>
      <c r="L5151" s="444">
        <f t="shared" ca="1" si="202"/>
        <v>-556300440300130.31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-556300440300130.31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-2317918501250.543</v>
      </c>
      <c r="L5152" s="444">
        <f t="shared" ca="1" si="202"/>
        <v>-558618358801380.88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-558618358801380.88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-2327576495005.7534</v>
      </c>
      <c r="L5153" s="444">
        <f t="shared" ca="1" si="202"/>
        <v>-560945935296386.63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-560945935296386.63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-2337274730401.6108</v>
      </c>
      <c r="L5154" s="444">
        <f t="shared" ca="1" si="202"/>
        <v>-563283210026788.25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-563283210026788.25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-2347013375111.6177</v>
      </c>
      <c r="L5155" s="444">
        <f t="shared" ca="1" si="202"/>
        <v>-565630223401899.88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-565630223401899.88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-2356792597507.916</v>
      </c>
      <c r="L5156" s="444">
        <f t="shared" ca="1" si="202"/>
        <v>-567987015999407.75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-567987015999407.75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-2366612566664.1987</v>
      </c>
      <c r="L5157" s="444">
        <f t="shared" ca="1" si="202"/>
        <v>-570353628566072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-570353628566072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-2376473452358.6333</v>
      </c>
      <c r="L5158" s="444">
        <f t="shared" ca="1" si="202"/>
        <v>-572730102018430.63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-572730102018430.63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-2386375425076.7944</v>
      </c>
      <c r="L5159" s="444">
        <f t="shared" ca="1" si="202"/>
        <v>-575116477443507.38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-575116477443507.38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-2396318656014.6143</v>
      </c>
      <c r="L5160" s="444">
        <f t="shared" ca="1" si="202"/>
        <v>-577512796099522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-577512796099522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-2406303317081.3418</v>
      </c>
      <c r="L5161" s="444">
        <f t="shared" ca="1" si="202"/>
        <v>-579919099416603.38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-579919099416603.38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-2416329580902.5142</v>
      </c>
      <c r="L5162" s="444">
        <f t="shared" ca="1" si="202"/>
        <v>-582335428997505.88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-582335428997505.88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-2426397620822.9409</v>
      </c>
      <c r="L5163" s="444">
        <f t="shared" ca="1" si="202"/>
        <v>-584761826618328.88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-584761826618328.88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-2436507610909.7036</v>
      </c>
      <c r="L5164" s="444">
        <f t="shared" ca="1" si="202"/>
        <v>-587198334229238.63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-587198334229238.63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-2446659725955.1611</v>
      </c>
      <c r="L5165" s="444">
        <f t="shared" ca="1" si="202"/>
        <v>-589644993955193.75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-589644993955193.75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-2456854141479.9741</v>
      </c>
      <c r="L5166" s="444">
        <f t="shared" ca="1" si="202"/>
        <v>-592101848096673.75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-592101848096673.75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-2467091033736.1406</v>
      </c>
      <c r="L5167" s="444">
        <f t="shared" ca="1" si="202"/>
        <v>-594568939130409.88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-594568939130409.88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-2477370579710.041</v>
      </c>
      <c r="L5168" s="444">
        <f t="shared" ca="1" si="202"/>
        <v>-597046309710119.88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-597046309710119.88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-2487692957125.4995</v>
      </c>
      <c r="L5169" s="444">
        <f t="shared" ca="1" si="202"/>
        <v>-599534002667245.38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-599534002667245.38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-2498058344446.8555</v>
      </c>
      <c r="L5170" s="444">
        <f t="shared" ca="1" si="202"/>
        <v>-602032061011692.25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-602032061011692.25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-2508466920882.0508</v>
      </c>
      <c r="L5171" s="444">
        <f t="shared" ca="1" si="202"/>
        <v>-604540527932574.25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-604540527932574.25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-2518918866385.7261</v>
      </c>
      <c r="L5172" s="444">
        <f t="shared" ca="1" si="202"/>
        <v>-607059446798960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-607059446798960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-2529414361662.3335</v>
      </c>
      <c r="L5173" s="444">
        <f t="shared" ca="1" si="202"/>
        <v>-609588861160622.38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-609588861160622.38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-2539953588169.2598</v>
      </c>
      <c r="L5174" s="444">
        <f t="shared" ca="1" si="202"/>
        <v>-612128814748791.63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-612128814748791.63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-2550536728119.9648</v>
      </c>
      <c r="L5175" s="444">
        <f t="shared" ca="1" si="202"/>
        <v>-614679351476911.63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-614679351476911.63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-2561163964487.1318</v>
      </c>
      <c r="L5176" s="444">
        <f t="shared" ca="1" si="202"/>
        <v>-617240515441398.75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-617240515441398.75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-2571835481005.8281</v>
      </c>
      <c r="L5177" s="444">
        <f t="shared" ca="1" si="202"/>
        <v>-619812350922404.63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-619812350922404.63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-2582551462176.686</v>
      </c>
      <c r="L5178" s="444">
        <f t="shared" ca="1" si="202"/>
        <v>-622394902384581.25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-622394902384581.25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-2593312093269.0884</v>
      </c>
      <c r="L5179" s="444">
        <f t="shared" ca="1" si="202"/>
        <v>-624988214477850.38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-624988214477850.38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-2604117560324.3765</v>
      </c>
      <c r="L5180" s="444">
        <f t="shared" ca="1" si="202"/>
        <v>-627592332038174.75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-627592332038174.75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-2614968050159.0615</v>
      </c>
      <c r="L5181" s="444">
        <f t="shared" ca="1" si="202"/>
        <v>-630207300088333.75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-630207300088333.75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-2625863750368.0571</v>
      </c>
      <c r="L5182" s="444">
        <f t="shared" ca="1" si="202"/>
        <v>-632833163838701.75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-632833163838701.75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-2636804849327.9238</v>
      </c>
      <c r="L5183" s="444">
        <f t="shared" ca="1" si="202"/>
        <v>-635469968688029.63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-635469968688029.63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-2647791536200.1235</v>
      </c>
      <c r="L5184" s="444">
        <f t="shared" ca="1" si="202"/>
        <v>-638117760224229.75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-638117760224229.75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-2658824000934.2905</v>
      </c>
      <c r="L5185" s="444">
        <f t="shared" ca="1" si="202"/>
        <v>-640776584225164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-640776584225164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-2669902434271.5166</v>
      </c>
      <c r="L5186" s="444">
        <f t="shared" ca="1" si="202"/>
        <v>-643446486659435.5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-643446486659435.5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-2681027027747.6479</v>
      </c>
      <c r="L5187" s="444">
        <f t="shared" ca="1" si="202"/>
        <v>-646127513687183.13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-646127513687183.13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-2692197973696.5962</v>
      </c>
      <c r="L5188" s="444">
        <f t="shared" ca="1" si="202"/>
        <v>-648819711660879.75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-648819711660879.75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-2703415465253.6655</v>
      </c>
      <c r="L5189" s="444">
        <f t="shared" ca="1" si="202"/>
        <v>-651523127126133.38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-651523127126133.38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-2714679696358.8892</v>
      </c>
      <c r="L5190" s="444">
        <f t="shared" ca="1" si="202"/>
        <v>-654237806822492.25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-654237806822492.25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-2725990861760.3843</v>
      </c>
      <c r="L5191" s="444">
        <f t="shared" ca="1" si="202"/>
        <v>-656963797684252.63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-656963797684252.63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-2737349157017.7192</v>
      </c>
      <c r="L5192" s="444">
        <f t="shared" ca="1" si="202"/>
        <v>-659701146841270.38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-659701146841270.38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-2748754778505.293</v>
      </c>
      <c r="L5193" s="444">
        <f t="shared" ca="1" si="202"/>
        <v>-662449901619775.63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-662449901619775.63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-2760207923415.7319</v>
      </c>
      <c r="L5194" s="444">
        <f t="shared" ca="1" si="202"/>
        <v>-665210109543191.38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-665210109543191.38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-2771708789763.2974</v>
      </c>
      <c r="L5195" s="444">
        <f t="shared" ca="1" si="202"/>
        <v>-667981818332954.63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-667981818332954.63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-2783257576387.311</v>
      </c>
      <c r="L5196" s="444">
        <f t="shared" ca="1" si="202"/>
        <v>-670765075909341.88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-670765075909341.88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-2794854482955.5913</v>
      </c>
      <c r="L5197" s="444">
        <f t="shared" ca="1" si="202"/>
        <v>-673559930392297.5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-673559930392297.5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-2806499709967.9063</v>
      </c>
      <c r="L5198" s="444">
        <f t="shared" ca="1" si="202"/>
        <v>-676366430102265.38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-676366430102265.38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-2818193458759.439</v>
      </c>
      <c r="L5199" s="444">
        <f t="shared" ca="1" si="202"/>
        <v>-679184623561024.88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-679184623561024.88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-2829935931504.2705</v>
      </c>
      <c r="L5200" s="444">
        <f t="shared" ca="1" si="202"/>
        <v>-682014559492529.13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-682014559492529.13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-2841727331218.8711</v>
      </c>
      <c r="L5201" s="444">
        <f t="shared" ca="1" si="202"/>
        <v>-684856286823748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-684856286823748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-2853567861765.6167</v>
      </c>
      <c r="L5202" s="444">
        <f t="shared" ca="1" si="202"/>
        <v>-687709854685513.63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-687709854685513.63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-2865457727856.3066</v>
      </c>
      <c r="L5203" s="444">
        <f t="shared" ca="1" si="202"/>
        <v>-690575312413369.88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-690575312413369.88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-2877397135055.708</v>
      </c>
      <c r="L5204" s="444">
        <f t="shared" ca="1" si="202"/>
        <v>-693452709548425.63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-693452709548425.63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-2889386289785.1069</v>
      </c>
      <c r="L5205" s="444">
        <f t="shared" ca="1" si="202"/>
        <v>-696342095838210.75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-696342095838210.75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-2901425399325.8779</v>
      </c>
      <c r="L5206" s="444">
        <f t="shared" ca="1" si="202"/>
        <v>-699243521237536.63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-699243521237536.63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-2913514671823.0693</v>
      </c>
      <c r="L5207" s="444">
        <f t="shared" ca="1" si="202"/>
        <v>-702157035909359.75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-702157035909359.75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-2925654316288.999</v>
      </c>
      <c r="L5208" s="444">
        <f t="shared" ca="1" si="202"/>
        <v>-705082690225648.75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-705082690225648.75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-2937844542606.8696</v>
      </c>
      <c r="L5209" s="444">
        <f t="shared" ca="1" si="202"/>
        <v>-708020534768255.63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-708020534768255.63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-2950085561534.3984</v>
      </c>
      <c r="L5210" s="444">
        <f t="shared" ca="1" si="202"/>
        <v>-710970620329790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-710970620329790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-2962377584707.4585</v>
      </c>
      <c r="L5211" s="444">
        <f t="shared" ca="1" si="202"/>
        <v>-713932997914497.5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-713932997914497.5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-2974720824643.7397</v>
      </c>
      <c r="L5212" s="444">
        <f t="shared" ca="1" si="202"/>
        <v>-716907718739141.25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-716907718739141.25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-2987115494746.4219</v>
      </c>
      <c r="L5213" s="444">
        <f t="shared" ca="1" si="202"/>
        <v>-719894834233887.63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-719894834233887.63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-2999561809307.8652</v>
      </c>
      <c r="L5214" s="444">
        <f t="shared" ca="1" si="202"/>
        <v>-722894396043195.5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-722894396043195.5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-3012059983513.3145</v>
      </c>
      <c r="L5215" s="444">
        <f t="shared" ca="1" si="202"/>
        <v>-725906456026708.88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-725906456026708.88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-3024610233444.6201</v>
      </c>
      <c r="L5216" s="444">
        <f t="shared" ca="1" si="202"/>
        <v>-728931066260153.5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-728931066260153.5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-3037212776083.9727</v>
      </c>
      <c r="L5217" s="444">
        <f t="shared" ca="1" si="202"/>
        <v>-731968279036237.5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-731968279036237.5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-3049867829317.6563</v>
      </c>
      <c r="L5218" s="444">
        <f t="shared" ca="1" si="202"/>
        <v>-735018146865555.13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-735018146865555.13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-3062575611939.813</v>
      </c>
      <c r="L5219" s="444">
        <f t="shared" ca="1" si="202"/>
        <v>-738080722477495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-738080722477495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-3075336343656.229</v>
      </c>
      <c r="L5220" s="444">
        <f t="shared" ca="1" si="202"/>
        <v>-741156058821151.25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-741156058821151.25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-3088150245088.1304</v>
      </c>
      <c r="L5221" s="444">
        <f t="shared" ca="1" si="202"/>
        <v>-744244209066239.38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-744244209066239.38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-3101017537775.9976</v>
      </c>
      <c r="L5222" s="444">
        <f t="shared" ca="1" si="202"/>
        <v>-747345226604015.38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-747345226604015.38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-3113938444183.3975</v>
      </c>
      <c r="L5223" s="444">
        <f t="shared" ca="1" si="202"/>
        <v>-750459165048198.75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-750459165048198.75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-3126913187700.8281</v>
      </c>
      <c r="L5224" s="444">
        <f t="shared" ca="1" si="202"/>
        <v>-753586078235899.63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-753586078235899.63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-3139941992649.5815</v>
      </c>
      <c r="L5225" s="444">
        <f t="shared" ca="1" si="202"/>
        <v>-756726020228549.25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-756726020228549.25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-3153025084285.6221</v>
      </c>
      <c r="L5226" s="444">
        <f t="shared" ca="1" si="202"/>
        <v>-759879045312834.88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-759879045312834.88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-3166162688803.4785</v>
      </c>
      <c r="L5227" s="444">
        <f t="shared" ca="1" si="202"/>
        <v>-763045208001638.38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-763045208001638.38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-3179355033340.1597</v>
      </c>
      <c r="L5228" s="444">
        <f t="shared" ca="1" si="202"/>
        <v>-766224563034978.5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-766224563034978.5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-3192602345979.0771</v>
      </c>
      <c r="L5229" s="444">
        <f t="shared" ca="1" si="202"/>
        <v>-769417165380957.63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-769417165380957.63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-3205904855753.9902</v>
      </c>
      <c r="L5230" s="444">
        <f t="shared" ca="1" si="202"/>
        <v>-772623070236711.63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-772623070236711.63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-3219262792652.9648</v>
      </c>
      <c r="L5231" s="444">
        <f t="shared" ca="1" si="202"/>
        <v>-775842333029364.63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-775842333029364.63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-3232676387622.3525</v>
      </c>
      <c r="L5232" s="444">
        <f t="shared" ca="1" si="202"/>
        <v>-779075009416987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-779075009416987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-3246145872570.7793</v>
      </c>
      <c r="L5233" s="444">
        <f t="shared" ca="1" si="202"/>
        <v>-782321155289557.75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-782321155289557.75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-3259671480373.1572</v>
      </c>
      <c r="L5234" s="444">
        <f t="shared" ca="1" si="202"/>
        <v>-785580826769930.88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-785580826769930.88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-3273253444874.7119</v>
      </c>
      <c r="L5235" s="444">
        <f t="shared" ca="1" si="202"/>
        <v>-788854080214805.63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-788854080214805.63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-3286892000895.0234</v>
      </c>
      <c r="L5236" s="444">
        <f t="shared" ca="1" si="202"/>
        <v>-792140972215700.63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-792140972215700.63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-3300587384232.0859</v>
      </c>
      <c r="L5237" s="444">
        <f t="shared" ca="1" si="202"/>
        <v>-795441559599932.75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-795441559599932.75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-3314339831666.3862</v>
      </c>
      <c r="L5238" s="444">
        <f t="shared" ca="1" si="202"/>
        <v>-798755899431599.13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-798755899431599.13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-3328149580964.9961</v>
      </c>
      <c r="L5239" s="444">
        <f t="shared" ca="1" si="202"/>
        <v>-802084049012564.13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-802084049012564.13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-3342016870885.6836</v>
      </c>
      <c r="L5240" s="444">
        <f t="shared" ca="1" si="202"/>
        <v>-805426065883449.75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-805426065883449.75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-3355941941181.0405</v>
      </c>
      <c r="L5241" s="444">
        <f t="shared" ca="1" si="202"/>
        <v>-808782007824630.75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-808782007824630.75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-3369925032602.6279</v>
      </c>
      <c r="L5242" s="444">
        <f t="shared" ca="1" si="202"/>
        <v>-812151932857233.38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-812151932857233.38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-3383966386905.1392</v>
      </c>
      <c r="L5243" s="444">
        <f t="shared" ca="1" si="202"/>
        <v>-815535899244138.5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-815535899244138.5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-3398066246850.5771</v>
      </c>
      <c r="L5244" s="444">
        <f t="shared" ca="1" si="202"/>
        <v>-818933965490989.13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-818933965490989.13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-3412224856212.4546</v>
      </c>
      <c r="L5245" s="444">
        <f t="shared" ca="1" si="202"/>
        <v>-822346190347201.63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-822346190347201.63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-3426442459780.0068</v>
      </c>
      <c r="L5246" s="444">
        <f t="shared" ca="1" si="202"/>
        <v>-825772632806981.63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-825772632806981.63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-3440719303362.4233</v>
      </c>
      <c r="L5247" s="444">
        <f t="shared" ca="1" si="202"/>
        <v>-829213352110344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-829213352110344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-3455055633793.1001</v>
      </c>
      <c r="L5248" s="444">
        <f t="shared" ca="1" si="202"/>
        <v>-832668407744137.13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-832668407744137.13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-3469451698933.9048</v>
      </c>
      <c r="L5249" s="444">
        <f t="shared" ca="1" si="202"/>
        <v>-836137859443071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-836137859443071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-3483907747679.4624</v>
      </c>
      <c r="L5250" s="444">
        <f t="shared" ca="1" si="202"/>
        <v>-839621767190750.5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-839621767190750.5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-3498424029961.4604</v>
      </c>
      <c r="L5251" s="444">
        <f t="shared" ca="1" si="202"/>
        <v>-843120191220712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-843120191220712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-3513000796752.9668</v>
      </c>
      <c r="L5252" s="444">
        <f t="shared" ca="1" si="202"/>
        <v>-846633192017465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-846633192017465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-3527638300072.771</v>
      </c>
      <c r="L5253" s="444">
        <f t="shared" ca="1" si="202"/>
        <v>-850160830317537.75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-850160830317537.75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-3542336792989.7407</v>
      </c>
      <c r="L5254" s="444">
        <f t="shared" ca="1" si="202"/>
        <v>-853703167110527.5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-853703167110527.5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-3557096529627.1978</v>
      </c>
      <c r="L5255" s="444">
        <f t="shared" ca="1" si="202"/>
        <v>-857260263640154.75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-857260263640154.75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-3571917765167.3115</v>
      </c>
      <c r="L5256" s="444">
        <f t="shared" ca="1" si="202"/>
        <v>-860832181405322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-860832181405322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-3586800755855.5083</v>
      </c>
      <c r="L5257" s="444">
        <f t="shared" ca="1" si="202"/>
        <v>-864418982161177.5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-864418982161177.5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-3601745759004.9063</v>
      </c>
      <c r="L5258" s="444">
        <f t="shared" ca="1" si="202"/>
        <v>-868020727920182.38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-868020727920182.38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-3616753033000.7598</v>
      </c>
      <c r="L5259" s="444">
        <f t="shared" ca="1" si="202"/>
        <v>-871637480953183.13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-871637480953183.13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-3631822837304.9297</v>
      </c>
      <c r="L5260" s="444">
        <f t="shared" ca="1" si="202"/>
        <v>-875269303790488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-875269303790488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-3646955432460.3667</v>
      </c>
      <c r="L5261" s="444">
        <f t="shared" ca="1" si="202"/>
        <v>-878916259222948.38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-878916259222948.38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-3662151080095.6177</v>
      </c>
      <c r="L5262" s="444">
        <f t="shared" ca="1" si="202"/>
        <v>-882578410303044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-882578410303044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-3677410042929.3506</v>
      </c>
      <c r="L5263" s="444">
        <f t="shared" ca="1" si="202"/>
        <v>-886255820345973.38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-886255820345973.38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-3692732584774.8892</v>
      </c>
      <c r="L5264" s="444">
        <f t="shared" ca="1" si="202"/>
        <v>-889948552930748.25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-889948552930748.25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-3708118970544.7837</v>
      </c>
      <c r="L5265" s="444">
        <f t="shared" ca="1" si="202"/>
        <v>-893656671901293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-893656671901293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-3723569466255.3872</v>
      </c>
      <c r="L5266" s="444">
        <f t="shared" ca="1" si="202"/>
        <v>-897380241367548.38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-897380241367548.38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-3739084339031.4517</v>
      </c>
      <c r="L5267" s="444">
        <f t="shared" ca="1" si="202"/>
        <v>-901119325706579.88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-901119325706579.88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-3754663857110.7495</v>
      </c>
      <c r="L5268" s="444">
        <f t="shared" ca="1" si="202"/>
        <v>-904873989563690.63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-904873989563690.63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-3770308289848.7104</v>
      </c>
      <c r="L5269" s="444">
        <f t="shared" ca="1" si="202"/>
        <v>-908644297853539.38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-908644297853539.38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-3786017907723.0801</v>
      </c>
      <c r="L5270" s="444">
        <f t="shared" ca="1" si="202"/>
        <v>-912430315761262.5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-912430315761262.5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-3801792982338.5942</v>
      </c>
      <c r="L5271" s="444">
        <f t="shared" ca="1" si="202"/>
        <v>-916232108743601.13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-916232108743601.13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-3817633786431.6714</v>
      </c>
      <c r="L5272" s="444">
        <f t="shared" ca="1" si="202"/>
        <v>-920049742530032.75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-920049742530032.75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-3833540593875.1362</v>
      </c>
      <c r="L5273" s="444">
        <f t="shared" ca="1" si="202"/>
        <v>-923883283123907.88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-923883283123907.88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-3849513679682.9492</v>
      </c>
      <c r="L5274" s="444">
        <f t="shared" ca="1" si="202"/>
        <v>-927732796803590.88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-927732796803590.88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-3865553320014.9619</v>
      </c>
      <c r="L5275" s="444">
        <f t="shared" ca="1" si="202"/>
        <v>-931598350123605.88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-931598350123605.88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-3881659792181.6909</v>
      </c>
      <c r="L5276" s="444">
        <f t="shared" ca="1" si="202"/>
        <v>-935480009915787.63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-935480009915787.63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-3897833374649.1147</v>
      </c>
      <c r="L5277" s="444">
        <f t="shared" ca="1" si="202"/>
        <v>-939377843290436.75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-939377843290436.75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-3914074347043.4868</v>
      </c>
      <c r="L5278" s="444">
        <f t="shared" ca="1" si="202"/>
        <v>-943291917637480.25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-943291917637480.25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-3930382990156.168</v>
      </c>
      <c r="L5279" s="444">
        <f t="shared" ca="1" si="202"/>
        <v>-947222300627636.38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-947222300627636.38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-3946759585948.4849</v>
      </c>
      <c r="L5280" s="444">
        <f t="shared" ca="1" si="202"/>
        <v>-951169060213584.88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-951169060213584.88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-3963204417556.6035</v>
      </c>
      <c r="L5281" s="444">
        <f t="shared" ca="1" si="202"/>
        <v>-955132264631141.5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-955132264631141.5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-3979717769296.4229</v>
      </c>
      <c r="L5282" s="444">
        <f t="shared" ca="1" si="202"/>
        <v>-959111982400437.88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-959111982400437.88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-3996299926668.4907</v>
      </c>
      <c r="L5283" s="444">
        <f t="shared" ca="1" si="202"/>
        <v>-963108282327106.38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-963108282327106.38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-4012951176362.9434</v>
      </c>
      <c r="L5284" s="444">
        <f t="shared" ca="1" si="202"/>
        <v>-967121233503469.38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-967121233503469.38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-4029671806264.4556</v>
      </c>
      <c r="L5285" s="444">
        <f t="shared" ca="1" si="202"/>
        <v>-971150905309733.88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-971150905309733.88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-4046462105457.2251</v>
      </c>
      <c r="L5286" s="444">
        <f t="shared" ca="1" si="202"/>
        <v>-975197367415191.13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-975197367415191.13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-4063322364229.9629</v>
      </c>
      <c r="L5287" s="444">
        <f t="shared" ca="1" si="202"/>
        <v>-979260689779421.13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-979260689779421.13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-4080252874080.9214</v>
      </c>
      <c r="L5288" s="444">
        <f t="shared" ca="1" si="202"/>
        <v>-983340942653502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-983340942653502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-4097253927722.9243</v>
      </c>
      <c r="L5289" s="444">
        <f t="shared" ca="1" si="202"/>
        <v>-987438196581224.88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-987438196581224.88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-4114325819088.437</v>
      </c>
      <c r="L5290" s="444">
        <f t="shared" ca="1" si="202"/>
        <v>-991552522400313.25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-991552522400313.25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-4131468843334.6387</v>
      </c>
      <c r="L5291" s="444">
        <f t="shared" ca="1" si="202"/>
        <v>-995683991243647.88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-995683991243647.88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-4148683296848.5327</v>
      </c>
      <c r="L5292" s="444">
        <f t="shared" ca="1" si="202"/>
        <v>-999832674540496.38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-999832674540496.38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-4165969477252.0688</v>
      </c>
      <c r="L5293" s="444">
        <f t="shared" ca="1" si="202"/>
        <v>-1003998644017748.5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-1003998644017748.5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-4183327683407.2852</v>
      </c>
      <c r="L5294" s="444">
        <f t="shared" ca="1" si="202"/>
        <v>-1008181971701155.8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-1008181971701155.8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-4200758215421.4819</v>
      </c>
      <c r="L5295" s="444">
        <f t="shared" ca="1" si="202"/>
        <v>-1012382729916577.3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-1012382729916577.3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-4218261374652.4048</v>
      </c>
      <c r="L5296" s="444">
        <f t="shared" ca="1" si="202"/>
        <v>-1016600991291229.6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-1016600991291229.6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-4235837463713.4565</v>
      </c>
      <c r="L5297" s="444">
        <f t="shared" ca="1" si="202"/>
        <v>-1020836828754943.1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-1020836828754943.1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-4253486786478.9297</v>
      </c>
      <c r="L5298" s="444">
        <f t="shared" ca="1" si="202"/>
        <v>-1025090315541422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-1025090315541422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-4271209648089.2578</v>
      </c>
      <c r="L5299" s="444">
        <f t="shared" ca="1" si="202"/>
        <v>-1029361525189511.3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-1029361525189511.3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-4289006354956.2969</v>
      </c>
      <c r="L5300" s="444">
        <f t="shared" ca="1" si="202"/>
        <v>-1033650531544467.5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-1033650531544467.5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-4306877214768.6147</v>
      </c>
      <c r="L5301" s="444">
        <f t="shared" ca="1" si="202"/>
        <v>-1037957408759236.1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-1037957408759236.1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-4324822536496.8164</v>
      </c>
      <c r="L5302" s="444">
        <f t="shared" ca="1" si="202"/>
        <v>-1042282231295733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-1042282231295733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-4342842630398.8872</v>
      </c>
      <c r="L5303" s="444">
        <f t="shared" ca="1" si="202"/>
        <v>-1046625073926131.9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-1046625073926131.9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-4360937808025.5493</v>
      </c>
      <c r="L5304" s="444">
        <f t="shared" ca="1" si="202"/>
        <v>-1050986011734157.4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-1050986011734157.4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-4379108382225.6558</v>
      </c>
      <c r="L5305" s="444">
        <f t="shared" ca="1" si="202"/>
        <v>-1055365120116383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-1055365120116383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-4397354667151.5957</v>
      </c>
      <c r="L5306" s="444">
        <f t="shared" ca="1" si="202"/>
        <v>-1059762474783534.6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-1059762474783534.6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-4415676978264.7275</v>
      </c>
      <c r="L5307" s="444">
        <f t="shared" ca="1" si="202"/>
        <v>-1064178151761799.4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-1064178151761799.4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-4434075632340.8311</v>
      </c>
      <c r="L5308" s="444">
        <f t="shared" ca="1" si="202"/>
        <v>-1068612227394140.3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-1068612227394140.3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-4452550947475.584</v>
      </c>
      <c r="L5309" s="444">
        <f t="shared" ca="1" si="202"/>
        <v>-1073064778341615.9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-1073064778341615.9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-4471103243090.0664</v>
      </c>
      <c r="L5310" s="444">
        <f t="shared" ca="1" si="202"/>
        <v>-1077535881584706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-1077535881584706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-4489732839936.2754</v>
      </c>
      <c r="L5311" s="444">
        <f t="shared" ca="1" si="202"/>
        <v>-1082025614424642.3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-1082025614424642.3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-4508440060102.6758</v>
      </c>
      <c r="L5312" s="444">
        <f t="shared" ca="1" si="202"/>
        <v>-1086534054484744.9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-1086534054484744.9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-4527225227019.7705</v>
      </c>
      <c r="L5313" s="444">
        <f t="shared" ca="1" si="202"/>
        <v>-1091061279711764.6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-1091061279711764.6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-4546088665465.6855</v>
      </c>
      <c r="L5314" s="444">
        <f t="shared" ca="1" si="202"/>
        <v>-1095607368377230.3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-1095607368377230.3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-4565030701571.793</v>
      </c>
      <c r="L5315" s="444">
        <f t="shared" ca="1" si="202"/>
        <v>-1100172399078802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-1100172399078802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-4584051662828.3418</v>
      </c>
      <c r="L5316" s="444">
        <f t="shared" ca="1" si="202"/>
        <v>-1104756450741630.4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-1104756450741630.4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-4603151878090.126</v>
      </c>
      <c r="L5317" s="444">
        <f t="shared" ca="1" si="202"/>
        <v>-1109359602619720.5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-1109359602619720.5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-4622331677582.1689</v>
      </c>
      <c r="L5318" s="444">
        <f t="shared" ca="1" si="202"/>
        <v>-1113981934297302.6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-1113981934297302.6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-4641591392905.4277</v>
      </c>
      <c r="L5319" s="444">
        <f t="shared" ca="1" si="202"/>
        <v>-1118623525690208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-1118623525690208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-4660931357042.5332</v>
      </c>
      <c r="L5320" s="444">
        <f t="shared" ca="1" si="202"/>
        <v>-1123284457047250.5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-1123284457047250.5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-4680351904363.5439</v>
      </c>
      <c r="L5321" s="444">
        <f t="shared" ca="1" si="202"/>
        <v>-1127964808951614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-1127964808951614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-4699853370631.7246</v>
      </c>
      <c r="L5322" s="444">
        <f t="shared" ca="1" si="202"/>
        <v>-1132664662322245.8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-1132664662322245.8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-4719436093009.3574</v>
      </c>
      <c r="L5323" s="444">
        <f t="shared" ca="1" si="202"/>
        <v>-1137384098415255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-1137384098415255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-4739100410063.5625</v>
      </c>
      <c r="L5324" s="444">
        <f t="shared" ca="1" si="202"/>
        <v>-1142123198825318.5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-1142123198825318.5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-4758846661772.1602</v>
      </c>
      <c r="L5325" s="444">
        <f t="shared" ca="1" si="202"/>
        <v>-1146882045487090.8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-1146882045487090.8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-4778675189529.5449</v>
      </c>
      <c r="L5326" s="444">
        <f t="shared" ca="1" si="202"/>
        <v>-1151660720676620.3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-1151660720676620.3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-4798586336152.584</v>
      </c>
      <c r="L5327" s="444">
        <f t="shared" ca="1" si="202"/>
        <v>-1156459307012772.8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-1156459307012772.8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-4818580445886.5527</v>
      </c>
      <c r="L5328" s="444">
        <f t="shared" ca="1" si="202"/>
        <v>-1161277887458659.3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-1161277887458659.3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-4838657864411.0801</v>
      </c>
      <c r="L5329" s="444">
        <f t="shared" ca="1" si="202"/>
        <v>-1166116545323070.3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-1166116545323070.3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-4858818938846.126</v>
      </c>
      <c r="L5330" s="444">
        <f t="shared" ca="1" si="202"/>
        <v>-1170975364261916.5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-1170975364261916.5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-4879064017757.9854</v>
      </c>
      <c r="L5331" s="444">
        <f t="shared" ca="1" si="202"/>
        <v>-1175854428279674.5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-1175854428279674.5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-4899393451165.3105</v>
      </c>
      <c r="L5332" s="444">
        <f t="shared" ca="1" si="202"/>
        <v>-1180753821730839.8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-1180753821730839.8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-4919807590545.166</v>
      </c>
      <c r="L5333" s="444">
        <f t="shared" ca="1" si="202"/>
        <v>-1185673629321385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-1185673629321385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-4940306788839.1045</v>
      </c>
      <c r="L5334" s="444">
        <f t="shared" ca="1" si="202"/>
        <v>-1190613936110224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-1190613936110224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-4960891400459.2666</v>
      </c>
      <c r="L5335" s="444">
        <f t="shared" ca="1" si="202"/>
        <v>-1195574827510683.3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-1195574827510683.3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-4981561781294.5137</v>
      </c>
      <c r="L5336" s="444">
        <f t="shared" ca="1" si="202"/>
        <v>-1200556389291977.8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-1200556389291977.8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-5002318288716.5742</v>
      </c>
      <c r="L5337" s="444">
        <f t="shared" ca="1" si="202"/>
        <v>-1205558707580694.3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-1205558707580694.3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-5023161281586.2256</v>
      </c>
      <c r="L5338" s="444">
        <f t="shared" ca="1" si="202"/>
        <v>-1210581868862280.5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-1210581868862280.5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-5044091120259.502</v>
      </c>
      <c r="L5339" s="444">
        <f t="shared" ca="1" si="202"/>
        <v>-1215625959982540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-1215625959982540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-5065108166593.917</v>
      </c>
      <c r="L5340" s="444">
        <f t="shared" ca="1" si="202"/>
        <v>-1220691068149134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-1220691068149134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-5086212783954.7246</v>
      </c>
      <c r="L5341" s="444">
        <f t="shared" ca="1" si="202"/>
        <v>-1225777280933088.8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-1225777280933088.8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-5107405337221.2031</v>
      </c>
      <c r="L5342" s="444">
        <f t="shared" ca="1" si="202"/>
        <v>-1230884686270310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-1230884686270310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-5128686192792.958</v>
      </c>
      <c r="L5343" s="444">
        <f t="shared" ca="1" si="202"/>
        <v>-1236013372463103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-1236013372463103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-5150055718596.2627</v>
      </c>
      <c r="L5344" s="444">
        <f t="shared" ca="1" si="202"/>
        <v>-1241163428181699.3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-1241163428181699.3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-5171514284090.4131</v>
      </c>
      <c r="L5345" s="444">
        <f t="shared" ca="1" si="202"/>
        <v>-1246334942465789.8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-1246334942465789.8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-5193062260274.124</v>
      </c>
      <c r="L5346" s="444">
        <f t="shared" ca="1" si="202"/>
        <v>-1251528004726063.8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-1251528004726063.8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-5214700019691.9326</v>
      </c>
      <c r="L5347" s="444">
        <f t="shared" ca="1" si="202"/>
        <v>-1256742704745755.8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-1256742704745755.8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-5236427936440.6484</v>
      </c>
      <c r="L5348" s="444">
        <f t="shared" ca="1" si="202"/>
        <v>-1261979132682196.5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-1261979132682196.5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-5258246386175.8184</v>
      </c>
      <c r="L5349" s="444">
        <f t="shared" ca="1" si="202"/>
        <v>-1267237379068372.3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-1267237379068372.3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-5280155746118.2178</v>
      </c>
      <c r="L5350" s="444">
        <f t="shared" ca="1" si="202"/>
        <v>-1272517534814490.5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-1272517534814490.5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-5302156395060.377</v>
      </c>
      <c r="L5351" s="444">
        <f t="shared" ca="1" si="202"/>
        <v>-1277819691209551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-1277819691209551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-5324248713373.1289</v>
      </c>
      <c r="L5352" s="444">
        <f t="shared" ca="1" si="202"/>
        <v>-1283143939922924.3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-1283143939922924.3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-5346433083012.1846</v>
      </c>
      <c r="L5353" s="444">
        <f t="shared" ca="1" si="202"/>
        <v>-1288490373005936.5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-1288490373005936.5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-5368709887524.7354</v>
      </c>
      <c r="L5354" s="444">
        <f t="shared" ca="1" si="202"/>
        <v>-1293859082893461.3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-1293859082893461.3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-5391079512056.0889</v>
      </c>
      <c r="L5355" s="444">
        <f t="shared" ca="1" si="202"/>
        <v>-1299250162405517.3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-1299250162405517.3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-5413542343356.3223</v>
      </c>
      <c r="L5356" s="444">
        <f t="shared" ca="1" si="202"/>
        <v>-1304663704748873.5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-1304663704748873.5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-5436098769786.9727</v>
      </c>
      <c r="L5357" s="444">
        <f t="shared" ca="1" si="202"/>
        <v>-1310099803518660.5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-1310099803518660.5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-5458749181327.752</v>
      </c>
      <c r="L5358" s="444">
        <f t="shared" ca="1" si="202"/>
        <v>-1315558552699988.3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-1315558552699988.3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-5481493969583.2842</v>
      </c>
      <c r="L5359" s="444">
        <f t="shared" ca="1" si="202"/>
        <v>-1321040046669571.5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-1321040046669571.5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-5504333527789.8809</v>
      </c>
      <c r="L5360" s="444">
        <f t="shared" ca="1" si="202"/>
        <v>-1326544380197361.5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-1326544380197361.5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-5527268250822.3398</v>
      </c>
      <c r="L5361" s="444">
        <f t="shared" ca="1" si="202"/>
        <v>-1332071648448183.8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-1332071648448183.8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-5550298535200.7656</v>
      </c>
      <c r="L5362" s="444">
        <f t="shared" ca="1" si="202"/>
        <v>-1337621946983384.5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-1337621946983384.5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-5573424779097.4355</v>
      </c>
      <c r="L5363" s="444">
        <f t="shared" ref="L5363:L5617" ca="1" si="207">I5363-J5363+K5363</f>
        <v>-1343195371762482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-1343195371762482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-5596647382343.6748</v>
      </c>
      <c r="L5364" s="444">
        <f t="shared" ca="1" si="207"/>
        <v>-1348792019144825.8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-1348792019144825.8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-5619966746436.7734</v>
      </c>
      <c r="L5365" s="444">
        <f t="shared" ca="1" si="207"/>
        <v>-1354411985891262.5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-1354411985891262.5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-5643383274546.9268</v>
      </c>
      <c r="L5366" s="444">
        <f t="shared" ca="1" si="207"/>
        <v>-1360055369165809.5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-1360055369165809.5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-5666897371524.2061</v>
      </c>
      <c r="L5367" s="444">
        <f t="shared" ca="1" si="207"/>
        <v>-1365722266537333.8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-1365722266537333.8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-5690509443905.5576</v>
      </c>
      <c r="L5368" s="444">
        <f t="shared" ca="1" si="207"/>
        <v>-1371412775981239.3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-1371412775981239.3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-5714219899921.8301</v>
      </c>
      <c r="L5369" s="444">
        <f t="shared" ca="1" si="207"/>
        <v>-1377126995881161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-1377126995881161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-5738029149504.8379</v>
      </c>
      <c r="L5370" s="444">
        <f t="shared" ca="1" si="207"/>
        <v>-1382865025030665.8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-1382865025030665.8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-5761937604294.4404</v>
      </c>
      <c r="L5371" s="444">
        <f t="shared" ca="1" si="207"/>
        <v>-1388626962634960.3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-1388626962634960.3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-5785945677645.668</v>
      </c>
      <c r="L5372" s="444">
        <f t="shared" ca="1" si="207"/>
        <v>-1394412908312606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-1394412908312606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-5810053784635.8584</v>
      </c>
      <c r="L5373" s="444">
        <f t="shared" ca="1" si="207"/>
        <v>-1400222962097241.8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-1400222962097241.8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-5834262342071.8408</v>
      </c>
      <c r="L5374" s="444">
        <f t="shared" ca="1" si="207"/>
        <v>-1406057224439313.5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-1406057224439313.5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-5858571768497.1396</v>
      </c>
      <c r="L5375" s="444">
        <f t="shared" ca="1" si="207"/>
        <v>-1411915796207810.8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-1411915796207810.8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-5882982484199.2109</v>
      </c>
      <c r="L5376" s="444">
        <f t="shared" ca="1" si="207"/>
        <v>-1417798778692010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-1417798778692010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-5907494911216.708</v>
      </c>
      <c r="L5377" s="444">
        <f t="shared" ca="1" si="207"/>
        <v>-1423706273603226.8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-1423706273603226.8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-5932109473346.7783</v>
      </c>
      <c r="L5378" s="444">
        <f t="shared" ca="1" si="207"/>
        <v>-1429638383076573.5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-1429638383076573.5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-5956826596152.3896</v>
      </c>
      <c r="L5379" s="444">
        <f t="shared" ca="1" si="207"/>
        <v>-1435595209672726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-1435595209672726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-5981646706969.6914</v>
      </c>
      <c r="L5380" s="444">
        <f t="shared" ca="1" si="207"/>
        <v>-1441576856379695.8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-1441576856379695.8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-6006570234915.3984</v>
      </c>
      <c r="L5381" s="444">
        <f t="shared" ca="1" si="207"/>
        <v>-1447583426614611.3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-1447583426614611.3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-6031597610894.2139</v>
      </c>
      <c r="L5382" s="444">
        <f t="shared" ca="1" si="207"/>
        <v>-1453615024225505.5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-1453615024225505.5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-6056729267606.2725</v>
      </c>
      <c r="L5383" s="444">
        <f t="shared" ca="1" si="207"/>
        <v>-1459671753493111.8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-1459671753493111.8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-6081965639554.6318</v>
      </c>
      <c r="L5384" s="444">
        <f t="shared" ca="1" si="207"/>
        <v>-1465753719132666.5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-1465753719132666.5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-6107307163052.7773</v>
      </c>
      <c r="L5385" s="444">
        <f t="shared" ca="1" si="207"/>
        <v>-1471861026295719.3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-1471861026295719.3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-6132754276232.1631</v>
      </c>
      <c r="L5386" s="444">
        <f t="shared" ca="1" si="207"/>
        <v>-1477993780571951.5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-1477993780571951.5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-6158307419049.7979</v>
      </c>
      <c r="L5387" s="444">
        <f t="shared" ca="1" si="207"/>
        <v>-1484152087991001.3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-1484152087991001.3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-6183967033295.8389</v>
      </c>
      <c r="L5388" s="444">
        <f t="shared" ca="1" si="207"/>
        <v>-1490336055024297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-1490336055024297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-6209733562601.2373</v>
      </c>
      <c r="L5389" s="444">
        <f t="shared" ca="1" si="207"/>
        <v>-1496545788586898.3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-1496545788586898.3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-6235607452445.4092</v>
      </c>
      <c r="L5390" s="444">
        <f t="shared" ca="1" si="207"/>
        <v>-1502781396039343.8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-1502781396039343.8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-6261589150163.9326</v>
      </c>
      <c r="L5391" s="444">
        <f t="shared" ca="1" si="207"/>
        <v>-1509042985189507.8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-1509042985189507.8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-6287679104956.2822</v>
      </c>
      <c r="L5392" s="444">
        <f t="shared" ca="1" si="207"/>
        <v>-1515330664294464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-1515330664294464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-6313877767893.5996</v>
      </c>
      <c r="L5393" s="444">
        <f t="shared" ca="1" si="207"/>
        <v>-1521644542062357.5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-1521644542062357.5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-6340185591926.4893</v>
      </c>
      <c r="L5394" s="444">
        <f t="shared" ca="1" si="207"/>
        <v>-1527984727654284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-1527984727654284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-6366603031892.8496</v>
      </c>
      <c r="L5395" s="444">
        <f t="shared" ca="1" si="207"/>
        <v>-1534351330686176.8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-1534351330686176.8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-6393130544525.7363</v>
      </c>
      <c r="L5396" s="444">
        <f t="shared" ca="1" si="207"/>
        <v>-1540744461230702.5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-1540744461230702.5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-6419768588461.2607</v>
      </c>
      <c r="L5397" s="444">
        <f t="shared" ca="1" si="207"/>
        <v>-1547164229819163.8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-1547164229819163.8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-6446517624246.5156</v>
      </c>
      <c r="L5398" s="444">
        <f t="shared" ca="1" si="207"/>
        <v>-1553610747443410.3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-1553610747443410.3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-6473378114347.543</v>
      </c>
      <c r="L5399" s="444">
        <f t="shared" ca="1" si="207"/>
        <v>-1560084125557757.8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-1560084125557757.8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-6500350523157.3242</v>
      </c>
      <c r="L5400" s="444">
        <f t="shared" ca="1" si="207"/>
        <v>-1566584476080915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-1566584476080915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-6527435317003.8125</v>
      </c>
      <c r="L5401" s="444">
        <f t="shared" ca="1" si="207"/>
        <v>-1573111911397918.8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-1573111911397918.8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-6554632964157.9951</v>
      </c>
      <c r="L5402" s="444">
        <f t="shared" ca="1" si="207"/>
        <v>-1579666544362076.8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-1579666544362076.8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-6581943934841.9863</v>
      </c>
      <c r="L5403" s="444">
        <f t="shared" ca="1" si="207"/>
        <v>-1586248488296918.8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-1586248488296918.8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-6609368701237.1611</v>
      </c>
      <c r="L5404" s="444">
        <f t="shared" ca="1" si="207"/>
        <v>-1592857856998156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-1592857856998156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-6636907737492.3164</v>
      </c>
      <c r="L5405" s="444">
        <f t="shared" ca="1" si="207"/>
        <v>-1599494764735648.3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-1599494764735648.3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-6664561519731.8672</v>
      </c>
      <c r="L5406" s="444">
        <f t="shared" ca="1" si="207"/>
        <v>-1606159326255380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-1606159326255380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-6692330526064.083</v>
      </c>
      <c r="L5407" s="444">
        <f t="shared" ca="1" si="207"/>
        <v>-1612851656781444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-1612851656781444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-6720215236589.3496</v>
      </c>
      <c r="L5408" s="444">
        <f t="shared" ca="1" si="207"/>
        <v>-1619571872018033.3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-1619571872018033.3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-6748216133408.4717</v>
      </c>
      <c r="L5409" s="444">
        <f t="shared" ca="1" si="207"/>
        <v>-1626320088151441.8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-1626320088151441.8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-6776333700631.0068</v>
      </c>
      <c r="L5410" s="444">
        <f t="shared" ca="1" si="207"/>
        <v>-1633096421852072.8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-1633096421852072.8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-6804568424383.6367</v>
      </c>
      <c r="L5411" s="444">
        <f t="shared" ca="1" si="207"/>
        <v>-1639900990276456.5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-1639900990276456.5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-6832920792818.5684</v>
      </c>
      <c r="L5412" s="444">
        <f t="shared" ca="1" si="207"/>
        <v>-1646733911069275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-1646733911069275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-6861391296121.9795</v>
      </c>
      <c r="L5413" s="444">
        <f t="shared" ca="1" si="207"/>
        <v>-1653595302365397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-1653595302365397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-6889980426522.4873</v>
      </c>
      <c r="L5414" s="444">
        <f t="shared" ca="1" si="207"/>
        <v>-1660485282791919.5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-1660485282791919.5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-6918688678299.6641</v>
      </c>
      <c r="L5415" s="444">
        <f t="shared" ca="1" si="207"/>
        <v>-1667403971470219.3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-1667403971470219.3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-6947516547792.5801</v>
      </c>
      <c r="L5416" s="444">
        <f t="shared" ca="1" si="207"/>
        <v>-1674351488018011.8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-1674351488018011.8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-6976464533408.3818</v>
      </c>
      <c r="L5417" s="444">
        <f t="shared" ca="1" si="207"/>
        <v>-1681327952551420.3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-1681327952551420.3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-7005533135630.918</v>
      </c>
      <c r="L5418" s="444">
        <f t="shared" ca="1" si="207"/>
        <v>-1688333485687051.3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-1688333485687051.3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-7034722857029.3799</v>
      </c>
      <c r="L5419" s="444">
        <f t="shared" ca="1" si="207"/>
        <v>-1695368208544080.8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-1695368208544080.8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-7064034202267.0029</v>
      </c>
      <c r="L5420" s="444">
        <f t="shared" ca="1" si="207"/>
        <v>-1702432242746347.8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-1702432242746347.8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-7093467678109.7822</v>
      </c>
      <c r="L5421" s="444">
        <f t="shared" ca="1" si="207"/>
        <v>-1709525710424457.5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-1709525710424457.5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-7123023793435.2393</v>
      </c>
      <c r="L5422" s="444">
        <f t="shared" ca="1" si="207"/>
        <v>-1716648734217892.8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-1716648734217892.8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-7152703059241.2197</v>
      </c>
      <c r="L5423" s="444">
        <f t="shared" ca="1" si="207"/>
        <v>-1723801437277134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-1723801437277134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-7182505988654.7246</v>
      </c>
      <c r="L5424" s="444">
        <f t="shared" ca="1" si="207"/>
        <v>-1730983943265788.8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-1730983943265788.8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-7212433096940.7861</v>
      </c>
      <c r="L5425" s="444">
        <f t="shared" ca="1" si="207"/>
        <v>-1738196376362729.5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-1738196376362729.5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-7242484901511.373</v>
      </c>
      <c r="L5426" s="444">
        <f t="shared" ca="1" si="207"/>
        <v>-1745438861264240.8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-1745438861264240.8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-7272661921934.3359</v>
      </c>
      <c r="L5427" s="444">
        <f t="shared" ca="1" si="207"/>
        <v>-1752711523186175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-1752711523186175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-7302964679942.3955</v>
      </c>
      <c r="L5428" s="444">
        <f t="shared" ca="1" si="207"/>
        <v>-1760014487866117.5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-1760014487866117.5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-7333393699442.1572</v>
      </c>
      <c r="L5429" s="444">
        <f t="shared" ca="1" si="207"/>
        <v>-1767347881565559.8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-1767347881565559.8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-7363949506523.167</v>
      </c>
      <c r="L5430" s="444">
        <f t="shared" ca="1" si="207"/>
        <v>-1774711831072083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-1774711831072083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-7394632629467.0127</v>
      </c>
      <c r="L5431" s="444">
        <f t="shared" ca="1" si="207"/>
        <v>-1782106463701550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-1782106463701550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-7425443598756.458</v>
      </c>
      <c r="L5432" s="444">
        <f t="shared" ca="1" si="207"/>
        <v>-1789531907300306.5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-1789531907300306.5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-7456382947084.6104</v>
      </c>
      <c r="L5433" s="444">
        <f t="shared" ca="1" si="207"/>
        <v>-1796988290247391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-1796988290247391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-7487451209364.1289</v>
      </c>
      <c r="L5434" s="444">
        <f t="shared" ca="1" si="207"/>
        <v>-1804475741456755.3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-1804475741456755.3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-7518648922736.4805</v>
      </c>
      <c r="L5435" s="444">
        <f t="shared" ca="1" si="207"/>
        <v>-1811994390379491.8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-1811994390379491.8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-7549976626581.2158</v>
      </c>
      <c r="L5436" s="444">
        <f t="shared" ca="1" si="207"/>
        <v>-1819544367006073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-1819544367006073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-7581434862525.3027</v>
      </c>
      <c r="L5437" s="444">
        <f t="shared" ca="1" si="207"/>
        <v>-1827125801868598.3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-1827125801868598.3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-7613024174452.4922</v>
      </c>
      <c r="L5438" s="444">
        <f t="shared" ca="1" si="207"/>
        <v>-1834738826043050.8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-1834738826043050.8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-7644745108512.7109</v>
      </c>
      <c r="L5439" s="444">
        <f t="shared" ca="1" si="207"/>
        <v>-1842383571151563.5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-1842383571151563.5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-7676598213131.5146</v>
      </c>
      <c r="L5440" s="444">
        <f t="shared" ca="1" si="207"/>
        <v>-1850060169364695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-1850060169364695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-7708584039019.5625</v>
      </c>
      <c r="L5441" s="444">
        <f t="shared" ca="1" si="207"/>
        <v>-1857768753403714.5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-1857768753403714.5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-7740703139182.1436</v>
      </c>
      <c r="L5442" s="444">
        <f t="shared" ca="1" si="207"/>
        <v>-1865509456542896.8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-1865509456542896.8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-7772956068928.7354</v>
      </c>
      <c r="L5443" s="444">
        <f t="shared" ca="1" si="207"/>
        <v>-1873282412611825.5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-1873282412611825.5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-7805343385882.6074</v>
      </c>
      <c r="L5444" s="444">
        <f t="shared" ca="1" si="207"/>
        <v>-1881087755997708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-1881087755997708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-7837865649990.4512</v>
      </c>
      <c r="L5445" s="444">
        <f t="shared" ca="1" si="207"/>
        <v>-1888925621647698.5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-1888925621647698.5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-7870523423532.0771</v>
      </c>
      <c r="L5446" s="444">
        <f t="shared" ca="1" si="207"/>
        <v>-1896796145071230.5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-1896796145071230.5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-7903317271130.1279</v>
      </c>
      <c r="L5447" s="444">
        <f t="shared" ca="1" si="207"/>
        <v>-1904699462342360.8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-1904699462342360.8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-7936247759759.835</v>
      </c>
      <c r="L5448" s="444">
        <f t="shared" ca="1" si="207"/>
        <v>-1912635710102120.5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-1912635710102120.5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-7969315458758.835</v>
      </c>
      <c r="L5449" s="444">
        <f t="shared" ca="1" si="207"/>
        <v>-1920605025560879.3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-1920605025560879.3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-8002520939836.9961</v>
      </c>
      <c r="L5450" s="444">
        <f t="shared" ca="1" si="207"/>
        <v>-1928607546500716.3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-1928607546500716.3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-8035864777086.3174</v>
      </c>
      <c r="L5451" s="444">
        <f t="shared" ca="1" si="207"/>
        <v>-1936643411277802.5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-1936643411277802.5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-8069347546990.8438</v>
      </c>
      <c r="L5452" s="444">
        <f t="shared" ca="1" si="207"/>
        <v>-1944712758824793.3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-1944712758824793.3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-8102969828436.6387</v>
      </c>
      <c r="L5453" s="444">
        <f t="shared" ca="1" si="207"/>
        <v>-1952815728653230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-1952815728653230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-8136732202721.793</v>
      </c>
      <c r="L5454" s="444">
        <f t="shared" ca="1" si="207"/>
        <v>-1960952460855951.8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-1960952460855951.8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-8170635253566.4658</v>
      </c>
      <c r="L5455" s="444">
        <f t="shared" ca="1" si="207"/>
        <v>-1969123096109518.3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-1969123096109518.3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-8204679567122.9922</v>
      </c>
      <c r="L5456" s="444">
        <f t="shared" ca="1" si="207"/>
        <v>-1977327775676641.3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-1977327775676641.3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-8238865731986.0039</v>
      </c>
      <c r="L5457" s="444">
        <f t="shared" ca="1" si="207"/>
        <v>-1985566641408627.3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-1985566641408627.3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-8273194339202.6133</v>
      </c>
      <c r="L5458" s="444">
        <f t="shared" ca="1" si="207"/>
        <v>-1993839835747829.8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-1993839835747829.8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-8307665982282.624</v>
      </c>
      <c r="L5459" s="444">
        <f t="shared" ca="1" si="207"/>
        <v>-2002147501730112.3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-2002147501730112.3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-8342281257208.7998</v>
      </c>
      <c r="L5460" s="444">
        <f t="shared" ca="1" si="207"/>
        <v>-2010489782987321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-2010489782987321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-8377040762447.1699</v>
      </c>
      <c r="L5461" s="444">
        <f t="shared" ca="1" si="207"/>
        <v>-2018866823749768.3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-2018866823749768.3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-8411945098957.3672</v>
      </c>
      <c r="L5462" s="444">
        <f t="shared" ca="1" si="207"/>
        <v>-2027278768848725.5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-2027278768848725.5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-8446994870203.0225</v>
      </c>
      <c r="L5463" s="444">
        <f t="shared" ca="1" si="207"/>
        <v>-2035725763718928.5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-2035725763718928.5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-8482190682162.2021</v>
      </c>
      <c r="L5464" s="444">
        <f t="shared" ca="1" si="207"/>
        <v>-2044207954401090.8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-2044207954401090.8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-8517533143337.8789</v>
      </c>
      <c r="L5465" s="444">
        <f t="shared" ca="1" si="207"/>
        <v>-2052725487544428.8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-2052725487544428.8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-8553022864768.4531</v>
      </c>
      <c r="L5466" s="444">
        <f t="shared" ca="1" si="207"/>
        <v>-2061278510409197.3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-2061278510409197.3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-8588660460038.3213</v>
      </c>
      <c r="L5467" s="444">
        <f t="shared" ca="1" si="207"/>
        <v>-2069867170869235.5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-2069867170869235.5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-8624446545288.4814</v>
      </c>
      <c r="L5468" s="444">
        <f t="shared" ca="1" si="207"/>
        <v>-2078491617414524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-2078491617414524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-8660381739227.1846</v>
      </c>
      <c r="L5469" s="444">
        <f t="shared" ca="1" si="207"/>
        <v>-2087151999153751.3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-2087151999153751.3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-8696466663140.6309</v>
      </c>
      <c r="L5470" s="444">
        <f t="shared" ca="1" si="207"/>
        <v>-2095848465816892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-2095848465816892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-8732701940903.7178</v>
      </c>
      <c r="L5471" s="444">
        <f t="shared" ca="1" si="207"/>
        <v>-2104581167757795.8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-2104581167757795.8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-8769088198990.8164</v>
      </c>
      <c r="L5472" s="444">
        <f t="shared" ca="1" si="207"/>
        <v>-2113350255956786.5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-2113350255956786.5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-8805626066486.6094</v>
      </c>
      <c r="L5473" s="444">
        <f t="shared" ca="1" si="207"/>
        <v>-2122155882023273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-2122155882023273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-8842316175096.9707</v>
      </c>
      <c r="L5474" s="444">
        <f t="shared" ca="1" si="207"/>
        <v>-2130998198198370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-2130998198198370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-8879159159159.875</v>
      </c>
      <c r="L5475" s="444">
        <f t="shared" ca="1" si="207"/>
        <v>-2139877357357530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-2139877357357530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-8916155655656.375</v>
      </c>
      <c r="L5476" s="444">
        <f t="shared" ca="1" si="207"/>
        <v>-2148793513013186.5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-2148793513013186.5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-8953306304221.6094</v>
      </c>
      <c r="L5477" s="444">
        <f t="shared" ca="1" si="207"/>
        <v>-2157746819317408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-2157746819317408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-8990611747155.8652</v>
      </c>
      <c r="L5478" s="444">
        <f t="shared" ca="1" si="207"/>
        <v>-2166737431064563.8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-2166737431064563.8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-9028072629435.6816</v>
      </c>
      <c r="L5479" s="444">
        <f t="shared" ca="1" si="207"/>
        <v>-2175765503693999.5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-2175765503693999.5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-9065689598724.998</v>
      </c>
      <c r="L5480" s="444">
        <f t="shared" ca="1" si="207"/>
        <v>-2184831193292724.5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-2184831193292724.5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-9103463305386.3535</v>
      </c>
      <c r="L5481" s="444">
        <f t="shared" ca="1" si="207"/>
        <v>-2193934656598110.8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-2193934656598110.8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-9141394402492.1289</v>
      </c>
      <c r="L5482" s="444">
        <f t="shared" ca="1" si="207"/>
        <v>-2203076051000603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-2203076051000603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-9179483545835.8457</v>
      </c>
      <c r="L5483" s="444">
        <f t="shared" ca="1" si="207"/>
        <v>-2212255534546438.8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-2212255534546438.8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-9217731393943.4941</v>
      </c>
      <c r="L5484" s="444">
        <f t="shared" ca="1" si="207"/>
        <v>-2221473265940382.3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-2221473265940382.3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-9256138608084.9258</v>
      </c>
      <c r="L5485" s="444">
        <f t="shared" ca="1" si="207"/>
        <v>-2230729404548467.3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-2230729404548467.3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-9294705852285.2793</v>
      </c>
      <c r="L5486" s="444">
        <f t="shared" ca="1" si="207"/>
        <v>-2240024110400752.5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-2240024110400752.5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-9333433793336.4688</v>
      </c>
      <c r="L5487" s="444">
        <f t="shared" ca="1" si="207"/>
        <v>-2249357544194089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-2249357544194089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-9372323100808.7051</v>
      </c>
      <c r="L5488" s="444">
        <f t="shared" ca="1" si="207"/>
        <v>-2258729867294897.5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-2258729867294897.5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-9411374447062.0723</v>
      </c>
      <c r="L5489" s="444">
        <f t="shared" ca="1" si="207"/>
        <v>-2268141241741959.5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-2268141241741959.5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-9450588507258.1641</v>
      </c>
      <c r="L5490" s="444">
        <f t="shared" ca="1" si="207"/>
        <v>-2277591830249217.5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-2277591830249217.5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-9489965959371.7402</v>
      </c>
      <c r="L5491" s="444">
        <f t="shared" ca="1" si="207"/>
        <v>-2287081796208589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-2287081796208589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-9529507484202.4531</v>
      </c>
      <c r="L5492" s="444">
        <f t="shared" ca="1" si="207"/>
        <v>-2296611303692791.5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-2296611303692791.5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-9569213765386.6309</v>
      </c>
      <c r="L5493" s="444">
        <f t="shared" ca="1" si="207"/>
        <v>-2306180517458178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-2306180517458178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-9609085489409.0742</v>
      </c>
      <c r="L5494" s="444">
        <f t="shared" ca="1" si="207"/>
        <v>-2315789602947587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-2315789602947587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-9649123345614.9453</v>
      </c>
      <c r="L5495" s="444">
        <f t="shared" ca="1" si="207"/>
        <v>-2325438726293202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-2325438726293202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-9689328026221.6758</v>
      </c>
      <c r="L5496" s="444">
        <f t="shared" ca="1" si="207"/>
        <v>-2335128054319423.5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-2335128054319423.5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-9729700226330.9316</v>
      </c>
      <c r="L5497" s="444">
        <f t="shared" ca="1" si="207"/>
        <v>-2344857754545754.5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-2344857754545754.5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-9770240643940.6445</v>
      </c>
      <c r="L5498" s="444">
        <f t="shared" ca="1" si="207"/>
        <v>-2354627995189695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-2354627995189695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-9810949979957.0625</v>
      </c>
      <c r="L5499" s="444">
        <f t="shared" ca="1" si="207"/>
        <v>-2364438945169652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-2364438945169652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-9851828938206.8828</v>
      </c>
      <c r="L5500" s="444">
        <f t="shared" ca="1" si="207"/>
        <v>-2374290774107859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-2374290774107859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-9892878225449.4121</v>
      </c>
      <c r="L5501" s="444">
        <f t="shared" ca="1" si="207"/>
        <v>-2384183652333308.5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-2384183652333308.5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-9934098551388.7852</v>
      </c>
      <c r="L5502" s="444">
        <f t="shared" ca="1" si="207"/>
        <v>-2394117750884697.5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-2394117750884697.5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-9975490628686.2402</v>
      </c>
      <c r="L5503" s="444">
        <f t="shared" ca="1" si="207"/>
        <v>-2404093241513383.5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-2404093241513383.5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-10017055172972.432</v>
      </c>
      <c r="L5504" s="444">
        <f t="shared" ca="1" si="207"/>
        <v>-2414110296686356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-2414110296686356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-10058792902859.816</v>
      </c>
      <c r="L5505" s="444">
        <f t="shared" ca="1" si="207"/>
        <v>-2424169089589216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-2424169089589216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-10100704539955.066</v>
      </c>
      <c r="L5506" s="444">
        <f t="shared" ca="1" si="207"/>
        <v>-2434269794129171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-2434269794129171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-10142790808871.545</v>
      </c>
      <c r="L5507" s="444">
        <f t="shared" ca="1" si="207"/>
        <v>-2444412584938042.5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-2444412584938042.5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-10185052437241.844</v>
      </c>
      <c r="L5508" s="444">
        <f t="shared" ca="1" si="207"/>
        <v>-2454597637375284.5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-2454597637375284.5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-10227490155730.352</v>
      </c>
      <c r="L5509" s="444">
        <f t="shared" ca="1" si="207"/>
        <v>-2464825127531015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-2464825127531015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-10270104698045.896</v>
      </c>
      <c r="L5510" s="444">
        <f t="shared" ca="1" si="207"/>
        <v>-2475095232229061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-2475095232229061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-10312896800954.42</v>
      </c>
      <c r="L5511" s="444">
        <f t="shared" ca="1" si="207"/>
        <v>-2485408129030015.5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-2485408129030015.5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-10355867204291.73</v>
      </c>
      <c r="L5512" s="444">
        <f t="shared" ca="1" si="207"/>
        <v>-2495763996234307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-2495763996234307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-10399016650976.279</v>
      </c>
      <c r="L5513" s="444">
        <f t="shared" ca="1" si="207"/>
        <v>-2506163012885283.5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-2506163012885283.5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-10442345887022.014</v>
      </c>
      <c r="L5514" s="444">
        <f t="shared" ca="1" si="207"/>
        <v>-2516605358772305.5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-2516605358772305.5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-10485855661551.273</v>
      </c>
      <c r="L5515" s="444">
        <f t="shared" ca="1" si="207"/>
        <v>-2527091214433857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-2527091214433857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-10529546726807.738</v>
      </c>
      <c r="L5516" s="444">
        <f t="shared" ca="1" si="207"/>
        <v>-2537620761160664.5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-2537620761160664.5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-10573419838169.436</v>
      </c>
      <c r="L5517" s="444">
        <f t="shared" ca="1" si="207"/>
        <v>-2548194180998834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-2548194180998834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-10617475754161.809</v>
      </c>
      <c r="L5518" s="444">
        <f t="shared" ca="1" si="207"/>
        <v>-2558811656752996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-2558811656752996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-10661715236470.816</v>
      </c>
      <c r="L5519" s="444">
        <f t="shared" ca="1" si="207"/>
        <v>-2569473371989467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-2569473371989467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-10706139049956.113</v>
      </c>
      <c r="L5520" s="444">
        <f t="shared" ca="1" si="207"/>
        <v>-2580179511039423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-2580179511039423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-10750747962664.262</v>
      </c>
      <c r="L5521" s="444">
        <f t="shared" ca="1" si="207"/>
        <v>-2590930259002087.5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-2590930259002087.5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-10795542745842.031</v>
      </c>
      <c r="L5522" s="444">
        <f t="shared" ca="1" si="207"/>
        <v>-2601725801747929.5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-2601725801747929.5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-10840524173949.707</v>
      </c>
      <c r="L5523" s="444">
        <f t="shared" ca="1" si="207"/>
        <v>-2612566325921879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-2612566325921879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-10885693024674.496</v>
      </c>
      <c r="L5524" s="444">
        <f t="shared" ca="1" si="207"/>
        <v>-2623452018946553.5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-2623452018946553.5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-10931050078943.973</v>
      </c>
      <c r="L5525" s="444">
        <f t="shared" ca="1" si="207"/>
        <v>-2634383069025497.5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-2634383069025497.5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-10976596120939.572</v>
      </c>
      <c r="L5526" s="444">
        <f t="shared" ca="1" si="207"/>
        <v>-2645359665146437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-2645359665146437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-11022331938110.154</v>
      </c>
      <c r="L5527" s="444">
        <f t="shared" ca="1" si="207"/>
        <v>-2656381997084547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-2656381997084547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-11068258321185.613</v>
      </c>
      <c r="L5528" s="444">
        <f t="shared" ca="1" si="207"/>
        <v>-2667450255405732.5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-2667450255405732.5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-11114376064190.553</v>
      </c>
      <c r="L5529" s="444">
        <f t="shared" ca="1" si="207"/>
        <v>-2678564631469923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-2678564631469923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-11160685964458.012</v>
      </c>
      <c r="L5530" s="444">
        <f t="shared" ca="1" si="207"/>
        <v>-2689725317434381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-2689725317434381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-11207188822643.254</v>
      </c>
      <c r="L5531" s="444">
        <f t="shared" ca="1" si="207"/>
        <v>-2700932506257024.5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-2700932506257024.5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-11253885442737.602</v>
      </c>
      <c r="L5532" s="444">
        <f t="shared" ca="1" si="207"/>
        <v>-2712186391699762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-2712186391699762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-11300776632082.342</v>
      </c>
      <c r="L5533" s="444">
        <f t="shared" ca="1" si="207"/>
        <v>-2723487168331844.5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-2723487168331844.5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-11347863201382.686</v>
      </c>
      <c r="L5534" s="444">
        <f t="shared" ca="1" si="207"/>
        <v>-2734835031533227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-2734835031533227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-11395145964721.779</v>
      </c>
      <c r="L5535" s="444">
        <f t="shared" ca="1" si="207"/>
        <v>-2746230177497949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-2746230177497949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-11442625739574.787</v>
      </c>
      <c r="L5536" s="444">
        <f t="shared" ca="1" si="207"/>
        <v>-2757672803237524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-2757672803237524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-11490303346823.016</v>
      </c>
      <c r="L5537" s="444">
        <f t="shared" ca="1" si="207"/>
        <v>-2769163106584347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-2769163106584347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-11538179610768.113</v>
      </c>
      <c r="L5538" s="444">
        <f t="shared" ca="1" si="207"/>
        <v>-2780701286195115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-2780701286195115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-11586255359146.313</v>
      </c>
      <c r="L5539" s="444">
        <f t="shared" ca="1" si="207"/>
        <v>-2792287541554261.5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-2792287541554261.5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-11634531423142.756</v>
      </c>
      <c r="L5540" s="444">
        <f t="shared" ca="1" si="207"/>
        <v>-2803922072977404.5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-2803922072977404.5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-11683008637405.852</v>
      </c>
      <c r="L5541" s="444">
        <f t="shared" ca="1" si="207"/>
        <v>-2815605081614810.5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-2815605081614810.5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-11731687840061.711</v>
      </c>
      <c r="L5542" s="444">
        <f t="shared" ca="1" si="207"/>
        <v>-2827336769454872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-2827336769454872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-11780569872728.633</v>
      </c>
      <c r="L5543" s="444">
        <f t="shared" ca="1" si="207"/>
        <v>-2839117339327600.5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-2839117339327600.5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-11829655580531.668</v>
      </c>
      <c r="L5544" s="444">
        <f t="shared" ca="1" si="207"/>
        <v>-2850946994908132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-2850946994908132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-11878945812117.217</v>
      </c>
      <c r="L5545" s="444">
        <f t="shared" ca="1" si="207"/>
        <v>-2862825940720249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-2862825940720249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-11928441419667.703</v>
      </c>
      <c r="L5546" s="444">
        <f t="shared" ca="1" si="207"/>
        <v>-2874754382139916.5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-2874754382139916.5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-11978143258916.318</v>
      </c>
      <c r="L5547" s="444">
        <f t="shared" ca="1" si="207"/>
        <v>-2886732525398833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-2886732525398833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-12028052189161.805</v>
      </c>
      <c r="L5548" s="444">
        <f t="shared" ca="1" si="207"/>
        <v>-2898760577587995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-2898760577587995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-12078169073283.313</v>
      </c>
      <c r="L5549" s="444">
        <f t="shared" ca="1" si="207"/>
        <v>-2910838746661278.5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-2910838746661278.5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-12128494777755.326</v>
      </c>
      <c r="L5550" s="444">
        <f t="shared" ca="1" si="207"/>
        <v>-2922967241439034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-2922967241439034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-12179030172662.641</v>
      </c>
      <c r="L5551" s="444">
        <f t="shared" ca="1" si="207"/>
        <v>-2935146271611696.5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-2935146271611696.5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-12229776131715.402</v>
      </c>
      <c r="L5552" s="444">
        <f t="shared" ca="1" si="207"/>
        <v>-2947376047743412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-2947376047743412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-12280733532264.217</v>
      </c>
      <c r="L5553" s="444">
        <f t="shared" ca="1" si="207"/>
        <v>-2959656781275676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-2959656781275676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-12331903255315.316</v>
      </c>
      <c r="L5554" s="444">
        <f t="shared" ca="1" si="207"/>
        <v>-2971988684530991.5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-2971988684530991.5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-12383286185545.797</v>
      </c>
      <c r="L5555" s="444">
        <f t="shared" ca="1" si="207"/>
        <v>-2984371970716537.5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-2984371970716537.5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-12434883211318.906</v>
      </c>
      <c r="L5556" s="444">
        <f t="shared" ca="1" si="207"/>
        <v>-2996806853927856.5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-2996806853927856.5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-12486695224699.402</v>
      </c>
      <c r="L5557" s="444">
        <f t="shared" ca="1" si="207"/>
        <v>-3009293549152556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-3009293549152556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-12538723121468.982</v>
      </c>
      <c r="L5558" s="444">
        <f t="shared" ca="1" si="207"/>
        <v>-3021832272274025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-3021832272274025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-12590967801141.771</v>
      </c>
      <c r="L5559" s="444">
        <f t="shared" ca="1" si="207"/>
        <v>-3034423240075167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-3034423240075167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-12643430166979.863</v>
      </c>
      <c r="L5560" s="444">
        <f t="shared" ca="1" si="207"/>
        <v>-3047066670242147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-3047066670242147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-12696111126008.945</v>
      </c>
      <c r="L5561" s="444">
        <f t="shared" ca="1" si="207"/>
        <v>-3059762781368156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-3059762781368156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-12749011589033.982</v>
      </c>
      <c r="L5562" s="444">
        <f t="shared" ca="1" si="207"/>
        <v>-3072511792957190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-3072511792957190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-12802132470654.959</v>
      </c>
      <c r="L5563" s="444">
        <f t="shared" ca="1" si="207"/>
        <v>-3085313925427845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-3085313925427845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-12855474689282.688</v>
      </c>
      <c r="L5564" s="444">
        <f t="shared" ca="1" si="207"/>
        <v>-3098169400117127.5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-3098169400117127.5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-12909039167154.697</v>
      </c>
      <c r="L5565" s="444">
        <f t="shared" ca="1" si="207"/>
        <v>-3111078439284282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-3111078439284282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-12962826830351.176</v>
      </c>
      <c r="L5566" s="444">
        <f t="shared" ca="1" si="207"/>
        <v>-3124041266114633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-3124041266114633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-13016838608810.971</v>
      </c>
      <c r="L5567" s="444">
        <f t="shared" ca="1" si="207"/>
        <v>-3137058104723444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-3137058104723444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-13071075436347.684</v>
      </c>
      <c r="L5568" s="444">
        <f t="shared" ca="1" si="207"/>
        <v>-3150129180159791.5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-3150129180159791.5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-13125538250665.797</v>
      </c>
      <c r="L5569" s="444">
        <f t="shared" ca="1" si="207"/>
        <v>-3163254718410457.5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-3163254718410457.5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-13180227993376.906</v>
      </c>
      <c r="L5570" s="444">
        <f t="shared" ca="1" si="207"/>
        <v>-3176434946403834.5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-3176434946403834.5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-13235145610015.977</v>
      </c>
      <c r="L5571" s="444">
        <f t="shared" ca="1" si="207"/>
        <v>-3189670092013850.5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-3189670092013850.5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-13290292050057.711</v>
      </c>
      <c r="L5572" s="444">
        <f t="shared" ca="1" si="207"/>
        <v>-3202960384063908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-3202960384063908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-13345668266932.949</v>
      </c>
      <c r="L5573" s="444">
        <f t="shared" ca="1" si="207"/>
        <v>-3216306052330841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-3216306052330841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-13401275218045.17</v>
      </c>
      <c r="L5574" s="444">
        <f t="shared" ca="1" si="207"/>
        <v>-3229707327548886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-3229707327548886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-13457113864787.025</v>
      </c>
      <c r="L5575" s="444">
        <f t="shared" ca="1" si="207"/>
        <v>-3243164441413673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-3243164441413673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-13513185172556.971</v>
      </c>
      <c r="L5576" s="444">
        <f t="shared" ca="1" si="207"/>
        <v>-3256677626586230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-3256677626586230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-13569490110775.959</v>
      </c>
      <c r="L5577" s="444">
        <f t="shared" ca="1" si="207"/>
        <v>-3270247116697006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-3270247116697006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-13626029652904.191</v>
      </c>
      <c r="L5578" s="444">
        <f t="shared" ca="1" si="207"/>
        <v>-3283873146349910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-3283873146349910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-13682804776457.959</v>
      </c>
      <c r="L5579" s="444">
        <f t="shared" ca="1" si="207"/>
        <v>-3297555951126368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-3297555951126368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-13739816463026.533</v>
      </c>
      <c r="L5580" s="444">
        <f t="shared" ca="1" si="207"/>
        <v>-3311295767589394.5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-3311295767589394.5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-13797065698289.145</v>
      </c>
      <c r="L5581" s="444">
        <f t="shared" ca="1" si="207"/>
        <v>-3325092833287683.5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-3325092833287683.5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-13854553472032.014</v>
      </c>
      <c r="L5582" s="444">
        <f t="shared" ca="1" si="207"/>
        <v>-3338947386759715.5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-3338947386759715.5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-13912280778165.48</v>
      </c>
      <c r="L5583" s="444">
        <f t="shared" ca="1" si="207"/>
        <v>-3352859667537881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-3352859667537881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-13970248614741.17</v>
      </c>
      <c r="L5584" s="444">
        <f t="shared" ca="1" si="207"/>
        <v>-3366829916152622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-3366829916152622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-14028457983969.258</v>
      </c>
      <c r="L5585" s="444">
        <f t="shared" ca="1" si="207"/>
        <v>-3380858374136591.5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-3380858374136591.5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-14086909892235.797</v>
      </c>
      <c r="L5586" s="444">
        <f t="shared" ca="1" si="207"/>
        <v>-3394945284028827.5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-3394945284028827.5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-14145605350120.115</v>
      </c>
      <c r="L5587" s="444">
        <f t="shared" ca="1" si="207"/>
        <v>-3409090889378947.5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-3409090889378947.5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-14204545372412.281</v>
      </c>
      <c r="L5588" s="444">
        <f t="shared" ca="1" si="207"/>
        <v>-3423295434751360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-3423295434751360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-14263730978130.666</v>
      </c>
      <c r="L5589" s="444">
        <f t="shared" ca="1" si="207"/>
        <v>-3437559165729490.5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-3437559165729490.5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-14323163190539.543</v>
      </c>
      <c r="L5590" s="444">
        <f t="shared" ca="1" si="207"/>
        <v>-3451882328920030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-3451882328920030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-14382843037166.791</v>
      </c>
      <c r="L5591" s="444">
        <f t="shared" ca="1" si="207"/>
        <v>-3466265171957197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-3466265171957197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-14442771549821.654</v>
      </c>
      <c r="L5592" s="444">
        <f t="shared" ca="1" si="207"/>
        <v>-3480707943507018.5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-3480707943507018.5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-14502949764612.576</v>
      </c>
      <c r="L5593" s="444">
        <f t="shared" ca="1" si="207"/>
        <v>-3495210893271631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-3495210893271631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-14563378721965.129</v>
      </c>
      <c r="L5594" s="444">
        <f t="shared" ca="1" si="207"/>
        <v>-3509774271993596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-3509774271993596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-14624059466639.982</v>
      </c>
      <c r="L5595" s="444">
        <f t="shared" ca="1" si="207"/>
        <v>-3524398331460236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-3524398331460236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-14684993047750.98</v>
      </c>
      <c r="L5596" s="444">
        <f t="shared" ca="1" si="207"/>
        <v>-3539083324507987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-3539083324507987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-14746180518783.279</v>
      </c>
      <c r="L5597" s="444">
        <f t="shared" ca="1" si="207"/>
        <v>-3553829505026770.5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-3553829505026770.5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-14807622937611.543</v>
      </c>
      <c r="L5598" s="444">
        <f t="shared" ca="1" si="207"/>
        <v>-3568637127964382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-3568637127964382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-14869321366518.258</v>
      </c>
      <c r="L5599" s="444">
        <f t="shared" ca="1" si="207"/>
        <v>-3583506449330900.5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-3583506449330900.5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-14931276872212.088</v>
      </c>
      <c r="L5600" s="444">
        <f t="shared" ca="1" si="207"/>
        <v>-3598437726203112.5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-3598437726203112.5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-14993490525846.303</v>
      </c>
      <c r="L5601" s="444">
        <f t="shared" ca="1" si="207"/>
        <v>-3613431216728959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-3613431216728959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-15055963403037.33</v>
      </c>
      <c r="L5602" s="444">
        <f t="shared" ca="1" si="207"/>
        <v>-3628487180131996.5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-3628487180131996.5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-15118696583883.318</v>
      </c>
      <c r="L5603" s="444">
        <f t="shared" ca="1" si="207"/>
        <v>-3643605876715880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-3643605876715880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-15181691152982.836</v>
      </c>
      <c r="L5604" s="444">
        <f t="shared" ca="1" si="207"/>
        <v>-3658787567868863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-3658787567868863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-15244948199453.594</v>
      </c>
      <c r="L5605" s="444">
        <f t="shared" ca="1" si="207"/>
        <v>-3674032516068316.5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-3674032516068316.5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-15308468816951.318</v>
      </c>
      <c r="L5606" s="444">
        <f t="shared" ca="1" si="207"/>
        <v>-3689340984885268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-3689340984885268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-15372254103688.615</v>
      </c>
      <c r="L5607" s="444">
        <f t="shared" ca="1" si="207"/>
        <v>-3704713238988956.5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-3704713238988956.5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-15436305162453.982</v>
      </c>
      <c r="L5608" s="444">
        <f t="shared" ca="1" si="207"/>
        <v>-3720149544151410.5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-3720149544151410.5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-15500623100630.879</v>
      </c>
      <c r="L5609" s="444">
        <f t="shared" ca="1" si="207"/>
        <v>-3735650167252041.5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-3735650167252041.5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-15565209030216.84</v>
      </c>
      <c r="L5610" s="444">
        <f t="shared" ca="1" si="207"/>
        <v>-3751215376282258.5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-3751215376282258.5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-15630064067842.744</v>
      </c>
      <c r="L5611" s="444">
        <f t="shared" ca="1" si="207"/>
        <v>-3766845440350101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-3766845440350101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-15695189334792.088</v>
      </c>
      <c r="L5612" s="444">
        <f t="shared" ca="1" si="207"/>
        <v>-3782540629684893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-3782540629684893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-15760585957020.387</v>
      </c>
      <c r="L5613" s="444">
        <f t="shared" ca="1" si="207"/>
        <v>-3798301215641913.5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-3798301215641913.5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-15826255065174.639</v>
      </c>
      <c r="L5614" s="444">
        <f t="shared" ca="1" si="207"/>
        <v>-3814127470707088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-3814127470707088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-15892197794612.865</v>
      </c>
      <c r="L5615" s="444">
        <f t="shared" ca="1" si="207"/>
        <v>-3830019668501701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-3830019668501701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-15958415285423.754</v>
      </c>
      <c r="L5616" s="444">
        <f t="shared" ca="1" si="207"/>
        <v>-3845978083787125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-3845978083787125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-16024908682446.354</v>
      </c>
      <c r="L5617" s="444">
        <f t="shared" ca="1" si="207"/>
        <v>-3862002992469571.5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-3862002992469571.5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-16091679135289.881</v>
      </c>
      <c r="L5618" s="444">
        <f t="shared" ref="L5618:L5872" ca="1" si="212">I5618-J5618+K5618</f>
        <v>-3878094671604861.5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-3878094671604861.5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-16158727798353.59</v>
      </c>
      <c r="L5619" s="444">
        <f t="shared" ca="1" si="212"/>
        <v>-3894253399403215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-3894253399403215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-16226055830846.729</v>
      </c>
      <c r="L5620" s="444">
        <f t="shared" ca="1" si="212"/>
        <v>-3910479455234061.5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-3910479455234061.5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-16293664396808.59</v>
      </c>
      <c r="L5621" s="444">
        <f t="shared" ca="1" si="212"/>
        <v>-3926773119630870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-3926773119630870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-16361554665128.623</v>
      </c>
      <c r="L5622" s="444">
        <f t="shared" ca="1" si="212"/>
        <v>-3943134674295998.5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-3943134674295998.5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-16429727809566.658</v>
      </c>
      <c r="L5623" s="444">
        <f t="shared" ca="1" si="212"/>
        <v>-3959564402105565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-3959564402105565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-16498185008773.186</v>
      </c>
      <c r="L5624" s="444">
        <f t="shared" ca="1" si="212"/>
        <v>-3976062587114338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-3976062587114338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-16566927446309.742</v>
      </c>
      <c r="L5625" s="444">
        <f t="shared" ca="1" si="212"/>
        <v>-3992629514560647.5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-3992629514560647.5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-16635956310669.365</v>
      </c>
      <c r="L5626" s="444">
        <f t="shared" ca="1" si="212"/>
        <v>-4009265470871317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-4009265470871317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-16705272795297.152</v>
      </c>
      <c r="L5627" s="444">
        <f t="shared" ca="1" si="212"/>
        <v>-4025970743666614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-4025970743666614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-16774878098610.891</v>
      </c>
      <c r="L5628" s="444">
        <f t="shared" ca="1" si="212"/>
        <v>-4042745621765225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-4042745621765225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-16844773424021.771</v>
      </c>
      <c r="L5629" s="444">
        <f t="shared" ca="1" si="212"/>
        <v>-4059590395189247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-4059590395189247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-16914959979955.195</v>
      </c>
      <c r="L5630" s="444">
        <f t="shared" ca="1" si="212"/>
        <v>-4076505355169202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-4076505355169202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-16985438979871.674</v>
      </c>
      <c r="L5631" s="444">
        <f t="shared" ca="1" si="212"/>
        <v>-4093490794149073.5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-4093490794149073.5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-17056211642287.807</v>
      </c>
      <c r="L5632" s="444">
        <f t="shared" ca="1" si="212"/>
        <v>-4110547005791361.5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-4110547005791361.5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-17127279190797.34</v>
      </c>
      <c r="L5633" s="444">
        <f t="shared" ca="1" si="212"/>
        <v>-4127674284982159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-4127674284982159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-17198642854092.328</v>
      </c>
      <c r="L5634" s="444">
        <f t="shared" ca="1" si="212"/>
        <v>-4144872927836251.5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-4144872927836251.5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-17270303865984.381</v>
      </c>
      <c r="L5635" s="444">
        <f t="shared" ca="1" si="212"/>
        <v>-4162143231702236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-4162143231702236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-17342263465425.98</v>
      </c>
      <c r="L5636" s="444">
        <f t="shared" ca="1" si="212"/>
        <v>-4179485495167662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-4179485495167662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-17414522896531.924</v>
      </c>
      <c r="L5637" s="444">
        <f t="shared" ca="1" si="212"/>
        <v>-4196900018064194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-4196900018064194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-17487083408600.809</v>
      </c>
      <c r="L5638" s="444">
        <f t="shared" ca="1" si="212"/>
        <v>-4214387101472795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-4214387101472795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-17559946256136.646</v>
      </c>
      <c r="L5639" s="444">
        <f t="shared" ca="1" si="212"/>
        <v>-4231947047728931.5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-4231947047728931.5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-17633112698870.547</v>
      </c>
      <c r="L5640" s="444">
        <f t="shared" ca="1" si="212"/>
        <v>-4249580160427802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-4249580160427802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-17706584001782.508</v>
      </c>
      <c r="L5641" s="444">
        <f t="shared" ca="1" si="212"/>
        <v>-4267286744429584.5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-4267286744429584.5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-17780361435123.27</v>
      </c>
      <c r="L5642" s="444">
        <f t="shared" ca="1" si="212"/>
        <v>-4285067105864708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-4285067105864708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-17854446274436.281</v>
      </c>
      <c r="L5643" s="444">
        <f t="shared" ca="1" si="212"/>
        <v>-4302921552139144.5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-4302921552139144.5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-17928839800579.77</v>
      </c>
      <c r="L5644" s="444">
        <f t="shared" ca="1" si="212"/>
        <v>-4320850391939724.5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-4320850391939724.5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-18003543299748.852</v>
      </c>
      <c r="L5645" s="444">
        <f t="shared" ca="1" si="212"/>
        <v>-4338853935239473.5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-4338853935239473.5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-18078558063497.805</v>
      </c>
      <c r="L5646" s="444">
        <f t="shared" ca="1" si="212"/>
        <v>-4356932493302971.5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-4356932493302971.5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-18153885388762.383</v>
      </c>
      <c r="L5647" s="444">
        <f t="shared" ca="1" si="212"/>
        <v>-4375086378691734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-4375086378691734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-18229526577882.227</v>
      </c>
      <c r="L5648" s="444">
        <f t="shared" ca="1" si="212"/>
        <v>-4393315905269616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-4393315905269616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-18305482938623.398</v>
      </c>
      <c r="L5649" s="444">
        <f t="shared" ca="1" si="212"/>
        <v>-4411621388208239.5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-4411621388208239.5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-18381755784200.996</v>
      </c>
      <c r="L5650" s="444">
        <f t="shared" ca="1" si="212"/>
        <v>-4430003143992440.5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-4430003143992440.5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-18458346433301.836</v>
      </c>
      <c r="L5651" s="444">
        <f t="shared" ca="1" si="212"/>
        <v>-4448461490425742.5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-4448461490425742.5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-18535256210107.258</v>
      </c>
      <c r="L5652" s="444">
        <f t="shared" ca="1" si="212"/>
        <v>-4466996746635850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-4466996746635850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-18612486444316.043</v>
      </c>
      <c r="L5653" s="444">
        <f t="shared" ca="1" si="212"/>
        <v>-4485609233080166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-4485609233080166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-18690038471167.359</v>
      </c>
      <c r="L5654" s="444">
        <f t="shared" ca="1" si="212"/>
        <v>-4504299271551333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-4504299271551333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-18767913631463.887</v>
      </c>
      <c r="L5655" s="444">
        <f t="shared" ca="1" si="212"/>
        <v>-4523067185182797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-4523067185182797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-18846113271594.988</v>
      </c>
      <c r="L5656" s="444">
        <f t="shared" ca="1" si="212"/>
        <v>-4541913298454392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-4541913298454392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-18924638743559.965</v>
      </c>
      <c r="L5657" s="444">
        <f t="shared" ca="1" si="212"/>
        <v>-4560837937197952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-4560837937197952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-19003491404991.465</v>
      </c>
      <c r="L5658" s="444">
        <f t="shared" ca="1" si="212"/>
        <v>-4579841428602943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-4579841428602943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-19082672619178.93</v>
      </c>
      <c r="L5659" s="444">
        <f t="shared" ca="1" si="212"/>
        <v>-4598924101222122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-4598924101222122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-19162183755092.176</v>
      </c>
      <c r="L5660" s="444">
        <f t="shared" ca="1" si="212"/>
        <v>-4618086284977214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-4618086284977214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-19242026187405.059</v>
      </c>
      <c r="L5661" s="444">
        <f t="shared" ca="1" si="212"/>
        <v>-4637328311164619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-4637328311164619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-19322201296519.246</v>
      </c>
      <c r="L5662" s="444">
        <f t="shared" ca="1" si="212"/>
        <v>-4656650512461138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-4656650512461138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-19402710468588.074</v>
      </c>
      <c r="L5663" s="444">
        <f t="shared" ca="1" si="212"/>
        <v>-4676053222929726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-4676053222929726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-19483555095540.523</v>
      </c>
      <c r="L5664" s="444">
        <f t="shared" ca="1" si="212"/>
        <v>-4695536778025267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-4695536778025267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-19564736575105.277</v>
      </c>
      <c r="L5665" s="444">
        <f t="shared" ca="1" si="212"/>
        <v>-4715101514600372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-4715101514600372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-19646256310834.883</v>
      </c>
      <c r="L5666" s="444">
        <f t="shared" ca="1" si="212"/>
        <v>-4734747770911207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-4734747770911207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-19728115712130.027</v>
      </c>
      <c r="L5667" s="444">
        <f t="shared" ca="1" si="212"/>
        <v>-4754475886623337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-4754475886623337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-19810316194263.902</v>
      </c>
      <c r="L5668" s="444">
        <f t="shared" ca="1" si="212"/>
        <v>-4774286202817601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-4774286202817601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-19892859178406.672</v>
      </c>
      <c r="L5669" s="444">
        <f t="shared" ca="1" si="212"/>
        <v>-4794179061996008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-4794179061996008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-19975746091650.031</v>
      </c>
      <c r="L5670" s="444">
        <f t="shared" ca="1" si="212"/>
        <v>-4814154808087658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-4814154808087658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-20058978367031.906</v>
      </c>
      <c r="L5671" s="444">
        <f t="shared" ca="1" si="212"/>
        <v>-4834213786454690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-4834213786454690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-20142557443561.207</v>
      </c>
      <c r="L5672" s="444">
        <f t="shared" ca="1" si="212"/>
        <v>-4854356343898251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-4854356343898251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-20226484766242.711</v>
      </c>
      <c r="L5673" s="444">
        <f t="shared" ca="1" si="212"/>
        <v>-4874582828664494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-4874582828664494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-20310761786102.059</v>
      </c>
      <c r="L5674" s="444">
        <f t="shared" ca="1" si="212"/>
        <v>-4894893590450596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-4894893590450596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-20395389960210.816</v>
      </c>
      <c r="L5675" s="444">
        <f t="shared" ca="1" si="212"/>
        <v>-4915288980410807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-4915288980410807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-20480370751711.695</v>
      </c>
      <c r="L5676" s="444">
        <f t="shared" ca="1" si="212"/>
        <v>-4935769351162519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-4935769351162519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-20565705629843.828</v>
      </c>
      <c r="L5677" s="444">
        <f t="shared" ca="1" si="212"/>
        <v>-4956335056792363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-4956335056792363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-20651396069968.18</v>
      </c>
      <c r="L5678" s="444">
        <f t="shared" ca="1" si="212"/>
        <v>-4976986452862331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-4976986452862331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-20737443553593.047</v>
      </c>
      <c r="L5679" s="444">
        <f t="shared" ca="1" si="212"/>
        <v>-4997723896415924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-4997723896415924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-20823849568399.684</v>
      </c>
      <c r="L5680" s="444">
        <f t="shared" ca="1" si="212"/>
        <v>-5018547745984324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-5018547745984324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-20910615608268.016</v>
      </c>
      <c r="L5681" s="444">
        <f t="shared" ca="1" si="212"/>
        <v>-5039458361592592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-5039458361592592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-20997743173302.465</v>
      </c>
      <c r="L5682" s="444">
        <f t="shared" ca="1" si="212"/>
        <v>-5060456104765894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-5060456104765894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-21085233769857.891</v>
      </c>
      <c r="L5683" s="444">
        <f t="shared" ca="1" si="212"/>
        <v>-5081541338535752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-5081541338535752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-21173088910565.633</v>
      </c>
      <c r="L5684" s="444">
        <f t="shared" ca="1" si="212"/>
        <v>-5102714427446318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-5102714427446318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-21261310114359.656</v>
      </c>
      <c r="L5685" s="444">
        <f t="shared" ca="1" si="212"/>
        <v>-5123975737560678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-5123975737560678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-21349898906502.824</v>
      </c>
      <c r="L5686" s="444">
        <f t="shared" ca="1" si="212"/>
        <v>-5145325636467181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-5145325636467181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-21438856818613.254</v>
      </c>
      <c r="L5687" s="444">
        <f t="shared" ca="1" si="212"/>
        <v>-5166764493285794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-5166764493285794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-21528185388690.809</v>
      </c>
      <c r="L5688" s="444">
        <f t="shared" ca="1" si="212"/>
        <v>-5188292678674485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-5188292678674485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-21617886161143.688</v>
      </c>
      <c r="L5689" s="444">
        <f t="shared" ca="1" si="212"/>
        <v>-5209910564835629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-5209910564835629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-21707960686815.121</v>
      </c>
      <c r="L5690" s="444">
        <f t="shared" ca="1" si="212"/>
        <v>-5231618525522444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-5231618525522444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-21798410523010.184</v>
      </c>
      <c r="L5691" s="444">
        <f t="shared" ca="1" si="212"/>
        <v>-5253416936045454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-5253416936045454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-21889237233522.727</v>
      </c>
      <c r="L5692" s="444">
        <f t="shared" ca="1" si="212"/>
        <v>-5275306173278977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-5275306173278977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-21980442388662.402</v>
      </c>
      <c r="L5693" s="444">
        <f t="shared" ca="1" si="212"/>
        <v>-5297286615667639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-5297286615667639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-22072027565281.828</v>
      </c>
      <c r="L5694" s="444">
        <f t="shared" ca="1" si="212"/>
        <v>-5319358643232921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-5319358643232921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-22163994346803.836</v>
      </c>
      <c r="L5695" s="444">
        <f t="shared" ca="1" si="212"/>
        <v>-5341522637579725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-5341522637579725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-22256344323248.855</v>
      </c>
      <c r="L5696" s="444">
        <f t="shared" ca="1" si="212"/>
        <v>-5363778981902974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-5363778981902974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-22349079091262.391</v>
      </c>
      <c r="L5697" s="444">
        <f t="shared" ca="1" si="212"/>
        <v>-5386128060994236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-5386128060994236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-22442200254142.648</v>
      </c>
      <c r="L5698" s="444">
        <f t="shared" ca="1" si="212"/>
        <v>-5408570261248379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-5408570261248379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-22535709421868.246</v>
      </c>
      <c r="L5699" s="444">
        <f t="shared" ca="1" si="212"/>
        <v>-5431105970670247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-5431105970670247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-22629608211126.027</v>
      </c>
      <c r="L5700" s="444">
        <f t="shared" ca="1" si="212"/>
        <v>-5453735578881373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-5453735578881373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-22723898245339.055</v>
      </c>
      <c r="L5701" s="444">
        <f t="shared" ca="1" si="212"/>
        <v>-5476459477126712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-5476459477126712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-22818581154694.633</v>
      </c>
      <c r="L5702" s="444">
        <f t="shared" ca="1" si="212"/>
        <v>-5499278058281407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-5499278058281407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-22913658576172.527</v>
      </c>
      <c r="L5703" s="444">
        <f t="shared" ca="1" si="212"/>
        <v>-5522191716857580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-5522191716857580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-23009132153573.25</v>
      </c>
      <c r="L5704" s="444">
        <f t="shared" ca="1" si="212"/>
        <v>-5545200849011153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-5545200849011153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-23105003537546.469</v>
      </c>
      <c r="L5705" s="444">
        <f t="shared" ca="1" si="212"/>
        <v>-5568305852548699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-5568305852548699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-23201274385619.578</v>
      </c>
      <c r="L5706" s="444">
        <f t="shared" ca="1" si="212"/>
        <v>-5591507126934319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-5591507126934319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-23297946362226.328</v>
      </c>
      <c r="L5707" s="444">
        <f t="shared" ca="1" si="212"/>
        <v>-5614805073296545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-5614805073296545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-23395021138735.605</v>
      </c>
      <c r="L5708" s="444">
        <f t="shared" ca="1" si="212"/>
        <v>-5638200094435281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-5638200094435281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-23492500393480.336</v>
      </c>
      <c r="L5709" s="444">
        <f t="shared" ca="1" si="212"/>
        <v>-5661692594828761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-5661692594828761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-23590385811786.504</v>
      </c>
      <c r="L5710" s="444">
        <f t="shared" ca="1" si="212"/>
        <v>-5685282980640548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-5685282980640548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-23688679086002.281</v>
      </c>
      <c r="L5711" s="444">
        <f t="shared" ca="1" si="212"/>
        <v>-5708971659726550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-5708971659726550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-23787381915527.293</v>
      </c>
      <c r="L5712" s="444">
        <f t="shared" ca="1" si="212"/>
        <v>-5732759041642077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-5732759041642077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-23886496006841.988</v>
      </c>
      <c r="L5713" s="444">
        <f t="shared" ca="1" si="212"/>
        <v>-5756645537648919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-5756645537648919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-23986023073537.164</v>
      </c>
      <c r="L5714" s="444">
        <f t="shared" ca="1" si="212"/>
        <v>-5780631560722456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-5780631560722456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-24085964836343.566</v>
      </c>
      <c r="L5715" s="444">
        <f t="shared" ca="1" si="212"/>
        <v>-5804717525558800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-5804717525558800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-24186323023161.668</v>
      </c>
      <c r="L5716" s="444">
        <f t="shared" ca="1" si="212"/>
        <v>-5828903848581962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-5828903848581962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-24287099369091.508</v>
      </c>
      <c r="L5717" s="444">
        <f t="shared" ca="1" si="212"/>
        <v>-5853190947951054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-5853190947951054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-24388295616462.727</v>
      </c>
      <c r="L5718" s="444">
        <f t="shared" ca="1" si="212"/>
        <v>-5877579243567517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-5877579243567517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-24489913514864.652</v>
      </c>
      <c r="L5719" s="444">
        <f t="shared" ca="1" si="212"/>
        <v>-5902069157082382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-5902069157082382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-24591954821176.59</v>
      </c>
      <c r="L5720" s="444">
        <f t="shared" ca="1" si="212"/>
        <v>-5926661111903559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-5926661111903559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-24694421299598.164</v>
      </c>
      <c r="L5721" s="444">
        <f t="shared" ca="1" si="212"/>
        <v>-5951355533203157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-5951355533203157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-24797314721679.82</v>
      </c>
      <c r="L5722" s="444">
        <f t="shared" ca="1" si="212"/>
        <v>-5976152847924837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-5976152847924837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-24900636866353.488</v>
      </c>
      <c r="L5723" s="444">
        <f t="shared" ca="1" si="212"/>
        <v>-6001053484791190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-6001053484791190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-25004389519963.293</v>
      </c>
      <c r="L5724" s="444">
        <f t="shared" ca="1" si="212"/>
        <v>-6026057874311153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-6026057874311153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-25108574476296.469</v>
      </c>
      <c r="L5725" s="444">
        <f t="shared" ca="1" si="212"/>
        <v>-6051166448787449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-6051166448787449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-25213193536614.371</v>
      </c>
      <c r="L5726" s="444">
        <f t="shared" ca="1" si="212"/>
        <v>-6076379642324063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-6076379642324063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-25318248509683.594</v>
      </c>
      <c r="L5727" s="444">
        <f t="shared" ca="1" si="212"/>
        <v>-6101697890833747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-6101697890833747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-25423741211807.277</v>
      </c>
      <c r="L5728" s="444">
        <f t="shared" ca="1" si="212"/>
        <v>-6127121632045554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-6127121632045554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-25529673466856.477</v>
      </c>
      <c r="L5729" s="444">
        <f t="shared" ca="1" si="212"/>
        <v>-6152651305512410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-6152651305512410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-25636047106301.707</v>
      </c>
      <c r="L5730" s="444">
        <f t="shared" ca="1" si="212"/>
        <v>-6178287352618712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-6178287352618712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-25742863969244.633</v>
      </c>
      <c r="L5731" s="444">
        <f t="shared" ca="1" si="212"/>
        <v>-6204030216587957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-6204030216587957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-25850125902449.82</v>
      </c>
      <c r="L5732" s="444">
        <f t="shared" ca="1" si="212"/>
        <v>-6229880342490407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-6229880342490407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-25957834760376.695</v>
      </c>
      <c r="L5733" s="444">
        <f t="shared" ca="1" si="212"/>
        <v>-6255838177250784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-6255838177250784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-26065992405211.602</v>
      </c>
      <c r="L5734" s="444">
        <f t="shared" ca="1" si="212"/>
        <v>-6281904169655996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-6281904169655996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-26174600706899.984</v>
      </c>
      <c r="L5735" s="444">
        <f t="shared" ca="1" si="212"/>
        <v>-6308078770362896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-6308078770362896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-26283661543178.734</v>
      </c>
      <c r="L5736" s="444">
        <f t="shared" ca="1" si="212"/>
        <v>-6334362431906075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-6334362431906075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-26393176799608.645</v>
      </c>
      <c r="L5737" s="444">
        <f t="shared" ca="1" si="212"/>
        <v>-6360755608705684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-6360755608705684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-26503148369607.016</v>
      </c>
      <c r="L5738" s="444">
        <f t="shared" ca="1" si="212"/>
        <v>-6387258757075291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-6387258757075291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-26613578154480.379</v>
      </c>
      <c r="L5739" s="444">
        <f t="shared" ca="1" si="212"/>
        <v>-6413872335229771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-6413872335229771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-26724468063457.379</v>
      </c>
      <c r="L5740" s="444">
        <f t="shared" ca="1" si="212"/>
        <v>-6440596803293228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-6440596803293228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-26835820013721.781</v>
      </c>
      <c r="L5741" s="444">
        <f t="shared" ca="1" si="212"/>
        <v>-6467432623306950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-6467432623306950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-26947635930445.625</v>
      </c>
      <c r="L5742" s="444">
        <f t="shared" ca="1" si="212"/>
        <v>-6494380259237396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-6494380259237396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-27059917746822.484</v>
      </c>
      <c r="L5743" s="444">
        <f t="shared" ca="1" si="212"/>
        <v>-6521440176984218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-6521440176984218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-27172667404100.906</v>
      </c>
      <c r="L5744" s="444">
        <f t="shared" ca="1" si="212"/>
        <v>-6548612844388319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-6548612844388319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-27285886851617.996</v>
      </c>
      <c r="L5745" s="444">
        <f t="shared" ca="1" si="212"/>
        <v>-6575898731239937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-6575898731239937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-27399578046833.07</v>
      </c>
      <c r="L5746" s="444">
        <f t="shared" ca="1" si="212"/>
        <v>-6603298309286770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-6603298309286770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-27513742955361.543</v>
      </c>
      <c r="L5747" s="444">
        <f t="shared" ca="1" si="212"/>
        <v>-6630812052242132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-6630812052242132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-27628383551008.883</v>
      </c>
      <c r="L5748" s="444">
        <f t="shared" ca="1" si="212"/>
        <v>-6658440435793141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-6658440435793141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-27743501815804.754</v>
      </c>
      <c r="L5749" s="444">
        <f t="shared" ca="1" si="212"/>
        <v>-6686183937608946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-6686183937608946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-27859099740037.273</v>
      </c>
      <c r="L5750" s="444">
        <f t="shared" ca="1" si="212"/>
        <v>-6714043037348983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-6714043037348983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-27975179322287.43</v>
      </c>
      <c r="L5751" s="444">
        <f t="shared" ca="1" si="212"/>
        <v>-6742018216671270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-6742018216671270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-28091742569463.625</v>
      </c>
      <c r="L5752" s="444">
        <f t="shared" ca="1" si="212"/>
        <v>-6770109959240734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-6770109959240734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-28208791496836.391</v>
      </c>
      <c r="L5753" s="444">
        <f t="shared" ca="1" si="212"/>
        <v>-6798318750737570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-6798318750737570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-28326328128073.207</v>
      </c>
      <c r="L5754" s="444">
        <f t="shared" ca="1" si="212"/>
        <v>-6826645078865643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-6826645078865643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-28444354495273.512</v>
      </c>
      <c r="L5755" s="444">
        <f t="shared" ca="1" si="212"/>
        <v>-6855089433360917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-6855089433360917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-28562872639003.82</v>
      </c>
      <c r="L5756" s="444">
        <f t="shared" ca="1" si="212"/>
        <v>-6883652305999921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-6883652305999921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-28681884608333.004</v>
      </c>
      <c r="L5757" s="444">
        <f t="shared" ca="1" si="212"/>
        <v>-6912334190608254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-6912334190608254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-28801392460867.723</v>
      </c>
      <c r="L5758" s="444">
        <f t="shared" ca="1" si="212"/>
        <v>-6941135583069122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-6941135583069122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-28921398262788.008</v>
      </c>
      <c r="L5759" s="444">
        <f t="shared" ca="1" si="212"/>
        <v>-6970056981331910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-6970056981331910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-29041904088882.957</v>
      </c>
      <c r="L5760" s="444">
        <f t="shared" ca="1" si="212"/>
        <v>-6999098885420793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-6999098885420793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-29162912022586.637</v>
      </c>
      <c r="L5761" s="444">
        <f t="shared" ca="1" si="212"/>
        <v>-7028261797443380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-7028261797443380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-29284424156014.086</v>
      </c>
      <c r="L5762" s="444">
        <f t="shared" ca="1" si="212"/>
        <v>-7057546221599394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-7057546221599394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-29406442589997.469</v>
      </c>
      <c r="L5763" s="444">
        <f t="shared" ca="1" si="212"/>
        <v>-7086952664189391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-7086952664189391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-29528969434122.461</v>
      </c>
      <c r="L5764" s="444">
        <f t="shared" ca="1" si="212"/>
        <v>-7116481633623513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-7116481633623513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-29652006806764.637</v>
      </c>
      <c r="L5765" s="444">
        <f t="shared" ca="1" si="212"/>
        <v>-7146133640430278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-7146133640430278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-29775556835126.156</v>
      </c>
      <c r="L5766" s="444">
        <f t="shared" ca="1" si="212"/>
        <v>-7175909197265404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-7175909197265404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-29899621655272.516</v>
      </c>
      <c r="L5767" s="444">
        <f t="shared" ca="1" si="212"/>
        <v>-7205808818920677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-7205808818920677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-30024203412169.488</v>
      </c>
      <c r="L5768" s="444">
        <f t="shared" ca="1" si="212"/>
        <v>-7235833022332846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-7235833022332846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-30149304259720.188</v>
      </c>
      <c r="L5769" s="444">
        <f t="shared" ca="1" si="212"/>
        <v>-7265982326592566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-7265982326592566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-30274926360802.355</v>
      </c>
      <c r="L5770" s="444">
        <f t="shared" ca="1" si="212"/>
        <v>-7296257252953368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-7296257252953368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-30401071887305.699</v>
      </c>
      <c r="L5771" s="444">
        <f t="shared" ca="1" si="212"/>
        <v>-7326658324840674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-7326658324840674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-30527743020169.473</v>
      </c>
      <c r="L5772" s="444">
        <f t="shared" ca="1" si="212"/>
        <v>-7357186067860843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-7357186067860843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-30654941949420.18</v>
      </c>
      <c r="L5773" s="444">
        <f t="shared" ca="1" si="212"/>
        <v>-7387841009810263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-7387841009810263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-30782670874209.43</v>
      </c>
      <c r="L5774" s="444">
        <f t="shared" ca="1" si="212"/>
        <v>-7418623680684472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-7418623680684472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-30910932002851.965</v>
      </c>
      <c r="L5775" s="444">
        <f t="shared" ca="1" si="212"/>
        <v>-7449534612687324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-7449534612687324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-31039727552863.848</v>
      </c>
      <c r="L5776" s="444">
        <f t="shared" ca="1" si="212"/>
        <v>-7480574340240188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-7480574340240188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-31169059751000.781</v>
      </c>
      <c r="L5777" s="444">
        <f t="shared" ca="1" si="212"/>
        <v>-7511743399991189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-7511743399991189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-31298930833296.621</v>
      </c>
      <c r="L5778" s="444">
        <f t="shared" ca="1" si="212"/>
        <v>-7543042330824486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-7543042330824486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-31429343045102.023</v>
      </c>
      <c r="L5779" s="444">
        <f t="shared" ca="1" si="212"/>
        <v>-7574471673869588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-7574471673869588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-31560298641123.285</v>
      </c>
      <c r="L5780" s="444">
        <f t="shared" ca="1" si="212"/>
        <v>-7606031972510711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-7606031972510711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-31691799885461.301</v>
      </c>
      <c r="L5781" s="444">
        <f t="shared" ca="1" si="212"/>
        <v>-7637723772396172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-7637723772396172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-31823849051650.715</v>
      </c>
      <c r="L5782" s="444">
        <f t="shared" ca="1" si="212"/>
        <v>-7669547621447823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-7669547621447823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-31956448422699.262</v>
      </c>
      <c r="L5783" s="444">
        <f t="shared" ca="1" si="212"/>
        <v>-7701504069870522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-7701504069870522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-32089600291127.172</v>
      </c>
      <c r="L5784" s="444">
        <f t="shared" ca="1" si="212"/>
        <v>-7733593670161649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-7733593670161649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-32223306959006.871</v>
      </c>
      <c r="L5785" s="444">
        <f t="shared" ca="1" si="212"/>
        <v>-7765816977120656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-7765816977120656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-32357570738002.738</v>
      </c>
      <c r="L5786" s="444">
        <f t="shared" ca="1" si="212"/>
        <v>-7798174547858659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-7798174547858659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-32492393949411.078</v>
      </c>
      <c r="L5787" s="444">
        <f t="shared" ca="1" si="212"/>
        <v>-7830666941808070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-7830666941808070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-32627778924200.297</v>
      </c>
      <c r="L5788" s="444">
        <f t="shared" ca="1" si="212"/>
        <v>-7863294720732270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-7863294720732270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-32763728003051.121</v>
      </c>
      <c r="L5789" s="444">
        <f t="shared" ca="1" si="212"/>
        <v>-7896058448735321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-7896058448735321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-32900243536397.176</v>
      </c>
      <c r="L5790" s="444">
        <f t="shared" ca="1" si="212"/>
        <v>-7928958692271718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-7928958692271718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-33037327884465.488</v>
      </c>
      <c r="L5791" s="444">
        <f t="shared" ca="1" si="212"/>
        <v>-7961996020156183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-7961996020156183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-33174983417317.426</v>
      </c>
      <c r="L5792" s="444">
        <f t="shared" ca="1" si="212"/>
        <v>-7995171003573500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-7995171003573500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-33313212514889.578</v>
      </c>
      <c r="L5793" s="444">
        <f t="shared" ca="1" si="212"/>
        <v>-8028484216088390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-8028484216088390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-33452017567034.957</v>
      </c>
      <c r="L5794" s="444">
        <f t="shared" ca="1" si="212"/>
        <v>-8061936233655425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-8061936233655425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-33591400973564.273</v>
      </c>
      <c r="L5795" s="444">
        <f t="shared" ca="1" si="212"/>
        <v>-8095527634628989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-8095527634628989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-33731365144287.457</v>
      </c>
      <c r="L5796" s="444">
        <f t="shared" ca="1" si="212"/>
        <v>-8129258999773276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-8129258999773276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-33871912499055.316</v>
      </c>
      <c r="L5797" s="444">
        <f t="shared" ca="1" si="212"/>
        <v>-8163130912272331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-8163130912272331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-34013045467801.379</v>
      </c>
      <c r="L5798" s="444">
        <f t="shared" ca="1" si="212"/>
        <v>-8197143957740132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-8197143957740132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-34154766490583.883</v>
      </c>
      <c r="L5799" s="444">
        <f t="shared" ca="1" si="212"/>
        <v>-8231298724230716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-8231298724230716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-34297078017627.984</v>
      </c>
      <c r="L5800" s="444">
        <f t="shared" ca="1" si="212"/>
        <v>-8265595802248344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-8265595802248344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-34439982509368.098</v>
      </c>
      <c r="L5801" s="444">
        <f t="shared" ca="1" si="212"/>
        <v>-8300035784757712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-8300035784757712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-34583482436490.465</v>
      </c>
      <c r="L5802" s="444">
        <f t="shared" ca="1" si="212"/>
        <v>-8334619267194202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-8334619267194202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-34727580279975.84</v>
      </c>
      <c r="L5803" s="444">
        <f t="shared" ca="1" si="212"/>
        <v>-8369346847474178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-8369346847474178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-34872278531142.41</v>
      </c>
      <c r="L5804" s="444">
        <f t="shared" ca="1" si="212"/>
        <v>-8404219126005320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-8404219126005320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-35017579691688.832</v>
      </c>
      <c r="L5805" s="444">
        <f t="shared" ca="1" si="212"/>
        <v>-8439236705697009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-8439236705697009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-35163486273737.535</v>
      </c>
      <c r="L5806" s="444">
        <f t="shared" ca="1" si="212"/>
        <v>-8474400191970747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-8474400191970747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-35310000799878.117</v>
      </c>
      <c r="L5807" s="444">
        <f t="shared" ca="1" si="212"/>
        <v>-8509710192770625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-8509710192770625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-35457125803210.938</v>
      </c>
      <c r="L5808" s="444">
        <f t="shared" ca="1" si="212"/>
        <v>-8545167318573836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-8545167318573836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-35604863827390.984</v>
      </c>
      <c r="L5809" s="444">
        <f t="shared" ca="1" si="212"/>
        <v>-8580772182401227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-8580772182401227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-35753217426671.781</v>
      </c>
      <c r="L5810" s="444">
        <f t="shared" ca="1" si="212"/>
        <v>-8616525399827899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-8616525399827899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-35902189165949.578</v>
      </c>
      <c r="L5811" s="444">
        <f t="shared" ca="1" si="212"/>
        <v>-8652427588993849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-8652427588993849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-36051781620807.703</v>
      </c>
      <c r="L5812" s="444">
        <f t="shared" ca="1" si="212"/>
        <v>-8688479370614657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-8688479370614657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-36201997377561.063</v>
      </c>
      <c r="L5813" s="444">
        <f t="shared" ca="1" si="212"/>
        <v>-8724681367992218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-8724681367992218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-36352839033300.906</v>
      </c>
      <c r="L5814" s="444">
        <f t="shared" ca="1" si="212"/>
        <v>-8761034207025519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-8761034207025519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-36504309195939.664</v>
      </c>
      <c r="L5815" s="444">
        <f t="shared" ca="1" si="212"/>
        <v>-8797538516221459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-8797538516221459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-36656410484256.078</v>
      </c>
      <c r="L5816" s="444">
        <f t="shared" ca="1" si="212"/>
        <v>-8834194926705715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-8834194926705715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-36809145527940.484</v>
      </c>
      <c r="L5817" s="444">
        <f t="shared" ca="1" si="212"/>
        <v>-8871004072233655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-8871004072233655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-36962516967640.227</v>
      </c>
      <c r="L5818" s="444">
        <f t="shared" ca="1" si="212"/>
        <v>-8907966589201295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-8907966589201295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-37116527455005.391</v>
      </c>
      <c r="L5819" s="444">
        <f t="shared" ca="1" si="212"/>
        <v>-8945083116656300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-8945083116656300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-37271179652734.578</v>
      </c>
      <c r="L5820" s="444">
        <f t="shared" ca="1" si="212"/>
        <v>-8982354296309035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-8982354296309035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-37426476234620.977</v>
      </c>
      <c r="L5821" s="444">
        <f t="shared" ca="1" si="212"/>
        <v>-9019780772543656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-9019780772543656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-37582419885598.563</v>
      </c>
      <c r="L5822" s="444">
        <f t="shared" ca="1" si="212"/>
        <v>-9057363192429254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-9057363192429254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-37739013301788.555</v>
      </c>
      <c r="L5823" s="444">
        <f t="shared" ca="1" si="212"/>
        <v>-9095102205731042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-9095102205731042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-37896259190546.008</v>
      </c>
      <c r="L5824" s="444">
        <f t="shared" ca="1" si="212"/>
        <v>-9132998464921588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-9132998464921588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-38054160270506.617</v>
      </c>
      <c r="L5825" s="444">
        <f t="shared" ca="1" si="212"/>
        <v>-9171052625192094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-9171052625192094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-38212719271633.727</v>
      </c>
      <c r="L5826" s="444">
        <f t="shared" ca="1" si="212"/>
        <v>-9209265344463728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-9209265344463728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-38371938935265.531</v>
      </c>
      <c r="L5827" s="444">
        <f t="shared" ca="1" si="212"/>
        <v>-9247637283398994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-9247637283398994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-38531822014162.477</v>
      </c>
      <c r="L5828" s="444">
        <f t="shared" ca="1" si="212"/>
        <v>-9286169105413156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-9286169105413156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-38692371272554.813</v>
      </c>
      <c r="L5829" s="444">
        <f t="shared" ca="1" si="212"/>
        <v>-9324861476685710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-9324861476685710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-38853589486190.461</v>
      </c>
      <c r="L5830" s="444">
        <f t="shared" ca="1" si="212"/>
        <v>-9363715066171900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-9363715066171900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-39015479442382.914</v>
      </c>
      <c r="L5831" s="444">
        <f t="shared" ca="1" si="212"/>
        <v>-9402730545614282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-9402730545614282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-39178043940059.508</v>
      </c>
      <c r="L5832" s="444">
        <f t="shared" ca="1" si="212"/>
        <v>-9441908589554342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-9441908589554342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-39341285789809.758</v>
      </c>
      <c r="L5833" s="444">
        <f t="shared" ca="1" si="212"/>
        <v>-9481249875344152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-9481249875344152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-39505207813933.969</v>
      </c>
      <c r="L5834" s="444">
        <f t="shared" ca="1" si="212"/>
        <v>-9520755083158086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-9520755083158086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-39669812846492.023</v>
      </c>
      <c r="L5835" s="444">
        <f t="shared" ca="1" si="212"/>
        <v>-9560424896004578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-9560424896004578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-39835103733352.406</v>
      </c>
      <c r="L5836" s="444">
        <f t="shared" ca="1" si="212"/>
        <v>-9600259999737930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-9600259999737930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-40001083332241.375</v>
      </c>
      <c r="L5837" s="444">
        <f t="shared" ca="1" si="212"/>
        <v>-9640261083070172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-9640261083070172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-40167754512792.383</v>
      </c>
      <c r="L5838" s="444">
        <f t="shared" ca="1" si="212"/>
        <v>-9680428837582964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-9680428837582964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-40335120156595.68</v>
      </c>
      <c r="L5839" s="444">
        <f t="shared" ca="1" si="212"/>
        <v>-9720763957739560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-9720763957739560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-40503183157248.164</v>
      </c>
      <c r="L5840" s="444">
        <f t="shared" ca="1" si="212"/>
        <v>-9761267140896808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-9761267140896808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-40671946420403.367</v>
      </c>
      <c r="L5841" s="444">
        <f t="shared" ca="1" si="212"/>
        <v>-9801939087317212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-9801939087317212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-40841412863821.719</v>
      </c>
      <c r="L5842" s="444">
        <f t="shared" ca="1" si="212"/>
        <v>-9842780500181034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-9842780500181034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-41011585417420.977</v>
      </c>
      <c r="L5843" s="444">
        <f t="shared" ca="1" si="212"/>
        <v>-9883792085598454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-9883792085598454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-41182467023326.891</v>
      </c>
      <c r="L5844" s="444">
        <f t="shared" ca="1" si="212"/>
        <v>-9924974552621780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-9924974552621780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-41354060635924.086</v>
      </c>
      <c r="L5845" s="444">
        <f t="shared" ca="1" si="212"/>
        <v>-9966328613257704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-9966328613257704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-41526369221907.102</v>
      </c>
      <c r="L5846" s="444">
        <f t="shared" ca="1" si="212"/>
        <v>-1.0007854982479612E+16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-1.0007854982479612E+16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-41699395760331.719</v>
      </c>
      <c r="L5847" s="444">
        <f t="shared" ca="1" si="212"/>
        <v>-1.0049554378239944E+16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-1.0049554378239944E+16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-41873143242666.43</v>
      </c>
      <c r="L5848" s="444">
        <f t="shared" ca="1" si="212"/>
        <v>-1.009142752148261E+16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-1.009142752148261E+16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-42047614672844.211</v>
      </c>
      <c r="L5849" s="444">
        <f t="shared" ca="1" si="212"/>
        <v>-1.0133475136155454E+16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-1.0133475136155454E+16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-42222813067314.391</v>
      </c>
      <c r="L5850" s="444">
        <f t="shared" ca="1" si="212"/>
        <v>-1.0175697949222768E+16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-1.0175697949222768E+16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-42398741455094.867</v>
      </c>
      <c r="L5851" s="444">
        <f t="shared" ca="1" si="212"/>
        <v>-1.0218096690677862E+16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-1.0218096690677862E+16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-42575402877824.422</v>
      </c>
      <c r="L5852" s="444">
        <f t="shared" ca="1" si="212"/>
        <v>-1.0260672093555686E+16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-1.0260672093555686E+16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-42752800389815.359</v>
      </c>
      <c r="L5853" s="444">
        <f t="shared" ca="1" si="212"/>
        <v>-1.0303424893945502E+16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-1.0303424893945502E+16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-42930937058106.258</v>
      </c>
      <c r="L5854" s="444">
        <f t="shared" ca="1" si="212"/>
        <v>-1.0346355831003608E+16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-1.0346355831003608E+16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-43109815962515.031</v>
      </c>
      <c r="L5855" s="444">
        <f t="shared" ca="1" si="212"/>
        <v>-1.0389465646966124E+16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-1.0389465646966124E+16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-43289440195692.18</v>
      </c>
      <c r="L5856" s="444">
        <f t="shared" ca="1" si="212"/>
        <v>-1.0432755087161816E+16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-1.0432755087161816E+16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-43469812863174.234</v>
      </c>
      <c r="L5857" s="444">
        <f t="shared" ca="1" si="212"/>
        <v>-1.047622490002499E+16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-1.047622490002499E+16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-43650937083437.461</v>
      </c>
      <c r="L5858" s="444">
        <f t="shared" ca="1" si="212"/>
        <v>-1.0519875837108428E+16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-1.0519875837108428E+16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-43832815987951.781</v>
      </c>
      <c r="L5859" s="444">
        <f t="shared" ca="1" si="212"/>
        <v>-1.056370865309638E+16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-1.056370865309638E+16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-44015452721234.914</v>
      </c>
      <c r="L5860" s="444">
        <f t="shared" ca="1" si="212"/>
        <v>-1.0607724105817614E+16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-1.0607724105817614E+16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-44198850440906.727</v>
      </c>
      <c r="L5861" s="444">
        <f t="shared" ca="1" si="212"/>
        <v>-1.065192295625852E+16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-1.065192295625852E+16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-44383012317743.836</v>
      </c>
      <c r="L5862" s="444">
        <f t="shared" ca="1" si="212"/>
        <v>-1.0696305968576264E+16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-1.0696305968576264E+16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-44567941535734.43</v>
      </c>
      <c r="L5863" s="444">
        <f t="shared" ca="1" si="212"/>
        <v>-1.0740873910111998E+16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-1.0740873910111998E+16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-44753641292133.328</v>
      </c>
      <c r="L5864" s="444">
        <f t="shared" ca="1" si="212"/>
        <v>-1.0785627551404132E+16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-1.0785627551404132E+16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-44940114797517.219</v>
      </c>
      <c r="L5865" s="444">
        <f t="shared" ca="1" si="212"/>
        <v>-1.083056766620165E+16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-1.083056766620165E+16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-45127365275840.211</v>
      </c>
      <c r="L5866" s="444">
        <f t="shared" ca="1" si="212"/>
        <v>-1.087569503147749E+16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-1.087569503147749E+16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-45315395964489.539</v>
      </c>
      <c r="L5867" s="444">
        <f t="shared" ca="1" si="212"/>
        <v>-1.092101042744198E+16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-1.092101042744198E+16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-45504210114341.586</v>
      </c>
      <c r="L5868" s="444">
        <f t="shared" ca="1" si="212"/>
        <v>-1.0966514637556322E+16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-1.0966514637556322E+16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-45693810989818.008</v>
      </c>
      <c r="L5869" s="444">
        <f t="shared" ca="1" si="212"/>
        <v>-1.101220844854614E+16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-1.101220844854614E+16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-45884201868942.25</v>
      </c>
      <c r="L5870" s="444">
        <f t="shared" ca="1" si="212"/>
        <v>-1.1058092650415082E+16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-1.1058092650415082E+16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-46075386043396.172</v>
      </c>
      <c r="L5871" s="444">
        <f t="shared" ca="1" si="212"/>
        <v>-1.1104168036458478E+16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-1.1104168036458478E+16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-46267366818576.992</v>
      </c>
      <c r="L5872" s="444">
        <f t="shared" ca="1" si="212"/>
        <v>-1.1150435403277054E+16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-1.1150435403277054E+16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-46460147513654.391</v>
      </c>
      <c r="L5873" s="444">
        <f t="shared" ref="L5873:L6127" ca="1" si="217">I5873-J5873+K5873</f>
        <v>-1.1196895550790708E+16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-1.1196895550790708E+16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-46653731461627.953</v>
      </c>
      <c r="L5874" s="444">
        <f t="shared" ca="1" si="217"/>
        <v>-1.1243549282252336E+16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-1.1243549282252336E+16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-46848122009384.734</v>
      </c>
      <c r="L5875" s="444">
        <f t="shared" ca="1" si="217"/>
        <v>-1.129039740426172E+16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-1.129039740426172E+16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-47043322517757.164</v>
      </c>
      <c r="L5876" s="444">
        <f t="shared" ca="1" si="217"/>
        <v>-1.1337440726779478E+16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-1.1337440726779478E+16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-47239336361581.156</v>
      </c>
      <c r="L5877" s="444">
        <f t="shared" ca="1" si="217"/>
        <v>-1.138468006314106E+16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-1.138468006314106E+16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-47436166929754.414</v>
      </c>
      <c r="L5878" s="444">
        <f t="shared" ca="1" si="217"/>
        <v>-1.1432116230070814E+16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-1.1432116230070814E+16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-47633817625295.055</v>
      </c>
      <c r="L5879" s="444">
        <f t="shared" ca="1" si="217"/>
        <v>-1.147975004769611E+16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-1.147975004769611E+16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-47832291865400.461</v>
      </c>
      <c r="L5880" s="444">
        <f t="shared" ca="1" si="217"/>
        <v>-1.152758233956151E+16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-1.152758233956151E+16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-48031593081506.289</v>
      </c>
      <c r="L5881" s="444">
        <f t="shared" ca="1" si="217"/>
        <v>-1.1575613932643016E+16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-1.1575613932643016E+16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-48231724719345.898</v>
      </c>
      <c r="L5882" s="444">
        <f t="shared" ca="1" si="217"/>
        <v>-1.1623845657362362E+16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-1.1623845657362362E+16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-48432690239009.844</v>
      </c>
      <c r="L5883" s="444">
        <f t="shared" ca="1" si="217"/>
        <v>-1.1672278347601372E+16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-1.1672278347601372E+16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-48634493115005.719</v>
      </c>
      <c r="L5884" s="444">
        <f t="shared" ca="1" si="217"/>
        <v>-1.1720912840716378E+16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-1.1720912840716378E+16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-48837136836318.242</v>
      </c>
      <c r="L5885" s="444">
        <f t="shared" ca="1" si="217"/>
        <v>-1.1769749977552696E+16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-1.1769749977552696E+16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-49040624906469.563</v>
      </c>
      <c r="L5886" s="444">
        <f t="shared" ca="1" si="217"/>
        <v>-1.1818790602459166E+16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-1.1818790602459166E+16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-49244960843579.859</v>
      </c>
      <c r="L5887" s="444">
        <f t="shared" ca="1" si="217"/>
        <v>-1.1868035563302746E+16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-1.1868035563302746E+16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-49450148180428.109</v>
      </c>
      <c r="L5888" s="444">
        <f t="shared" ca="1" si="217"/>
        <v>-1.1917485711483174E+16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-1.1917485711483174E+16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-49656190464513.227</v>
      </c>
      <c r="L5889" s="444">
        <f t="shared" ca="1" si="217"/>
        <v>-1.1967141901947688E+16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-1.1967141901947688E+16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-49863091258115.367</v>
      </c>
      <c r="L5890" s="444">
        <f t="shared" ca="1" si="217"/>
        <v>-1.2017004993205804E+16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-1.2017004993205804E+16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-50070854138357.516</v>
      </c>
      <c r="L5891" s="444">
        <f t="shared" ca="1" si="217"/>
        <v>-1.2067075847344162E+16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-1.2067075847344162E+16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-50279482697267.344</v>
      </c>
      <c r="L5892" s="444">
        <f t="shared" ca="1" si="217"/>
        <v>-1.211735533004143E+16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-1.211735533004143E+16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-50488980541839.289</v>
      </c>
      <c r="L5893" s="444">
        <f t="shared" ca="1" si="217"/>
        <v>-1.216784431058327E+16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-1.216784431058327E+16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-50699351294096.961</v>
      </c>
      <c r="L5894" s="444">
        <f t="shared" ca="1" si="217"/>
        <v>-1.2218543661877366E+16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-1.2218543661877366E+16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-50910598591155.688</v>
      </c>
      <c r="L5895" s="444">
        <f t="shared" ca="1" si="217"/>
        <v>-1.2269454260468522E+16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-1.2269454260468522E+16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-51122726085285.508</v>
      </c>
      <c r="L5896" s="444">
        <f t="shared" ca="1" si="217"/>
        <v>-1.2320576986553808E+16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-1.2320576986553808E+16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-51335737443974.203</v>
      </c>
      <c r="L5897" s="444">
        <f t="shared" ca="1" si="217"/>
        <v>-1.2371912723997782E+16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-1.2371912723997782E+16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-51549636349990.758</v>
      </c>
      <c r="L5898" s="444">
        <f t="shared" ca="1" si="217"/>
        <v>-1.2423462360347772E+16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-1.2423462360347772E+16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-51764426501449.047</v>
      </c>
      <c r="L5899" s="444">
        <f t="shared" ca="1" si="217"/>
        <v>-1.2475226786849222E+16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-1.2475226786849222E+16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-51980111611871.758</v>
      </c>
      <c r="L5900" s="444">
        <f t="shared" ca="1" si="217"/>
        <v>-1.2527206898461094E+16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-1.2527206898461094E+16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-52196695410254.555</v>
      </c>
      <c r="L5901" s="444">
        <f t="shared" ca="1" si="217"/>
        <v>-1.2579403593871348E+16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-1.2579403593871348E+16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-52414181641130.617</v>
      </c>
      <c r="L5902" s="444">
        <f t="shared" ca="1" si="217"/>
        <v>-1.2631817775512478E+16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-1.2631817775512478E+16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-52632574064635.328</v>
      </c>
      <c r="L5903" s="444">
        <f t="shared" ca="1" si="217"/>
        <v>-1.2684450349577114E+16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-1.2684450349577114E+16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-52851876456571.305</v>
      </c>
      <c r="L5904" s="444">
        <f t="shared" ca="1" si="217"/>
        <v>-1.2737302226033686E+16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-1.2737302226033686E+16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-53072092608473.688</v>
      </c>
      <c r="L5905" s="444">
        <f t="shared" ca="1" si="217"/>
        <v>-1.279037431864216E+16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-1.279037431864216E+16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-53293226327675.664</v>
      </c>
      <c r="L5906" s="444">
        <f t="shared" ca="1" si="217"/>
        <v>-1.2843667544969836E+16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-1.2843667544969836E+16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-53515281437374.313</v>
      </c>
      <c r="L5907" s="444">
        <f t="shared" ca="1" si="217"/>
        <v>-1.289718282640721E+16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-1.289718282640721E+16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-53738261776696.711</v>
      </c>
      <c r="L5908" s="444">
        <f t="shared" ca="1" si="217"/>
        <v>-1.2950921088183906E+16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-1.2950921088183906E+16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-53962171200766.273</v>
      </c>
      <c r="L5909" s="444">
        <f t="shared" ca="1" si="217"/>
        <v>-1.3004883259384672E+16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-1.3004883259384672E+16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-54187013580769.469</v>
      </c>
      <c r="L5910" s="444">
        <f t="shared" ca="1" si="217"/>
        <v>-1.3059070272965442E+16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-1.3059070272965442E+16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-54412792804022.672</v>
      </c>
      <c r="L5911" s="444">
        <f t="shared" ca="1" si="217"/>
        <v>-1.3113483065769464E+16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-1.3113483065769464E+16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-54639512774039.43</v>
      </c>
      <c r="L5912" s="444">
        <f t="shared" ca="1" si="217"/>
        <v>-1.3168122578543504E+16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-1.3168122578543504E+16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-54867177410597.93</v>
      </c>
      <c r="L5913" s="444">
        <f t="shared" ca="1" si="217"/>
        <v>-1.3222989755954102E+16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-1.3222989755954102E+16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-55095790649808.758</v>
      </c>
      <c r="L5914" s="444">
        <f t="shared" ca="1" si="217"/>
        <v>-1.327808554660391E+16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-1.327808554660391E+16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-55325356444182.961</v>
      </c>
      <c r="L5915" s="444">
        <f t="shared" ca="1" si="217"/>
        <v>-1.3333410903048092E+16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-1.3333410903048092E+16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-55555878762700.383</v>
      </c>
      <c r="L5916" s="444">
        <f t="shared" ca="1" si="217"/>
        <v>-1.3388966781810792E+16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-1.3388966781810792E+16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-55787361590878.297</v>
      </c>
      <c r="L5917" s="444">
        <f t="shared" ca="1" si="217"/>
        <v>-1.344475414340167E+16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-1.344475414340167E+16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-56019808930840.289</v>
      </c>
      <c r="L5918" s="444">
        <f t="shared" ca="1" si="217"/>
        <v>-1.350077395233251E+16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-1.350077395233251E+16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-56253224801385.461</v>
      </c>
      <c r="L5919" s="444">
        <f t="shared" ca="1" si="217"/>
        <v>-1.3557027177133896E+16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-1.3557027177133896E+16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-56487613238057.898</v>
      </c>
      <c r="L5920" s="444">
        <f t="shared" ca="1" si="217"/>
        <v>-1.3613514790371954E+16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-1.3613514790371954E+16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-56722978293216.477</v>
      </c>
      <c r="L5921" s="444">
        <f t="shared" ca="1" si="217"/>
        <v>-1.367023776866517E+16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-1.367023776866517E+16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-56959324036104.875</v>
      </c>
      <c r="L5922" s="444">
        <f t="shared" ca="1" si="217"/>
        <v>-1.3727197092701274E+16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-1.3727197092701274E+16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-57196654552921.977</v>
      </c>
      <c r="L5923" s="444">
        <f t="shared" ca="1" si="217"/>
        <v>-1.3784393747254196E+16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-1.3784393747254196E+16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-57434973946892.484</v>
      </c>
      <c r="L5924" s="444">
        <f t="shared" ca="1" si="217"/>
        <v>-1.3841828721201088E+16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-1.3841828721201088E+16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-57674286338337.867</v>
      </c>
      <c r="L5925" s="444">
        <f t="shared" ca="1" si="217"/>
        <v>-1.3899503007539426E+16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-1.3899503007539426E+16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-57914595864747.609</v>
      </c>
      <c r="L5926" s="444">
        <f t="shared" ca="1" si="217"/>
        <v>-1.3957417603404174E+16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-1.3957417603404174E+16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-58155906680850.727</v>
      </c>
      <c r="L5927" s="444">
        <f t="shared" ca="1" si="217"/>
        <v>-1.4015573510085024E+16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-1.4015573510085024E+16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-58398222958687.602</v>
      </c>
      <c r="L5928" s="444">
        <f t="shared" ca="1" si="217"/>
        <v>-1.4073971733043712E+16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-1.4073971733043712E+16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-58641548887682.133</v>
      </c>
      <c r="L5929" s="444">
        <f t="shared" ca="1" si="217"/>
        <v>-1.4132613281931394E+16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-1.4132613281931394E+16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-58885888674714.141</v>
      </c>
      <c r="L5930" s="444">
        <f t="shared" ca="1" si="217"/>
        <v>-1.4191499170606108E+16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-1.4191499170606108E+16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-59131246544192.117</v>
      </c>
      <c r="L5931" s="444">
        <f t="shared" ca="1" si="217"/>
        <v>-1.42506304171503E+16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-1.42506304171503E+16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-59377626738126.258</v>
      </c>
      <c r="L5932" s="444">
        <f t="shared" ca="1" si="217"/>
        <v>-1.4310008043888426E+16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-1.4310008043888426E+16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-59625033516201.773</v>
      </c>
      <c r="L5933" s="444">
        <f t="shared" ca="1" si="217"/>
        <v>-1.4369633077404628E+16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-1.4369633077404628E+16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-59873471155852.609</v>
      </c>
      <c r="L5934" s="444">
        <f t="shared" ca="1" si="217"/>
        <v>-1.442950654856048E+16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-1.442950654856048E+16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-60122943952335.336</v>
      </c>
      <c r="L5935" s="444">
        <f t="shared" ca="1" si="217"/>
        <v>-1.4489629492512816E+16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-1.4489629492512816E+16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-60373456218803.406</v>
      </c>
      <c r="L5936" s="444">
        <f t="shared" ca="1" si="217"/>
        <v>-1.455000294873162E+16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-1.455000294873162E+16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-60625012286381.742</v>
      </c>
      <c r="L5937" s="444">
        <f t="shared" ca="1" si="217"/>
        <v>-1.4610627961018002E+16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-1.4610627961018002E+16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-60877616504241.68</v>
      </c>
      <c r="L5938" s="444">
        <f t="shared" ca="1" si="217"/>
        <v>-1.4671505577522244E+16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-1.4671505577522244E+16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-61131273239676.016</v>
      </c>
      <c r="L5939" s="444">
        <f t="shared" ca="1" si="217"/>
        <v>-1.473263685076192E+16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-1.473263685076192E+16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-61385986878174.664</v>
      </c>
      <c r="L5940" s="444">
        <f t="shared" ca="1" si="217"/>
        <v>-1.4794022837640094E+16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-1.4794022837640094E+16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-61641761823500.391</v>
      </c>
      <c r="L5941" s="444">
        <f t="shared" ca="1" si="217"/>
        <v>-1.4855664599463594E+16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-1.4855664599463594E+16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-61898602497764.977</v>
      </c>
      <c r="L5942" s="444">
        <f t="shared" ca="1" si="217"/>
        <v>-1.4917563201961358E+16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-1.4917563201961358E+16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-62156513341505.656</v>
      </c>
      <c r="L5943" s="444">
        <f t="shared" ca="1" si="217"/>
        <v>-1.4979719715302864E+16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-1.4979719715302864E+16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-62415498813761.93</v>
      </c>
      <c r="L5944" s="444">
        <f t="shared" ca="1" si="217"/>
        <v>-1.5042135214116626E+16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-1.5042135214116626E+16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-62675563392152.602</v>
      </c>
      <c r="L5945" s="444">
        <f t="shared" ca="1" si="217"/>
        <v>-1.5104810777508778E+16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-1.5104810777508778E+16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-62936711572953.242</v>
      </c>
      <c r="L5946" s="444">
        <f t="shared" ca="1" si="217"/>
        <v>-1.5167747489081732E+16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-1.5167747489081732E+16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-63198947871173.891</v>
      </c>
      <c r="L5947" s="444">
        <f t="shared" ca="1" si="217"/>
        <v>-1.5230946436952906E+16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-1.5230946436952906E+16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-63462276820637.109</v>
      </c>
      <c r="L5948" s="444">
        <f t="shared" ca="1" si="217"/>
        <v>-1.5294408713773544E+16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-1.5294408713773544E+16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-63726702974056.43</v>
      </c>
      <c r="L5949" s="444">
        <f t="shared" ca="1" si="217"/>
        <v>-1.53581354167476E+16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-1.53581354167476E+16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-63992230903115</v>
      </c>
      <c r="L5950" s="444">
        <f t="shared" ca="1" si="217"/>
        <v>-1.5422127647650716E+16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-1.5422127647650716E+16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-64258865198544.648</v>
      </c>
      <c r="L5951" s="444">
        <f t="shared" ca="1" si="217"/>
        <v>-1.548638651284926E+16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-1.548638651284926E+16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-64526610470205.258</v>
      </c>
      <c r="L5952" s="444">
        <f t="shared" ca="1" si="217"/>
        <v>-1.5550913123319466E+16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-1.5550913123319466E+16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-64795471347164.438</v>
      </c>
      <c r="L5953" s="444">
        <f t="shared" ca="1" si="217"/>
        <v>-1.561570859466663E+16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-1.561570859466663E+16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-65065452477777.617</v>
      </c>
      <c r="L5954" s="444">
        <f t="shared" ca="1" si="217"/>
        <v>-1.5680774047144408E+16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-1.5680774047144408E+16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-65336558529768.367</v>
      </c>
      <c r="L5955" s="444">
        <f t="shared" ca="1" si="217"/>
        <v>-1.5746110605674176E+16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-1.5746110605674176E+16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-65608794190309.063</v>
      </c>
      <c r="L5956" s="444">
        <f t="shared" ca="1" si="217"/>
        <v>-1.5811719399864486E+16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-1.5811719399864486E+16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-65882164166102.023</v>
      </c>
      <c r="L5957" s="444">
        <f t="shared" ca="1" si="217"/>
        <v>-1.5877601564030588E+16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-1.5877601564030588E+16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-66156673183460.789</v>
      </c>
      <c r="L5958" s="444">
        <f t="shared" ca="1" si="217"/>
        <v>-1.5943758237214048E+16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-1.5943758237214048E+16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-66432325988391.859</v>
      </c>
      <c r="L5959" s="444">
        <f t="shared" ca="1" si="217"/>
        <v>-1.601019056320244E+16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-1.601019056320244E+16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-66709127346676.82</v>
      </c>
      <c r="L5960" s="444">
        <f t="shared" ca="1" si="217"/>
        <v>-1.6076899690549116E+16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-1.6076899690549116E+16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-66987082043954.648</v>
      </c>
      <c r="L5961" s="444">
        <f t="shared" ca="1" si="217"/>
        <v>-1.614388677259307E+16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-1.614388677259307E+16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-67266194885804.445</v>
      </c>
      <c r="L5962" s="444">
        <f t="shared" ca="1" si="217"/>
        <v>-1.6211152967478874E+16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-1.6211152967478874E+16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-67546470697828.648</v>
      </c>
      <c r="L5963" s="444">
        <f t="shared" ca="1" si="217"/>
        <v>-1.6278699438176702E+16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-1.6278699438176702E+16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-67827914325736.258</v>
      </c>
      <c r="L5964" s="444">
        <f t="shared" ca="1" si="217"/>
        <v>-1.6346527352502438E+16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-1.6346527352502438E+16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-68110530635426.82</v>
      </c>
      <c r="L5965" s="444">
        <f t="shared" ca="1" si="217"/>
        <v>-1.6414637883137864E+16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-1.6414637883137864E+16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-68394324513074.422</v>
      </c>
      <c r="L5966" s="444">
        <f t="shared" ca="1" si="217"/>
        <v>-1.6483032207650938E+16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-1.6483032207650938E+16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-68679300865212.25</v>
      </c>
      <c r="L5967" s="444">
        <f t="shared" ca="1" si="217"/>
        <v>-1.655171150851615E+16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-1.655171150851615E+16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-68965464618817.289</v>
      </c>
      <c r="L5968" s="444">
        <f t="shared" ca="1" si="217"/>
        <v>-1.6620676973134968E+16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-1.6620676973134968E+16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-69252820721395.695</v>
      </c>
      <c r="L5969" s="444">
        <f t="shared" ca="1" si="217"/>
        <v>-1.6689929793856364E+16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-1.6689929793856364E+16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-69541374141068.18</v>
      </c>
      <c r="L5970" s="444">
        <f t="shared" ca="1" si="217"/>
        <v>-1.6759471167997432E+16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-1.6759471167997432E+16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-69831129866655.961</v>
      </c>
      <c r="L5971" s="444">
        <f t="shared" ca="1" si="217"/>
        <v>-1.6829302297864088E+16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-1.6829302297864088E+16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-70122092907767.031</v>
      </c>
      <c r="L5972" s="444">
        <f t="shared" ca="1" si="217"/>
        <v>-1.6899424390771856E+16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-1.6899424390771856E+16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-70414268294882.734</v>
      </c>
      <c r="L5973" s="444">
        <f t="shared" ca="1" si="217"/>
        <v>-1.6969838659066738E+16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-1.6969838659066738E+16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-70707661079444.75</v>
      </c>
      <c r="L5974" s="444">
        <f t="shared" ca="1" si="217"/>
        <v>-1.7040546320146182E+16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-1.7040546320146182E+16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-71002276333942.422</v>
      </c>
      <c r="L5975" s="444">
        <f t="shared" ca="1" si="217"/>
        <v>-1.7111548596480124E+16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-1.7111548596480124E+16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-71298119152000.516</v>
      </c>
      <c r="L5976" s="444">
        <f t="shared" ca="1" si="217"/>
        <v>-1.7182846715632124E+16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-1.7182846715632124E+16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-71595194648467.188</v>
      </c>
      <c r="L5977" s="444">
        <f t="shared" ca="1" si="217"/>
        <v>-1.7254441910280592E+16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-1.7254441910280592E+16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-71893507959502.469</v>
      </c>
      <c r="L5978" s="444">
        <f t="shared" ca="1" si="217"/>
        <v>-1.7326335418240094E+16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-1.7326335418240094E+16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-72193064242667.063</v>
      </c>
      <c r="L5979" s="444">
        <f t="shared" ca="1" si="217"/>
        <v>-1.7398528482482762E+16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-1.7398528482482762E+16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-72493868677011.5</v>
      </c>
      <c r="L5980" s="444">
        <f t="shared" ca="1" si="217"/>
        <v>-1.7471022351159774E+16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-1.7471022351159774E+16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-72795926463165.719</v>
      </c>
      <c r="L5981" s="444">
        <f t="shared" ca="1" si="217"/>
        <v>-1.754381827762294E+16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-1.754381827762294E+16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-73099242823428.922</v>
      </c>
      <c r="L5982" s="444">
        <f t="shared" ca="1" si="217"/>
        <v>-1.7616917520446368E+16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-1.7616917520446368E+16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-73403823001859.859</v>
      </c>
      <c r="L5983" s="444">
        <f t="shared" ca="1" si="217"/>
        <v>-1.7690321343448228E+16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-1.7690321343448228E+16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-73709672264367.609</v>
      </c>
      <c r="L5984" s="444">
        <f t="shared" ca="1" si="217"/>
        <v>-1.7764031015712596E+16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-1.7764031015712596E+16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-74016795898802.484</v>
      </c>
      <c r="L5985" s="444">
        <f t="shared" ca="1" si="217"/>
        <v>-1.7838047811611398E+16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-1.7838047811611398E+16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-74325199215047.5</v>
      </c>
      <c r="L5986" s="444">
        <f t="shared" ca="1" si="217"/>
        <v>-1.7912373010826446E+16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-1.7912373010826446E+16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-74634887545110.203</v>
      </c>
      <c r="L5987" s="444">
        <f t="shared" ca="1" si="217"/>
        <v>-1.7987007898371556E+16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-1.7987007898371556E+16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-74945866243214.813</v>
      </c>
      <c r="L5988" s="444">
        <f t="shared" ca="1" si="217"/>
        <v>-1.8061953764614772E+16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-1.8061953764614772E+16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-75258140685894.875</v>
      </c>
      <c r="L5989" s="444">
        <f t="shared" ca="1" si="217"/>
        <v>-1.8137211905300668E+16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-1.8137211905300668E+16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-75571716272086.109</v>
      </c>
      <c r="L5990" s="444">
        <f t="shared" ca="1" si="217"/>
        <v>-1.8212783621572756E+16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-1.8212783621572756E+16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-75886598423219.813</v>
      </c>
      <c r="L5991" s="444">
        <f t="shared" ca="1" si="217"/>
        <v>-1.8288670219995976E+16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-1.8288670219995976E+16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-76202792583316.563</v>
      </c>
      <c r="L5992" s="444">
        <f t="shared" ca="1" si="217"/>
        <v>-1.8364873012579292E+16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-1.8364873012579292E+16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-76520304219080.375</v>
      </c>
      <c r="L5993" s="444">
        <f t="shared" ca="1" si="217"/>
        <v>-1.8441393316798372E+16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-1.8441393316798372E+16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-76839138819993.219</v>
      </c>
      <c r="L5994" s="444">
        <f t="shared" ca="1" si="217"/>
        <v>-1.8518232455618364E+16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-1.8518232455618364E+16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-77159301898409.844</v>
      </c>
      <c r="L5995" s="444">
        <f t="shared" ca="1" si="217"/>
        <v>-1.8595391757516772E+16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-1.8595391757516772E+16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-77480798989653.219</v>
      </c>
      <c r="L5996" s="444">
        <f t="shared" ca="1" si="217"/>
        <v>-1.8672872556506424E+16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-1.8672872556506424E+16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-77803635652110.094</v>
      </c>
      <c r="L5997" s="444">
        <f t="shared" ca="1" si="217"/>
        <v>-1.8750676192158536E+16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-1.8750676192158536E+16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-78127817467327.234</v>
      </c>
      <c r="L5998" s="444">
        <f t="shared" ca="1" si="217"/>
        <v>-1.8828804009625864E+16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-1.8828804009625864E+16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-78453350040107.766</v>
      </c>
      <c r="L5999" s="444">
        <f t="shared" ca="1" si="217"/>
        <v>-1.8907257359665972E+16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-1.8907257359665972E+16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-78780238998608.219</v>
      </c>
      <c r="L6000" s="444">
        <f t="shared" ca="1" si="217"/>
        <v>-1.898603759866458E+16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-1.898603759866458E+16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-79108489994435.75</v>
      </c>
      <c r="L6001" s="444">
        <f t="shared" ca="1" si="217"/>
        <v>-1.9065146088659016E+16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-1.9065146088659016E+16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-79438108702745.906</v>
      </c>
      <c r="L6002" s="444">
        <f t="shared" ca="1" si="217"/>
        <v>-1.914458419736176E+16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-1.914458419736176E+16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-79769100822340.672</v>
      </c>
      <c r="L6003" s="444">
        <f t="shared" ca="1" si="217"/>
        <v>-1.92243532981841E+16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-1.92243532981841E+16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-80101472075767.078</v>
      </c>
      <c r="L6004" s="444">
        <f t="shared" ca="1" si="217"/>
        <v>-1.9304454770259868E+16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-1.9304454770259868E+16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-80435228209416.109</v>
      </c>
      <c r="L6005" s="444">
        <f t="shared" ca="1" si="217"/>
        <v>-1.9384889998469284E+16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-1.9384889998469284E+16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-80770374993622.016</v>
      </c>
      <c r="L6006" s="444">
        <f t="shared" ca="1" si="217"/>
        <v>-1.9465660373462908E+16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-1.9465660373462908E+16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-81106918222762.109</v>
      </c>
      <c r="L6007" s="444">
        <f t="shared" ca="1" si="217"/>
        <v>-1.9546767291685672E+16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-1.9546767291685672E+16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-81444863715356.969</v>
      </c>
      <c r="L6008" s="444">
        <f t="shared" ca="1" si="217"/>
        <v>-1.9628212155401028E+16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-1.9628212155401028E+16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-81784217314170.953</v>
      </c>
      <c r="L6009" s="444">
        <f t="shared" ca="1" si="217"/>
        <v>-1.97099963727152E+16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-1.97099963727152E+16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-82124984886313.328</v>
      </c>
      <c r="L6010" s="444">
        <f t="shared" ca="1" si="217"/>
        <v>-1.9792121357601512E+16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-1.9792121357601512E+16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-82467172323339.625</v>
      </c>
      <c r="L6011" s="444">
        <f t="shared" ca="1" si="217"/>
        <v>-1.9874588529924852E+16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-1.9874588529924852E+16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-82810785541353.547</v>
      </c>
      <c r="L6012" s="444">
        <f t="shared" ca="1" si="217"/>
        <v>-1.9957399315466204E+16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-1.9957399315466204E+16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-83155830481109.188</v>
      </c>
      <c r="L6013" s="444">
        <f t="shared" ca="1" si="217"/>
        <v>-2.0040555145947312E+16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-2.0040555145947312E+16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-83502313108113.797</v>
      </c>
      <c r="L6014" s="444">
        <f t="shared" ca="1" si="217"/>
        <v>-2.0124057459055424E+16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-2.0124057459055424E+16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-83850239412730.938</v>
      </c>
      <c r="L6015" s="444">
        <f t="shared" ca="1" si="217"/>
        <v>-2.0207907698468156E+16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-2.0207907698468156E+16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-84199615410283.984</v>
      </c>
      <c r="L6016" s="444">
        <f t="shared" ca="1" si="217"/>
        <v>-2.029210731387844E+16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-2.029210731387844E+16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-84550447141160.172</v>
      </c>
      <c r="L6017" s="444">
        <f t="shared" ca="1" si="217"/>
        <v>-2.03766577610196E+16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-2.03766577610196E+16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-84902740670915</v>
      </c>
      <c r="L6018" s="444">
        <f t="shared" ca="1" si="217"/>
        <v>-2.0461560501690516E+16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-2.0461560501690516E+16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-85256502090377.156</v>
      </c>
      <c r="L6019" s="444">
        <f t="shared" ca="1" si="217"/>
        <v>-2.0546817003780892E+16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-2.0546817003780892E+16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-85611737515753.719</v>
      </c>
      <c r="L6020" s="444">
        <f t="shared" ca="1" si="217"/>
        <v>-2.0632428741296644E+16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-2.0632428741296644E+16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-85968453088736.016</v>
      </c>
      <c r="L6021" s="444">
        <f t="shared" ca="1" si="217"/>
        <v>-2.071839719438538E+16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-2.071839719438538E+16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-86326654976605.75</v>
      </c>
      <c r="L6022" s="444">
        <f t="shared" ca="1" si="217"/>
        <v>-2.0804723849361984E+16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-2.0804723849361984E+16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-86686349372341.594</v>
      </c>
      <c r="L6023" s="444">
        <f t="shared" ca="1" si="217"/>
        <v>-2.0891410198734324E+16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-2.0891410198734324E+16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-87047542494726.344</v>
      </c>
      <c r="L6024" s="444">
        <f t="shared" ca="1" si="217"/>
        <v>-2.0978457741229052E+16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-2.0978457741229052E+16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-87410240588454.375</v>
      </c>
      <c r="L6025" s="444">
        <f t="shared" ca="1" si="217"/>
        <v>-2.1065867981817508E+16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-2.1065867981817508E+16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-87774449924239.609</v>
      </c>
      <c r="L6026" s="444">
        <f t="shared" ca="1" si="217"/>
        <v>-2.1153642431741748E+16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-2.1153642431741748E+16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-88140176798923.953</v>
      </c>
      <c r="L6027" s="444">
        <f t="shared" ca="1" si="217"/>
        <v>-2.1241782608540672E+16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-2.1241782608540672E+16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-88507427535586.125</v>
      </c>
      <c r="L6028" s="444">
        <f t="shared" ca="1" si="217"/>
        <v>-2.133029003607626E+16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-2.133029003607626E+16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-88876208483651.078</v>
      </c>
      <c r="L6029" s="444">
        <f t="shared" ca="1" si="217"/>
        <v>-2.1419166244559912E+16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-2.1419166244559912E+16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-89246526018999.625</v>
      </c>
      <c r="L6030" s="444">
        <f t="shared" ca="1" si="217"/>
        <v>-2.1508412770578912E+16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-2.1508412770578912E+16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-89618386544078.797</v>
      </c>
      <c r="L6031" s="444">
        <f t="shared" ca="1" si="217"/>
        <v>-2.1598031157122992E+16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-2.1598031157122992E+16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-89991796488012.469</v>
      </c>
      <c r="L6032" s="444">
        <f t="shared" ca="1" si="217"/>
        <v>-2.1688022953611004E+16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-2.1688022953611004E+16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-90366762306712.516</v>
      </c>
      <c r="L6033" s="444">
        <f t="shared" ca="1" si="217"/>
        <v>-2.1778389715917716E+16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-2.1778389715917716E+16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-90743290482990.484</v>
      </c>
      <c r="L6034" s="444">
        <f t="shared" ca="1" si="217"/>
        <v>-2.1869133006400708E+16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-2.1869133006400708E+16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-91121387526669.609</v>
      </c>
      <c r="L6035" s="444">
        <f t="shared" ca="1" si="217"/>
        <v>-2.1960254393927376E+16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-2.1960254393927376E+16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-91501059974697.406</v>
      </c>
      <c r="L6036" s="444">
        <f t="shared" ca="1" si="217"/>
        <v>-2.2051755453902072E+16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-2.2051755453902072E+16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-91882314391258.625</v>
      </c>
      <c r="L6037" s="444">
        <f t="shared" ca="1" si="217"/>
        <v>-2.2143637768293332E+16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-2.2143637768293332E+16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-92265157367888.875</v>
      </c>
      <c r="L6038" s="444">
        <f t="shared" ca="1" si="217"/>
        <v>-2.223590292566122E+16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-2.223590292566122E+16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-92649595523588.422</v>
      </c>
      <c r="L6039" s="444">
        <f t="shared" ca="1" si="217"/>
        <v>-2.2328552521184808E+16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-2.2328552521184808E+16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-93035635504936.703</v>
      </c>
      <c r="L6040" s="444">
        <f t="shared" ca="1" si="217"/>
        <v>-2.2421588156689744E+16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-2.2421588156689744E+16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-93423283986207.266</v>
      </c>
      <c r="L6041" s="444">
        <f t="shared" ca="1" si="217"/>
        <v>-2.2515011440675952E+16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-2.2515011440675952E+16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-93812547669483.125</v>
      </c>
      <c r="L6042" s="444">
        <f t="shared" ca="1" si="217"/>
        <v>-2.2608823988345436E+16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-2.2608823988345436E+16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-94203433284772.656</v>
      </c>
      <c r="L6043" s="444">
        <f t="shared" ca="1" si="217"/>
        <v>-2.2703027421630208E+16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-2.2703027421630208E+16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-94595947590125.859</v>
      </c>
      <c r="L6044" s="444">
        <f t="shared" ca="1" si="217"/>
        <v>-2.2797623369220332E+16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-2.2797623369220332E+16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-94990097371751.375</v>
      </c>
      <c r="L6045" s="444">
        <f t="shared" ca="1" si="217"/>
        <v>-2.2892613466592084E+16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-2.2892613466592084E+16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-95385889444133.688</v>
      </c>
      <c r="L6046" s="444">
        <f t="shared" ca="1" si="217"/>
        <v>-2.2987999356036216E+16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-2.2987999356036216E+16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-95783330650150.906</v>
      </c>
      <c r="L6047" s="444">
        <f t="shared" ca="1" si="217"/>
        <v>-2.3083782686686368E+16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-2.3083782686686368E+16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-96182427861193.203</v>
      </c>
      <c r="L6048" s="444">
        <f t="shared" ca="1" si="217"/>
        <v>-2.317996511454756E+16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-2.317996511454756E+16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-96583187977281.5</v>
      </c>
      <c r="L6049" s="444">
        <f t="shared" ca="1" si="217"/>
        <v>-2.327654830252484E+16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-2.327654830252484E+16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-96985617927186.828</v>
      </c>
      <c r="L6050" s="444">
        <f t="shared" ca="1" si="217"/>
        <v>-2.3373533920452028E+16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-2.3373533920452028E+16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-97389724668550.109</v>
      </c>
      <c r="L6051" s="444">
        <f t="shared" ca="1" si="217"/>
        <v>-2.347092364512058E+16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-2.347092364512058E+16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-97795515188002.422</v>
      </c>
      <c r="L6052" s="444">
        <f t="shared" ca="1" si="217"/>
        <v>-2.3568719160308584E+16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-2.3568719160308584E+16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-98202996501285.766</v>
      </c>
      <c r="L6053" s="444">
        <f t="shared" ca="1" si="217"/>
        <v>-2.3666922156809868E+16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-2.3666922156809868E+16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-98612175653374.453</v>
      </c>
      <c r="L6054" s="444">
        <f t="shared" ca="1" si="217"/>
        <v>-2.3765534332463244E+16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-2.3765534332463244E+16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-99023059718596.844</v>
      </c>
      <c r="L6055" s="444">
        <f t="shared" ca="1" si="217"/>
        <v>-2.386455739218184E+16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-2.386455739218184E+16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-99435655800757.672</v>
      </c>
      <c r="L6056" s="444">
        <f t="shared" ca="1" si="217"/>
        <v>-2.3963993047982596E+16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-2.3963993047982596E+16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-99849971033260.813</v>
      </c>
      <c r="L6057" s="444">
        <f t="shared" ca="1" si="217"/>
        <v>-2.4063843019015856E+16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-2.4063843019015856E+16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-100266012579232.73</v>
      </c>
      <c r="L6058" s="444">
        <f t="shared" ca="1" si="217"/>
        <v>-2.4164109031595088E+16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-2.4164109031595088E+16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-100683787631646.2</v>
      </c>
      <c r="L6059" s="444">
        <f t="shared" ca="1" si="217"/>
        <v>-2.4264792819226736E+16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-2.4264792819226736E+16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-101103303413444.73</v>
      </c>
      <c r="L6060" s="444">
        <f t="shared" ca="1" si="217"/>
        <v>-2.436589612264018E+16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-2.436589612264018E+16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-101524567177667.42</v>
      </c>
      <c r="L6061" s="444">
        <f t="shared" ca="1" si="217"/>
        <v>-2.4467420689817848E+16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-2.4467420689817848E+16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-101947586207574.36</v>
      </c>
      <c r="L6062" s="444">
        <f t="shared" ca="1" si="217"/>
        <v>-2.4569368276025424E+16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-2.4569368276025424E+16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-102372367816772.59</v>
      </c>
      <c r="L6063" s="444">
        <f t="shared" ca="1" si="217"/>
        <v>-2.4671740643842196E+16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-2.4671740643842196E+16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-102798919349342.48</v>
      </c>
      <c r="L6064" s="444">
        <f t="shared" ca="1" si="217"/>
        <v>-2.477453956319154E+16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-2.477453956319154E+16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-103227248179964.75</v>
      </c>
      <c r="L6065" s="444">
        <f t="shared" ca="1" si="217"/>
        <v>-2.4877766811371504E+16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-2.4877766811371504E+16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-103657361714047.94</v>
      </c>
      <c r="L6066" s="444">
        <f t="shared" ca="1" si="217"/>
        <v>-2.4981424173085552E+16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-2.4981424173085552E+16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-104089267387856.47</v>
      </c>
      <c r="L6067" s="444">
        <f t="shared" ca="1" si="217"/>
        <v>-2.5085513440473408E+16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-2.5085513440473408E+16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-104522972668639.2</v>
      </c>
      <c r="L6068" s="444">
        <f t="shared" ca="1" si="217"/>
        <v>-2.5190036413142048E+16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-2.5190036413142048E+16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-104958485054758.53</v>
      </c>
      <c r="L6069" s="444">
        <f t="shared" ca="1" si="217"/>
        <v>-2.5294994898196808E+16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-2.5294994898196808E+16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-105395812075820.03</v>
      </c>
      <c r="L6070" s="444">
        <f t="shared" ca="1" si="217"/>
        <v>-2.5400390710272628E+16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-2.5400390710272628E+16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-105834961292802.61</v>
      </c>
      <c r="L6071" s="444">
        <f t="shared" ca="1" si="217"/>
        <v>-2.5506225671565432E+16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-2.5506225671565432E+16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-106275940298189.3</v>
      </c>
      <c r="L6072" s="444">
        <f t="shared" ca="1" si="217"/>
        <v>-2.561250161186362E+16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-2.561250161186362E+16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-106718756716098.42</v>
      </c>
      <c r="L6073" s="444">
        <f t="shared" ca="1" si="217"/>
        <v>-2.571922036857972E+16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-2.571922036857972E+16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-107163418202415.5</v>
      </c>
      <c r="L6074" s="444">
        <f t="shared" ca="1" si="217"/>
        <v>-2.5826383786782136E+16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-2.5826383786782136E+16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-107609932444925.56</v>
      </c>
      <c r="L6075" s="444">
        <f t="shared" ca="1" si="217"/>
        <v>-2.593399371922706E+16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-2.593399371922706E+16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-108058307163446.08</v>
      </c>
      <c r="L6076" s="444">
        <f t="shared" ca="1" si="217"/>
        <v>-2.6042052026390508E+16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-2.6042052026390508E+16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-108508550109960.45</v>
      </c>
      <c r="L6077" s="444">
        <f t="shared" ca="1" si="217"/>
        <v>-2.6150560576500468E+16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-2.6150560576500468E+16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-108960669068751.95</v>
      </c>
      <c r="L6078" s="444">
        <f t="shared" ca="1" si="217"/>
        <v>-2.625952124556922E+16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-2.625952124556922E+16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-109414671856538.42</v>
      </c>
      <c r="L6079" s="444">
        <f t="shared" ca="1" si="217"/>
        <v>-2.636893591742576E+16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-2.636893591742576E+16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-109870566322607.33</v>
      </c>
      <c r="L6080" s="444">
        <f t="shared" ca="1" si="217"/>
        <v>-2.6478806483748368E+16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-2.6478806483748368E+16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-110328360348951.53</v>
      </c>
      <c r="L6081" s="444">
        <f t="shared" ca="1" si="217"/>
        <v>-2.658913484409732E+16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-2.658913484409732E+16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-110788061850405.5</v>
      </c>
      <c r="L6082" s="444">
        <f t="shared" ca="1" si="217"/>
        <v>-2.6699922905947724E+16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-2.6699922905947724E+16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-111249678774782.19</v>
      </c>
      <c r="L6083" s="444">
        <f t="shared" ca="1" si="217"/>
        <v>-2.6811172584722508E+16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-2.6811172584722508E+16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-111713219103010.45</v>
      </c>
      <c r="L6084" s="444">
        <f t="shared" ca="1" si="217"/>
        <v>-2.692288580382552E+16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-2.692288580382552E+16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-112178690849273</v>
      </c>
      <c r="L6085" s="444">
        <f t="shared" ca="1" si="217"/>
        <v>-2.7035064494674792E+16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-2.7035064494674792E+16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-112646102061144.97</v>
      </c>
      <c r="L6086" s="444">
        <f t="shared" ca="1" si="217"/>
        <v>-2.7147710596735936E+16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-2.7147710596735936E+16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-113115460819733.06</v>
      </c>
      <c r="L6087" s="444">
        <f t="shared" ca="1" si="217"/>
        <v>-2.7260826057555668E+16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-2.7260826057555668E+16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-113586775239815.28</v>
      </c>
      <c r="L6088" s="444">
        <f t="shared" ca="1" si="217"/>
        <v>-2.7374412832795484E+16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-2.7374412832795484E+16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-114060053469981.19</v>
      </c>
      <c r="L6089" s="444">
        <f t="shared" ca="1" si="217"/>
        <v>-2.7488472886265464E+16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-2.7488472886265464E+16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-114535303692772.77</v>
      </c>
      <c r="L6090" s="444">
        <f t="shared" ca="1" si="217"/>
        <v>-2.7603008189958236E+16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-2.7603008189958236E+16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-115012534124825.98</v>
      </c>
      <c r="L6091" s="444">
        <f t="shared" ca="1" si="217"/>
        <v>-2.771802072408306E+16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-2.771802072408306E+16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-115491753017012.75</v>
      </c>
      <c r="L6092" s="444">
        <f t="shared" ca="1" si="217"/>
        <v>-2.7833512477100072E+16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-2.7833512477100072E+16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-115972968654583.63</v>
      </c>
      <c r="L6093" s="444">
        <f t="shared" ca="1" si="217"/>
        <v>-2.7949485445754656E+16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-2.7949485445754656E+16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-116456189357311.06</v>
      </c>
      <c r="L6094" s="444">
        <f t="shared" ca="1" si="217"/>
        <v>-2.8065941635111968E+16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-2.8065941635111968E+16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-116941423479633.2</v>
      </c>
      <c r="L6095" s="444">
        <f t="shared" ca="1" si="217"/>
        <v>-2.81828830585916E+16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-2.81828830585916E+16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-117428679410798.31</v>
      </c>
      <c r="L6096" s="444">
        <f t="shared" ca="1" si="217"/>
        <v>-2.83003117380024E+16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-2.83003117380024E+16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-117917965575010</v>
      </c>
      <c r="L6097" s="444">
        <f t="shared" ca="1" si="217"/>
        <v>-2.8418229703577408E+16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-2.8418229703577408E+16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-118409290431572.52</v>
      </c>
      <c r="L6098" s="444">
        <f t="shared" ca="1" si="217"/>
        <v>-2.853663899400898E+16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-2.853663899400898E+16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-118902662475037.42</v>
      </c>
      <c r="L6099" s="444">
        <f t="shared" ca="1" si="217"/>
        <v>-2.8655541656484016E+16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-2.8655541656484016E+16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-119398090235350.08</v>
      </c>
      <c r="L6100" s="444">
        <f t="shared" ca="1" si="217"/>
        <v>-2.8774939746719368E+16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-2.8774939746719368E+16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-119895582277997.36</v>
      </c>
      <c r="L6101" s="444">
        <f t="shared" ca="1" si="217"/>
        <v>-2.8894835328997364E+16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-2.8894835328997364E+16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-120395147204155.7</v>
      </c>
      <c r="L6102" s="444">
        <f t="shared" ca="1" si="217"/>
        <v>-2.901523047620152E+16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-2.901523047620152E+16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-120896793650839.64</v>
      </c>
      <c r="L6103" s="444">
        <f t="shared" ca="1" si="217"/>
        <v>-2.913612726985236E+16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-2.913612726985236E+16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-121400530291051.52</v>
      </c>
      <c r="L6104" s="444">
        <f t="shared" ca="1" si="217"/>
        <v>-2.9257527800143412E+16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-2.9257527800143412E+16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-121906365833930.88</v>
      </c>
      <c r="L6105" s="444">
        <f t="shared" ca="1" si="217"/>
        <v>-2.9379434165977344E+16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-2.9379434165977344E+16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-122414309024905.59</v>
      </c>
      <c r="L6106" s="444">
        <f t="shared" ca="1" si="217"/>
        <v>-2.9501848475002248E+16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-2.9501848475002248E+16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-122924368645842.69</v>
      </c>
      <c r="L6107" s="444">
        <f t="shared" ca="1" si="217"/>
        <v>-2.9624772843648092E+16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-2.9624772843648092E+16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-123436553515200.38</v>
      </c>
      <c r="L6108" s="444">
        <f t="shared" ca="1" si="217"/>
        <v>-2.9748209397163292E+16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-2.9748209397163292E+16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-123950872488180.38</v>
      </c>
      <c r="L6109" s="444">
        <f t="shared" ca="1" si="217"/>
        <v>-2.9872160269651472E+16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-2.9872160269651472E+16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-124467334456881.11</v>
      </c>
      <c r="L6110" s="444">
        <f t="shared" ca="1" si="217"/>
        <v>-2.9996627604108352E+16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-2.9996627604108352E+16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-124985948350451.47</v>
      </c>
      <c r="L6111" s="444">
        <f t="shared" ca="1" si="217"/>
        <v>-3.0121613552458804E+16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-3.0121613552458804E+16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-125506723135245.02</v>
      </c>
      <c r="L6112" s="444">
        <f t="shared" ca="1" si="217"/>
        <v>-3.0247120275594048E+16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-3.0247120275594048E+16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-126029667814975.2</v>
      </c>
      <c r="L6113" s="444">
        <f t="shared" ca="1" si="217"/>
        <v>-3.0373149943409024E+16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-3.0373149943409024E+16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-126554791430870.94</v>
      </c>
      <c r="L6114" s="444">
        <f t="shared" ca="1" si="217"/>
        <v>-3.0499704734839896E+16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-3.0499704734839896E+16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-127082103061832.89</v>
      </c>
      <c r="L6115" s="444">
        <f t="shared" ca="1" si="217"/>
        <v>-3.0626786837901728E+16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-3.0626786837901728E+16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-127611611824590.53</v>
      </c>
      <c r="L6116" s="444">
        <f t="shared" ca="1" si="217"/>
        <v>-3.075439844972632E+16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-3.075439844972632E+16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-128143326873859.64</v>
      </c>
      <c r="L6117" s="444">
        <f t="shared" ca="1" si="217"/>
        <v>-3.088254177660018E+16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-3.088254177660018E+16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-128677257402500.75</v>
      </c>
      <c r="L6118" s="444">
        <f t="shared" ca="1" si="217"/>
        <v>-3.101121903400268E+16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-3.101121903400268E+16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-129213412641677.84</v>
      </c>
      <c r="L6119" s="444">
        <f t="shared" ca="1" si="217"/>
        <v>-3.1140432446644356E+16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-3.1140432446644356E+16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-129751801861018.14</v>
      </c>
      <c r="L6120" s="444">
        <f t="shared" ca="1" si="217"/>
        <v>-3.1270184248505376E+16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-3.1270184248505376E+16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-130292434368772.38</v>
      </c>
      <c r="L6121" s="444">
        <f t="shared" ca="1" si="217"/>
        <v>-3.1400476682874148E+16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-3.1400476682874148E+16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-130835319511975.61</v>
      </c>
      <c r="L6122" s="444">
        <f t="shared" ca="1" si="217"/>
        <v>-3.1531312002386124E+16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-3.1531312002386124E+16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-131380466676608.84</v>
      </c>
      <c r="L6123" s="444">
        <f t="shared" ca="1" si="217"/>
        <v>-3.1662692469062732E+16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-3.1662692469062732E+16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-131927885287761.38</v>
      </c>
      <c r="L6124" s="444">
        <f t="shared" ca="1" si="217"/>
        <v>-3.1794620354350492E+16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-3.1794620354350492E+16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-132477584809793.7</v>
      </c>
      <c r="L6125" s="444">
        <f t="shared" ca="1" si="217"/>
        <v>-3.1927097939160284E+16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-3.1927097939160284E+16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-133029574746501.19</v>
      </c>
      <c r="L6126" s="444">
        <f t="shared" ca="1" si="217"/>
        <v>-3.2060127513906784E+16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-3.2060127513906784E+16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-133583864641278.27</v>
      </c>
      <c r="L6127" s="444">
        <f t="shared" ca="1" si="217"/>
        <v>-3.2193711378548064E+16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-3.2193711378548064E+16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-134140464077283.59</v>
      </c>
      <c r="L6128" s="444">
        <f t="shared" ref="L6128:L6250" ca="1" si="222">I6128-J6128+K6128</f>
        <v>-3.2327851842625348E+16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-3.2327851842625348E+16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-134699382677605.59</v>
      </c>
      <c r="L6129" s="444">
        <f t="shared" ca="1" si="222"/>
        <v>-3.2462551225302952E+16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-3.2462551225302952E+16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-135260630105428.98</v>
      </c>
      <c r="L6130" s="444">
        <f t="shared" ca="1" si="222"/>
        <v>-3.259781185540838E+16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-3.259781185540838E+16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-135824216064201.58</v>
      </c>
      <c r="L6131" s="444">
        <f t="shared" ca="1" si="222"/>
        <v>-3.273363607147258E+16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-3.273363607147258E+16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-136390150297802.42</v>
      </c>
      <c r="L6132" s="444">
        <f t="shared" ca="1" si="222"/>
        <v>-3.2870026221770384E+16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-3.2870026221770384E+16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-136958442590709.95</v>
      </c>
      <c r="L6133" s="444">
        <f t="shared" ca="1" si="222"/>
        <v>-3.3006984664361092E+16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-3.3006984664361092E+16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-137529102768171.22</v>
      </c>
      <c r="L6134" s="444">
        <f t="shared" ca="1" si="222"/>
        <v>-3.3144513767129264E+16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-3.3144513767129264E+16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-138102140696371.92</v>
      </c>
      <c r="L6135" s="444">
        <f t="shared" ca="1" si="222"/>
        <v>-3.3282615907825636E+16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-3.3282615907825636E+16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-138677566282606.81</v>
      </c>
      <c r="L6136" s="444">
        <f t="shared" ca="1" si="222"/>
        <v>-3.3421293474108244E+16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-3.3421293474108244E+16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-139255389475451.03</v>
      </c>
      <c r="L6137" s="444">
        <f t="shared" ca="1" si="222"/>
        <v>-3.3560548863583696E+16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-3.3560548863583696E+16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-139835620264932.08</v>
      </c>
      <c r="L6138" s="444">
        <f t="shared" ca="1" si="222"/>
        <v>-3.3700384483848628E+16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-3.3700384483848628E+16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-140418268682702.61</v>
      </c>
      <c r="L6139" s="444">
        <f t="shared" ca="1" si="222"/>
        <v>-3.3840802752531332E+16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-3.3840802752531332E+16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-141003344802213.88</v>
      </c>
      <c r="L6140" s="444">
        <f t="shared" ca="1" si="222"/>
        <v>-3.3981806097333544E+16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-3.3981806097333544E+16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-141590858738889.75</v>
      </c>
      <c r="L6141" s="444">
        <f t="shared" ca="1" si="222"/>
        <v>-3.4123396956072432E+16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-3.4123396956072432E+16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-142180820650301.81</v>
      </c>
      <c r="L6142" s="444">
        <f t="shared" ca="1" si="222"/>
        <v>-3.4265577776722732E+16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-3.4265577776722732E+16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-142773240736344.72</v>
      </c>
      <c r="L6143" s="444">
        <f t="shared" ca="1" si="222"/>
        <v>-3.4408351017459076E+16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-3.4408351017459076E+16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-143368129239412.84</v>
      </c>
      <c r="L6144" s="444">
        <f t="shared" ca="1" si="222"/>
        <v>-3.4551719146698488E+16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-3.4551719146698488E+16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-143965496444577.03</v>
      </c>
      <c r="L6145" s="444">
        <f t="shared" ca="1" si="222"/>
        <v>-3.4695684643143064E+16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-3.4695684643143064E+16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-144565352679762.75</v>
      </c>
      <c r="L6146" s="444">
        <f t="shared" ca="1" si="222"/>
        <v>-3.4840249995822828E+16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-3.4840249995822828E+16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-145167708315928.44</v>
      </c>
      <c r="L6147" s="444">
        <f t="shared" ca="1" si="222"/>
        <v>-3.4985417704138756E+16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-3.4985417704138756E+16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-145772573767244.81</v>
      </c>
      <c r="L6148" s="444">
        <f t="shared" ca="1" si="222"/>
        <v>-3.5131190277906E+16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-3.5131190277906E+16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-146379959491275</v>
      </c>
      <c r="L6149" s="444">
        <f t="shared" ca="1" si="222"/>
        <v>-3.5277570237397276E+16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-3.5277570237397276E+16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-146989875989155.31</v>
      </c>
      <c r="L6150" s="444">
        <f t="shared" ca="1" si="222"/>
        <v>-3.5424560113386432E+16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-3.5424560113386432E+16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-147602333805776.81</v>
      </c>
      <c r="L6151" s="444">
        <f t="shared" ca="1" si="222"/>
        <v>-3.5572162447192208E+16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-3.5572162447192208E+16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-148217343529967.5</v>
      </c>
      <c r="L6152" s="444">
        <f t="shared" ca="1" si="222"/>
        <v>-3.5720379790722176E+16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-3.5720379790722176E+16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-148834915794675.72</v>
      </c>
      <c r="L6153" s="444">
        <f t="shared" ca="1" si="222"/>
        <v>-3.5869214706516852E+16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-3.5869214706516852E+16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-149455061277153.56</v>
      </c>
      <c r="L6154" s="444">
        <f t="shared" ca="1" si="222"/>
        <v>-3.6018669767794004E+16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-3.6018669767794004E+16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-150077790699141.69</v>
      </c>
      <c r="L6155" s="444">
        <f t="shared" ca="1" si="222"/>
        <v>-3.6168747558493144E+16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-3.6168747558493144E+16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-150703114827054.75</v>
      </c>
      <c r="L6156" s="444">
        <f t="shared" ca="1" si="222"/>
        <v>-3.63194506733202E+16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-3.63194506733202E+16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-151331044472167.5</v>
      </c>
      <c r="L6157" s="444">
        <f t="shared" ca="1" si="222"/>
        <v>-3.6470781717792368E+16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-3.6470781717792368E+16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-151961590490801.53</v>
      </c>
      <c r="L6158" s="444">
        <f t="shared" ca="1" si="222"/>
        <v>-3.6622743308283168E+16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-3.6622743308283168E+16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-152594763784513.19</v>
      </c>
      <c r="L6159" s="444">
        <f t="shared" ca="1" si="222"/>
        <v>-3.677533807206768E+16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-3.677533807206768E+16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-153230575300282</v>
      </c>
      <c r="L6160" s="444">
        <f t="shared" ca="1" si="222"/>
        <v>-3.692856864736796E+16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-3.692856864736796E+16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-153869036030699.84</v>
      </c>
      <c r="L6161" s="444">
        <f t="shared" ca="1" si="222"/>
        <v>-3.7082437683398656E+16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-3.7082437683398656E+16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-154510157014161.06</v>
      </c>
      <c r="L6162" s="444">
        <f t="shared" ca="1" si="222"/>
        <v>-3.7236947840412816E+16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-3.7236947840412816E+16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-155153949335053.41</v>
      </c>
      <c r="L6163" s="444">
        <f t="shared" ca="1" si="222"/>
        <v>-3.7392101789747872E+16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-3.7392101789747872E+16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-155800424123949.47</v>
      </c>
      <c r="L6164" s="444">
        <f t="shared" ca="1" si="222"/>
        <v>-3.7547902213871824E+16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-3.7547902213871824E+16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-156449592557799.25</v>
      </c>
      <c r="L6165" s="444">
        <f t="shared" ca="1" si="222"/>
        <v>-3.7704351806429624E+16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-3.7704351806429624E+16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-157101465860123.44</v>
      </c>
      <c r="L6166" s="444">
        <f t="shared" ca="1" si="222"/>
        <v>-3.7861453272289744E+16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-3.7861453272289744E+16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-157756055301207.25</v>
      </c>
      <c r="L6167" s="444">
        <f t="shared" ca="1" si="222"/>
        <v>-3.8019209327590952E+16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-3.8019209327590952E+16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-158413372198295.63</v>
      </c>
      <c r="L6168" s="444">
        <f t="shared" ca="1" si="222"/>
        <v>-3.8177622699789248E+16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-3.8177622699789248E+16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-159073427915788.53</v>
      </c>
      <c r="L6169" s="444">
        <f t="shared" ca="1" si="222"/>
        <v>-3.833669612770504E+16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-3.833669612770504E+16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-159736233865437.66</v>
      </c>
      <c r="L6170" s="444">
        <f t="shared" ca="1" si="222"/>
        <v>-3.849643236157048E+16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-3.849643236157048E+16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-160401801506543.66</v>
      </c>
      <c r="L6171" s="444">
        <f t="shared" ca="1" si="222"/>
        <v>-3.8656834163077024E+16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-3.8656834163077024E+16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-161070142346154.25</v>
      </c>
      <c r="L6172" s="444">
        <f t="shared" ca="1" si="222"/>
        <v>-3.8817904305423176E+16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-3.8817904305423176E+16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-161741267939263.22</v>
      </c>
      <c r="L6173" s="444">
        <f t="shared" ca="1" si="222"/>
        <v>-3.897964557336244E+16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-3.897964557336244E+16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-162415189889010.16</v>
      </c>
      <c r="L6174" s="444">
        <f t="shared" ca="1" si="222"/>
        <v>-3.9142060763251448E+16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-3.9142060763251448E+16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-163091919846881.03</v>
      </c>
      <c r="L6175" s="444">
        <f t="shared" ca="1" si="222"/>
        <v>-3.9305152683098328E+16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-3.9305152683098328E+16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-163771469512909.69</v>
      </c>
      <c r="L6176" s="444">
        <f t="shared" ca="1" si="222"/>
        <v>-3.946892415261124E+16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-3.946892415261124E+16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-164453850635880.16</v>
      </c>
      <c r="L6177" s="444">
        <f t="shared" ca="1" si="222"/>
        <v>-3.963337800324712E+16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-3.963337800324712E+16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-165139075013529.66</v>
      </c>
      <c r="L6178" s="444">
        <f t="shared" ca="1" si="222"/>
        <v>-3.9798517078260648E+16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-3.9798517078260648E+16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-165827154492752.69</v>
      </c>
      <c r="L6179" s="444">
        <f t="shared" ca="1" si="222"/>
        <v>-3.99643442327534E+16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-3.99643442327534E+16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-166518100969805.84</v>
      </c>
      <c r="L6180" s="444">
        <f t="shared" ca="1" si="222"/>
        <v>-4.0130862333723208E+16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-4.0130862333723208E+16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-167211926390513.38</v>
      </c>
      <c r="L6181" s="444">
        <f t="shared" ca="1" si="222"/>
        <v>-4.029807426011372E+16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-4.029807426011372E+16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-167908642750473.84</v>
      </c>
      <c r="L6182" s="444">
        <f t="shared" ca="1" si="222"/>
        <v>-4.0465982902864192E+16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-4.0465982902864192E+16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-168608262095267.47</v>
      </c>
      <c r="L6183" s="444">
        <f t="shared" ca="1" si="222"/>
        <v>-4.0634591164959456E+16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-4.0634591164959456E+16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-169310796520664.41</v>
      </c>
      <c r="L6184" s="444">
        <f t="shared" ca="1" si="222"/>
        <v>-4.080390196148012E+16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-4.080390196148012E+16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-170016258172833.84</v>
      </c>
      <c r="L6185" s="444">
        <f t="shared" ca="1" si="222"/>
        <v>-4.0973918219652952E+16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-4.0973918219652952E+16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-170724659248553.97</v>
      </c>
      <c r="L6186" s="444">
        <f t="shared" ca="1" si="222"/>
        <v>-4.1144642878901504E+16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-4.1144642878901504E+16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-171436011995422.94</v>
      </c>
      <c r="L6187" s="444">
        <f t="shared" ca="1" si="222"/>
        <v>-4.1316078890896928E+16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-4.1316078890896928E+16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-172150328712070.53</v>
      </c>
      <c r="L6188" s="444">
        <f t="shared" ca="1" si="222"/>
        <v>-4.1488229219609E+16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-4.1488229219609E+16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-172867621748370.84</v>
      </c>
      <c r="L6189" s="444">
        <f t="shared" ca="1" si="222"/>
        <v>-4.1661096841357368E+16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-4.1661096841357368E+16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-173587903505655.69</v>
      </c>
      <c r="L6190" s="444">
        <f t="shared" ca="1" si="222"/>
        <v>-4.1834684744863024E+16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-4.1834684744863024E+16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-174311186436929.25</v>
      </c>
      <c r="L6191" s="444">
        <f t="shared" ca="1" si="222"/>
        <v>-4.2008995931299952E+16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-4.2008995931299952E+16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-175037483047083.13</v>
      </c>
      <c r="L6192" s="444">
        <f t="shared" ca="1" si="222"/>
        <v>-4.2184033414347032E+16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-4.2184033414347032E+16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-175766805893112.63</v>
      </c>
      <c r="L6193" s="444">
        <f t="shared" ca="1" si="222"/>
        <v>-4.2359800220240144E+16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-4.2359800220240144E+16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-176499167584333.94</v>
      </c>
      <c r="L6194" s="444">
        <f t="shared" ca="1" si="222"/>
        <v>-4.253629938782448E+16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-4.253629938782448E+16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-177234580782602</v>
      </c>
      <c r="L6195" s="444">
        <f t="shared" ca="1" si="222"/>
        <v>-4.271353396860708E+16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-4.271353396860708E+16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-177973058202529.5</v>
      </c>
      <c r="L6196" s="444">
        <f t="shared" ca="1" si="222"/>
        <v>-4.2891507026809608E+16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-4.2891507026809608E+16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-178714612611706.69</v>
      </c>
      <c r="L6197" s="444">
        <f t="shared" ca="1" si="222"/>
        <v>-4.3070221639421312E+16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-4.3070221639421312E+16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-179459256830922.13</v>
      </c>
      <c r="L6198" s="444">
        <f t="shared" ca="1" si="222"/>
        <v>-4.3249680896252232E+16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-4.3249680896252232E+16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-180207003734384.31</v>
      </c>
      <c r="L6199" s="444">
        <f t="shared" ca="1" si="222"/>
        <v>-4.3429887899986616E+16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-4.3429887899986616E+16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-180957866249944.22</v>
      </c>
      <c r="L6200" s="444">
        <f t="shared" ca="1" si="222"/>
        <v>-4.361084576623656E+16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-4.361084576623656E+16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-181711857359319</v>
      </c>
      <c r="L6201" s="444">
        <f t="shared" ca="1" si="222"/>
        <v>-4.379255762359588E+16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-4.379255762359588E+16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-182468990098316.16</v>
      </c>
      <c r="L6202" s="444">
        <f t="shared" ca="1" si="222"/>
        <v>-4.39750266136942E+16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-4.39750266136942E+16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-183229277557059.16</v>
      </c>
      <c r="L6203" s="444">
        <f t="shared" ca="1" si="222"/>
        <v>-4.4158255891251256E+16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-4.4158255891251256E+16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-183992732880213.56</v>
      </c>
      <c r="L6204" s="444">
        <f t="shared" ca="1" si="222"/>
        <v>-4.4342248624131472E+16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-4.4342248624131472E+16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-184759369267214.47</v>
      </c>
      <c r="L6205" s="444">
        <f t="shared" ca="1" si="222"/>
        <v>-4.4527007993398688E+16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-4.4527007993398688E+16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-185529199972494.53</v>
      </c>
      <c r="L6206" s="444">
        <f t="shared" ca="1" si="222"/>
        <v>-4.4712537193371184E+16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-4.4712537193371184E+16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-186302238305713.25</v>
      </c>
      <c r="L6207" s="444">
        <f t="shared" ca="1" si="222"/>
        <v>-4.4898839431676896E+16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-4.4898839431676896E+16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-187078497631987.06</v>
      </c>
      <c r="L6208" s="444">
        <f t="shared" ca="1" si="222"/>
        <v>-4.508591792930888E+16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-4.508591792930888E+16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-187857991372120.34</v>
      </c>
      <c r="L6209" s="444">
        <f t="shared" ca="1" si="222"/>
        <v>-4.5273775920681E+16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-4.5273775920681E+16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-188640733002837.5</v>
      </c>
      <c r="L6210" s="444">
        <f t="shared" ca="1" si="222"/>
        <v>-4.546241665368384E+16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-4.546241665368384E+16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-189426736057016</v>
      </c>
      <c r="L6211" s="444">
        <f t="shared" ca="1" si="222"/>
        <v>-4.5651843389740856E+16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-4.5651843389740856E+16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-190216014123920.22</v>
      </c>
      <c r="L6212" s="444">
        <f t="shared" ca="1" si="222"/>
        <v>-4.5842059403864776E+16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-4.5842059403864776E+16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-191008580849436.56</v>
      </c>
      <c r="L6213" s="444">
        <f t="shared" ca="1" si="222"/>
        <v>-4.6033067984714216E+16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-4.6033067984714216E+16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-191804449936309.22</v>
      </c>
      <c r="L6214" s="444">
        <f t="shared" ca="1" si="222"/>
        <v>-4.6224872434650528E+16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-4.6224872434650528E+16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-192603635144377.19</v>
      </c>
      <c r="L6215" s="444">
        <f t="shared" ca="1" si="222"/>
        <v>-4.6417476069794904E+16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-4.6417476069794904E+16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-193406150290812.09</v>
      </c>
      <c r="L6216" s="444">
        <f t="shared" ca="1" si="222"/>
        <v>-4.661088222008572E+16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-4.661088222008572E+16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-194212009250357.16</v>
      </c>
      <c r="L6217" s="444">
        <f t="shared" ca="1" si="222"/>
        <v>-4.680509422933608E+16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-4.680509422933608E+16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-195021225955567</v>
      </c>
      <c r="L6218" s="444">
        <f t="shared" ca="1" si="222"/>
        <v>-4.7000115455291648E+16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-4.7000115455291648E+16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-195833814397048.53</v>
      </c>
      <c r="L6219" s="444">
        <f t="shared" ca="1" si="222"/>
        <v>-4.7195949269688696E+16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-4.7195949269688696E+16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-196649788623702.91</v>
      </c>
      <c r="L6220" s="444">
        <f t="shared" ca="1" si="222"/>
        <v>-4.73925990583124E+16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-4.73925990583124E+16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-197469162742968.34</v>
      </c>
      <c r="L6221" s="444">
        <f t="shared" ca="1" si="222"/>
        <v>-4.7590068221055368E+16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-4.7590068221055368E+16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-198291950921064.03</v>
      </c>
      <c r="L6222" s="444">
        <f t="shared" ca="1" si="222"/>
        <v>-4.7788360171976432E+16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-4.7788360171976432E+16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-199118167383235.13</v>
      </c>
      <c r="L6223" s="444">
        <f t="shared" ca="1" si="222"/>
        <v>-4.7987478339359664E+16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-4.7987478339359664E+16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-199947826413998.59</v>
      </c>
      <c r="L6224" s="444">
        <f t="shared" ca="1" si="222"/>
        <v>-4.8187426165773664E+16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-4.8187426165773664E+16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-200780942357390.25</v>
      </c>
      <c r="L6225" s="444">
        <f t="shared" ca="1" si="222"/>
        <v>-4.8388207108131056E+16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-4.8388207108131056E+16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-201617529617212.72</v>
      </c>
      <c r="L6226" s="444">
        <f t="shared" ca="1" si="222"/>
        <v>-4.8589824637748272E+16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-4.8589824637748272E+16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-202457602657284.47</v>
      </c>
      <c r="L6227" s="444">
        <f t="shared" ca="1" si="222"/>
        <v>-4.879228224040556E+16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-4.879228224040556E+16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-203301176001689.84</v>
      </c>
      <c r="L6228" s="444">
        <f t="shared" ca="1" si="222"/>
        <v>-4.8995583416407248E+16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-4.8995583416407248E+16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-204148264235030.19</v>
      </c>
      <c r="L6229" s="444">
        <f t="shared" ca="1" si="222"/>
        <v>-4.919973168064228E+16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-4.919973168064228E+16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-204998882002676.16</v>
      </c>
      <c r="L6230" s="444">
        <f t="shared" ca="1" si="222"/>
        <v>-4.940473056264496E+16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-4.940473056264496E+16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-205853044011020.66</v>
      </c>
      <c r="L6231" s="444">
        <f t="shared" ca="1" si="222"/>
        <v>-4.9610583606655984E+16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-4.9610583606655984E+16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-206710765027733.25</v>
      </c>
      <c r="L6232" s="444">
        <f t="shared" ca="1" si="222"/>
        <v>-4.981729437168372E+16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-4.981729437168372E+16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-207572059882015.5</v>
      </c>
      <c r="L6233" s="444">
        <f t="shared" ca="1" si="222"/>
        <v>-5.0024866431565736E+16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-5.0024866431565736E+16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-208436943464857.22</v>
      </c>
      <c r="L6234" s="444">
        <f t="shared" ca="1" si="222"/>
        <v>-5.0233303375030592E+16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-5.0233303375030592E+16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-209305430729294.13</v>
      </c>
      <c r="L6235" s="444">
        <f t="shared" ca="1" si="222"/>
        <v>-5.0442608805759888E+16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-5.0442608805759888E+16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-210177536690666.19</v>
      </c>
      <c r="L6236" s="444">
        <f t="shared" ca="1" si="222"/>
        <v>-5.0652786342450552E+16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-5.0652786342450552E+16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-211053276426877.31</v>
      </c>
      <c r="L6237" s="444">
        <f t="shared" ca="1" si="222"/>
        <v>-5.0863839618877432E+16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-5.0863839618877432E+16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-211932665078655.97</v>
      </c>
      <c r="L6238" s="444">
        <f t="shared" ca="1" si="222"/>
        <v>-5.1075772283956088E+16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-5.1075772283956088E+16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-212815717849817.03</v>
      </c>
      <c r="L6239" s="444">
        <f t="shared" ca="1" si="222"/>
        <v>-5.1288588001805904E+16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-5.1288588001805904E+16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-213702450007524.59</v>
      </c>
      <c r="L6240" s="444">
        <f t="shared" ca="1" si="222"/>
        <v>-5.1502290451813432E+16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-5.1502290451813432E+16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-214592876882555.97</v>
      </c>
      <c r="L6241" s="444">
        <f t="shared" ca="1" si="222"/>
        <v>-5.1716883328695984E+16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-5.1716883328695984E+16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-215487013869566.59</v>
      </c>
      <c r="L6242" s="444">
        <f t="shared" ca="1" si="222"/>
        <v>-5.1932370342565552E+16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-5.1932370342565552E+16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-216384876427356.47</v>
      </c>
      <c r="L6243" s="444">
        <f t="shared" ca="1" si="222"/>
        <v>-5.2148755218992912E+16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-5.2148755218992912E+16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-217286480079137.13</v>
      </c>
      <c r="L6244" s="444">
        <f t="shared" ca="1" si="222"/>
        <v>-5.2366041699072048E+16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-5.2366041699072048E+16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-218191840412800.19</v>
      </c>
      <c r="L6245" s="444">
        <f t="shared" ca="1" si="222"/>
        <v>-5.2584233539484848E+16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-5.2584233539484848E+16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-219100973081186.88</v>
      </c>
      <c r="L6246" s="444">
        <f t="shared" ca="1" si="222"/>
        <v>-5.2803334512566032E+16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-5.2803334512566032E+16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-220013893802358.47</v>
      </c>
      <c r="L6247" s="444">
        <f t="shared" ca="1" si="222"/>
        <v>-5.3023348406368392E+16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-5.3023348406368392E+16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-220930618359868.31</v>
      </c>
      <c r="L6248" s="444">
        <f t="shared" ca="1" si="222"/>
        <v>-5.3244279024728264E+16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-5.3244279024728264E+16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-221851162603034.44</v>
      </c>
      <c r="L6249" s="444">
        <f t="shared" ca="1" si="222"/>
        <v>-5.3466130187331296E+16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-5.3466130187331296E+16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-222775542447213.72</v>
      </c>
      <c r="L6250" s="444">
        <f t="shared" ca="1" si="222"/>
        <v>-5.3688905729778512E+16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3322659.2113850671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41.333333333333336</v>
      </c>
      <c r="C4" s="463">
        <f ca="1">(SUMIFS(H:H,I:I,"&gt;0",L:L,"&lt;0"))</f>
        <v>496</v>
      </c>
      <c r="D4" s="456">
        <f t="array" aca="1" ref="D4" ca="1">INDEX(N:N,MATCH(C4,H:H,0),0)</f>
        <v>66355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3322659.2113850671</v>
      </c>
      <c r="C8" s="447">
        <f t="shared" ref="C8:C71" si="0">SUMIF(G:G,A8,J:J)</f>
        <v>0</v>
      </c>
      <c r="D8" s="447">
        <f ca="1">SUMIF(G:G,1,K:K)</f>
        <v>169993.55126868293</v>
      </c>
      <c r="E8" s="447">
        <f t="shared" ref="E8:E71" ca="1" si="1">B8-C8+D8</f>
        <v>3492652.7626537499</v>
      </c>
      <c r="F8" s="431"/>
      <c r="G8" s="459">
        <v>1</v>
      </c>
      <c r="H8" s="459">
        <v>1</v>
      </c>
      <c r="I8" s="444">
        <f ca="1">B1</f>
        <v>3322659.2113850671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13844.413380771113</v>
      </c>
      <c r="L8" s="444">
        <f t="shared" ref="L8:L262" ca="1" si="3">I8-J8+K8</f>
        <v>3336503.624765838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3492652.7626537499</v>
      </c>
      <c r="C9" s="447">
        <f t="shared" si="0"/>
        <v>0</v>
      </c>
      <c r="D9" s="447">
        <f ca="1">SUMIF(G:G,2,K:K)</f>
        <v>178690.74397924452</v>
      </c>
      <c r="E9" s="447">
        <f t="shared" ca="1" si="1"/>
        <v>3671343.5066329944</v>
      </c>
      <c r="F9" s="431"/>
      <c r="G9" s="459">
        <v>1</v>
      </c>
      <c r="H9" s="459">
        <v>2</v>
      </c>
      <c r="I9" s="444">
        <f t="shared" ref="I9:I263" ca="1" si="5">L8</f>
        <v>3336503.624765838</v>
      </c>
      <c r="J9" s="444">
        <f t="array" ref="J9">IFERROR(INDEX('Retirement Calculator'!K:K,MATCH('Lorri 401b'!N9,'Retirement Calculator'!A:A,0),0),0)</f>
        <v>0</v>
      </c>
      <c r="K9" s="444">
        <f t="shared" ca="1" si="2"/>
        <v>13902.098436524326</v>
      </c>
      <c r="L9" s="444">
        <f t="shared" ca="1" si="3"/>
        <v>3350405.7232023622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3671343.5066329944</v>
      </c>
      <c r="C10" s="447">
        <f t="shared" si="0"/>
        <v>0</v>
      </c>
      <c r="D10" s="447">
        <f ca="1">SUMIF(G:G,3,K:K)</f>
        <v>187832.90157512153</v>
      </c>
      <c r="E10" s="447">
        <f t="shared" ca="1" si="1"/>
        <v>3859176.408208116</v>
      </c>
      <c r="F10" s="431"/>
      <c r="G10" s="459">
        <v>1</v>
      </c>
      <c r="H10" s="459">
        <v>3</v>
      </c>
      <c r="I10" s="444">
        <f t="shared" ca="1" si="5"/>
        <v>3350405.7232023622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13960.023846676509</v>
      </c>
      <c r="L10" s="444">
        <f t="shared" ca="1" si="3"/>
        <v>3364365.7470490388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3859176.408208116</v>
      </c>
      <c r="C11" s="447">
        <f t="shared" si="0"/>
        <v>0</v>
      </c>
      <c r="D11" s="447">
        <f ca="1">SUMIF(G:G,4,K:K)</f>
        <v>197442.78930433755</v>
      </c>
      <c r="E11" s="447">
        <f t="shared" ca="1" si="1"/>
        <v>4056619.1975124534</v>
      </c>
      <c r="F11" s="431"/>
      <c r="G11" s="459">
        <v>1</v>
      </c>
      <c r="H11" s="459">
        <v>4</v>
      </c>
      <c r="I11" s="444">
        <f t="shared" ca="1" si="5"/>
        <v>3364365.7470490388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14018.190612704328</v>
      </c>
      <c r="L11" s="444">
        <f t="shared" ca="1" si="3"/>
        <v>3378383.9376617433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4056619.1975124534</v>
      </c>
      <c r="C12" s="447">
        <f t="shared" si="0"/>
        <v>0</v>
      </c>
      <c r="D12" s="447">
        <f ca="1">SUMIF(G:G,5,K:K)</f>
        <v>207544.33712821064</v>
      </c>
      <c r="E12" s="447">
        <f t="shared" ca="1" si="1"/>
        <v>4264163.5346406642</v>
      </c>
      <c r="F12" s="431"/>
      <c r="G12" s="459">
        <v>1</v>
      </c>
      <c r="H12" s="459">
        <v>5</v>
      </c>
      <c r="I12" s="444">
        <f t="shared" ca="1" si="5"/>
        <v>3378383.9376617433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14076.599740257265</v>
      </c>
      <c r="L12" s="444">
        <f t="shared" ca="1" si="3"/>
        <v>3392460.5374020007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4264163.5346406642</v>
      </c>
      <c r="C13" s="447">
        <f t="shared" si="0"/>
        <v>116996.01957289393</v>
      </c>
      <c r="D13" s="447">
        <f ca="1">SUMIF(G:G,6,K:K)</f>
        <v>216692.09890994668</v>
      </c>
      <c r="E13" s="447">
        <f t="shared" ca="1" si="1"/>
        <v>4363859.6139777172</v>
      </c>
      <c r="F13" s="431"/>
      <c r="G13" s="459">
        <v>1</v>
      </c>
      <c r="H13" s="459">
        <v>6</v>
      </c>
      <c r="I13" s="444">
        <f t="shared" ca="1" si="5"/>
        <v>3392460.5374020007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14135.252239175003</v>
      </c>
      <c r="L13" s="444">
        <f t="shared" ca="1" si="3"/>
        <v>3406595.7896411759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4363859.6139777172</v>
      </c>
      <c r="C14" s="447">
        <f t="shared" si="0"/>
        <v>280790.44697494537</v>
      </c>
      <c r="D14" s="447">
        <f ca="1">SUMIF(G:G,7,K:K)</f>
        <v>215541.19574833394</v>
      </c>
      <c r="E14" s="447">
        <f t="shared" ca="1" si="1"/>
        <v>4298610.3627511058</v>
      </c>
      <c r="F14" s="431"/>
      <c r="G14" s="459">
        <v>1</v>
      </c>
      <c r="H14" s="459">
        <v>7</v>
      </c>
      <c r="I14" s="444">
        <f t="shared" ca="1" si="5"/>
        <v>3406595.7896411759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14194.1491235049</v>
      </c>
      <c r="L14" s="444">
        <f t="shared" ca="1" si="3"/>
        <v>3420789.9387646806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4298610.3627511058</v>
      </c>
      <c r="C15" s="447">
        <f t="shared" si="0"/>
        <v>280790.44697494537</v>
      </c>
      <c r="D15" s="447">
        <f ca="1">SUMIF(G:G,8,K:K)</f>
        <v>212202.92022021831</v>
      </c>
      <c r="E15" s="447">
        <f t="shared" ca="1" si="1"/>
        <v>4230022.8359963791</v>
      </c>
      <c r="F15" s="431"/>
      <c r="G15" s="459">
        <v>1</v>
      </c>
      <c r="H15" s="459">
        <v>8</v>
      </c>
      <c r="I15" s="444">
        <f t="shared" ca="1" si="5"/>
        <v>3420789.9387646806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14253.291411519502</v>
      </c>
      <c r="L15" s="444">
        <f t="shared" ca="1" si="3"/>
        <v>3435043.2301762002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4230022.8359963791</v>
      </c>
      <c r="C16" s="447">
        <f t="shared" si="0"/>
        <v>261607.54257494543</v>
      </c>
      <c r="D16" s="447">
        <f ca="1">SUMIF(G:G,9,K:K)</f>
        <v>209180.14838380352</v>
      </c>
      <c r="E16" s="447">
        <f t="shared" ca="1" si="1"/>
        <v>4177595.4418052374</v>
      </c>
      <c r="F16" s="431"/>
      <c r="G16" s="459">
        <v>1</v>
      </c>
      <c r="H16" s="459">
        <v>9</v>
      </c>
      <c r="I16" s="444">
        <f t="shared" ca="1" si="5"/>
        <v>3435043.2301762002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14312.680125734167</v>
      </c>
      <c r="L16" s="444">
        <f t="shared" ca="1" si="3"/>
        <v>3449355.9103019345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4177595.4418052374</v>
      </c>
      <c r="C17" s="447">
        <f t="shared" si="0"/>
        <v>259863.64217494545</v>
      </c>
      <c r="D17" s="447">
        <f ca="1">SUMIF(G:G,10,K:K)</f>
        <v>206587.08465017166</v>
      </c>
      <c r="E17" s="447">
        <f t="shared" ca="1" si="1"/>
        <v>4124318.8842804632</v>
      </c>
      <c r="F17" s="431"/>
      <c r="G17" s="459">
        <v>1</v>
      </c>
      <c r="H17" s="459">
        <v>10</v>
      </c>
      <c r="I17" s="444">
        <f t="shared" ca="1" si="5"/>
        <v>3449355.9103019345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14372.316292924726</v>
      </c>
      <c r="L17" s="444">
        <f t="shared" ca="1" si="3"/>
        <v>3463728.2265948593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4124318.8842804632</v>
      </c>
      <c r="C18" s="447">
        <f t="shared" si="0"/>
        <v>259863.64217494545</v>
      </c>
      <c r="D18" s="447">
        <f ca="1">SUMIF(G:G,11,K:K)</f>
        <v>203861.35485459882</v>
      </c>
      <c r="E18" s="447">
        <f t="shared" ca="1" si="1"/>
        <v>4068316.5969601162</v>
      </c>
      <c r="F18" s="431"/>
      <c r="G18" s="459">
        <v>1</v>
      </c>
      <c r="H18" s="459">
        <v>11</v>
      </c>
      <c r="I18" s="444">
        <f t="shared" ca="1" si="5"/>
        <v>3463728.2265948593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14432.200944145246</v>
      </c>
      <c r="L18" s="444">
        <f t="shared" ca="1" si="3"/>
        <v>3478160.4275390045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4068316.5969601162</v>
      </c>
      <c r="C19" s="447">
        <f t="shared" si="0"/>
        <v>259863.64217494545</v>
      </c>
      <c r="D19" s="447">
        <f ca="1">SUMIF(G:G,12,K:K)</f>
        <v>200996.17154957171</v>
      </c>
      <c r="E19" s="447">
        <f t="shared" ca="1" si="1"/>
        <v>4009449.1263347426</v>
      </c>
      <c r="F19" s="431"/>
      <c r="G19" s="459">
        <v>1</v>
      </c>
      <c r="H19" s="459">
        <v>12</v>
      </c>
      <c r="I19" s="444">
        <f t="shared" ca="1" si="5"/>
        <v>3478160.4275390045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14492.335114745852</v>
      </c>
      <c r="L19" s="444">
        <f t="shared" ca="1" si="3"/>
        <v>3492652.7626537504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4009449.1263347426</v>
      </c>
      <c r="C20" s="447">
        <f t="shared" si="0"/>
        <v>259863.64217494545</v>
      </c>
      <c r="D20" s="447">
        <f ca="1">SUMIF(G:G,13,K:K)</f>
        <v>197984.40002888031</v>
      </c>
      <c r="E20" s="447">
        <f t="shared" ca="1" si="1"/>
        <v>3947569.8841886776</v>
      </c>
      <c r="F20" s="431"/>
      <c r="G20" s="459">
        <v>2</v>
      </c>
      <c r="H20" s="459">
        <v>13</v>
      </c>
      <c r="I20" s="444">
        <f t="shared" ca="1" si="5"/>
        <v>3492652.7626537504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14552.719844390625</v>
      </c>
      <c r="L20" s="444">
        <f t="shared" ca="1" si="3"/>
        <v>3507205.482498141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3947569.8841886776</v>
      </c>
      <c r="C21" s="447">
        <f t="shared" si="0"/>
        <v>259863.64217494545</v>
      </c>
      <c r="D21" s="447">
        <f ca="1">SUMIF(G:G,14,K:K)</f>
        <v>194818.54056120422</v>
      </c>
      <c r="E21" s="447">
        <f t="shared" ca="1" si="1"/>
        <v>3882524.7825749363</v>
      </c>
      <c r="F21" s="431"/>
      <c r="G21" s="459">
        <v>2</v>
      </c>
      <c r="H21" s="459">
        <v>14</v>
      </c>
      <c r="I21" s="444">
        <f t="shared" ca="1" si="5"/>
        <v>3507205.482498141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14613.356177075588</v>
      </c>
      <c r="L21" s="444">
        <f t="shared" ca="1" si="3"/>
        <v>3521818.8386752168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3882524.7825749363</v>
      </c>
      <c r="C22" s="447">
        <f t="shared" si="0"/>
        <v>259863.64217494545</v>
      </c>
      <c r="D22" s="447">
        <f ca="1">SUMIF(G:G,15,K:K)</f>
        <v>191490.70971473504</v>
      </c>
      <c r="E22" s="447">
        <f t="shared" ca="1" si="1"/>
        <v>3814151.8501147255</v>
      </c>
      <c r="F22" s="431"/>
      <c r="G22" s="459">
        <v>2</v>
      </c>
      <c r="H22" s="459">
        <v>15</v>
      </c>
      <c r="I22" s="444">
        <f t="shared" ca="1" si="5"/>
        <v>3521818.8386752168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14674.245161146737</v>
      </c>
      <c r="L22" s="444">
        <f t="shared" ca="1" si="3"/>
        <v>3536493.0838363636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3814151.8501147255</v>
      </c>
      <c r="C23" s="447">
        <f t="shared" si="0"/>
        <v>259863.64217494545</v>
      </c>
      <c r="D23" s="447">
        <f ca="1">SUMIF(G:G,16,K:K)</f>
        <v>187992.62072633105</v>
      </c>
      <c r="E23" s="447">
        <f t="shared" ca="1" si="1"/>
        <v>3742280.8286661115</v>
      </c>
      <c r="F23" s="431"/>
      <c r="G23" s="459">
        <v>2</v>
      </c>
      <c r="H23" s="459">
        <v>16</v>
      </c>
      <c r="I23" s="444">
        <f t="shared" ca="1" si="5"/>
        <v>3536493.0838363636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14735.387849318182</v>
      </c>
      <c r="L23" s="444">
        <f t="shared" ca="1" si="3"/>
        <v>3551228.471685682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3742280.8286661115</v>
      </c>
      <c r="C24" s="447">
        <f t="shared" si="0"/>
        <v>259863.64217494545</v>
      </c>
      <c r="D24" s="447">
        <f ca="1">SUMIF(G:G,17,K:K)</f>
        <v>184315.56286632118</v>
      </c>
      <c r="E24" s="447">
        <f t="shared" ca="1" si="1"/>
        <v>3666732.7493574875</v>
      </c>
      <c r="F24" s="431"/>
      <c r="G24" s="459">
        <v>2</v>
      </c>
      <c r="H24" s="459">
        <v>17</v>
      </c>
      <c r="I24" s="444">
        <f t="shared" ca="1" si="5"/>
        <v>3551228.471685682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14796.785298690342</v>
      </c>
      <c r="L24" s="444">
        <f t="shared" ca="1" si="3"/>
        <v>3566025.2569843722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3666732.7493574875</v>
      </c>
      <c r="C25" s="447">
        <f t="shared" si="0"/>
        <v>259863.64217494545</v>
      </c>
      <c r="D25" s="447">
        <f ca="1">SUMIF(G:G,18,K:K)</f>
        <v>180450.37974757224</v>
      </c>
      <c r="E25" s="447">
        <f t="shared" ca="1" si="1"/>
        <v>3587319.4869301142</v>
      </c>
      <c r="F25" s="431"/>
      <c r="G25" s="459">
        <v>2</v>
      </c>
      <c r="H25" s="459">
        <v>18</v>
      </c>
      <c r="I25" s="444">
        <f t="shared" ca="1" si="5"/>
        <v>3566025.2569843722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14858.438570768218</v>
      </c>
      <c r="L25" s="444">
        <f t="shared" ca="1" si="3"/>
        <v>3580883.6955551403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3587319.4869301142</v>
      </c>
      <c r="C26" s="447">
        <f t="shared" si="0"/>
        <v>259863.64217494545</v>
      </c>
      <c r="D26" s="447">
        <f ca="1">SUMIF(G:G,19,K:K)</f>
        <v>176387.44652480766</v>
      </c>
      <c r="E26" s="447">
        <f t="shared" ca="1" si="1"/>
        <v>3503843.2912799767</v>
      </c>
      <c r="F26" s="431"/>
      <c r="G26" s="459">
        <v>2</v>
      </c>
      <c r="H26" s="459">
        <v>19</v>
      </c>
      <c r="I26" s="444">
        <f t="shared" ca="1" si="5"/>
        <v>3580883.6955551403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14920.348731479751</v>
      </c>
      <c r="L26" s="444">
        <f t="shared" ca="1" si="3"/>
        <v>3595804.0442866199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3503843.2912799767</v>
      </c>
      <c r="C27" s="447">
        <f t="shared" si="0"/>
        <v>259863.64217494545</v>
      </c>
      <c r="D27" s="447">
        <f ca="1">SUMIF(G:G,20,K:K)</f>
        <v>172116.64592739966</v>
      </c>
      <c r="E27" s="447">
        <f t="shared" ca="1" si="1"/>
        <v>3416096.2950324309</v>
      </c>
      <c r="F27" s="431"/>
      <c r="G27" s="459">
        <v>2</v>
      </c>
      <c r="H27" s="459">
        <v>20</v>
      </c>
      <c r="I27" s="444">
        <f t="shared" ca="1" si="5"/>
        <v>3595804.0442866199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14982.516851194248</v>
      </c>
      <c r="L27" s="444">
        <f t="shared" ca="1" si="3"/>
        <v>3610786.5611378141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3416096.2950324309</v>
      </c>
      <c r="C28" s="447">
        <f t="shared" si="0"/>
        <v>259863.64217494545</v>
      </c>
      <c r="D28" s="447">
        <f ca="1">SUMIF(G:G,21,K:K)</f>
        <v>167627.34306595384</v>
      </c>
      <c r="E28" s="447">
        <f t="shared" ca="1" si="1"/>
        <v>3323859.995923439</v>
      </c>
      <c r="F28" s="431"/>
      <c r="G28" s="459">
        <v>2</v>
      </c>
      <c r="H28" s="459">
        <v>21</v>
      </c>
      <c r="I28" s="444">
        <f t="shared" ca="1" si="5"/>
        <v>3610786.5611378141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15044.94400474089</v>
      </c>
      <c r="L28" s="444">
        <f t="shared" ca="1" si="3"/>
        <v>3625831.5051425551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3323859.995923439</v>
      </c>
      <c r="C29" s="447">
        <f t="shared" si="0"/>
        <v>259863.64217494545</v>
      </c>
      <c r="D29" s="447">
        <f ca="1">SUMIF(G:G,22,K:K)</f>
        <v>162908.35894995063</v>
      </c>
      <c r="E29" s="447">
        <f t="shared" ca="1" si="1"/>
        <v>3226904.7126984443</v>
      </c>
      <c r="F29" s="431"/>
      <c r="G29" s="459">
        <v>2</v>
      </c>
      <c r="H29" s="459">
        <v>22</v>
      </c>
      <c r="I29" s="444">
        <f t="shared" ca="1" si="5"/>
        <v>3625831.5051425551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15107.631271427315</v>
      </c>
      <c r="L29" s="444">
        <f t="shared" ca="1" si="3"/>
        <v>3640939.1364139826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3226904.7126984443</v>
      </c>
      <c r="C30" s="447">
        <f t="shared" si="0"/>
        <v>259863.64217494545</v>
      </c>
      <c r="D30" s="447">
        <f ca="1">SUMIF(G:G,23,K:K)</f>
        <v>157947.94265049888</v>
      </c>
      <c r="E30" s="447">
        <f t="shared" ca="1" si="1"/>
        <v>3124989.0131739974</v>
      </c>
      <c r="F30" s="431"/>
      <c r="G30" s="459">
        <v>2</v>
      </c>
      <c r="H30" s="459">
        <v>23</v>
      </c>
      <c r="I30" s="444">
        <f t="shared" ca="1" si="5"/>
        <v>3640939.1364139826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15170.57973505826</v>
      </c>
      <c r="L30" s="444">
        <f t="shared" ca="1" si="3"/>
        <v>3656109.716149041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3124989.0131739974</v>
      </c>
      <c r="C31" s="447">
        <f t="shared" si="0"/>
        <v>259863.64217494545</v>
      </c>
      <c r="D31" s="447">
        <f ca="1">SUMIF(G:G,24,K:K)</f>
        <v>152733.74203888368</v>
      </c>
      <c r="E31" s="447">
        <f t="shared" ca="1" si="1"/>
        <v>3017859.1130379359</v>
      </c>
      <c r="F31" s="431"/>
      <c r="G31" s="459">
        <v>2</v>
      </c>
      <c r="H31" s="459">
        <v>24</v>
      </c>
      <c r="I31" s="444">
        <f t="shared" ca="1" si="5"/>
        <v>3656109.716149041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15233.790483954337</v>
      </c>
      <c r="L31" s="444">
        <f t="shared" ca="1" si="3"/>
        <v>3671343.5066329953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3017859.1130379359</v>
      </c>
      <c r="C32" s="447">
        <f t="shared" si="0"/>
        <v>259863.64217494545</v>
      </c>
      <c r="D32" s="447">
        <f ca="1">SUMIF(G:G,25,K:K)</f>
        <v>147252.77302804217</v>
      </c>
      <c r="E32" s="447">
        <f t="shared" ca="1" si="1"/>
        <v>2905248.2438910324</v>
      </c>
      <c r="F32" s="431"/>
      <c r="G32" s="459">
        <v>3</v>
      </c>
      <c r="H32" s="459">
        <v>25</v>
      </c>
      <c r="I32" s="444">
        <f t="shared" ca="1" si="5"/>
        <v>3671343.5066329953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15297.264610970813</v>
      </c>
      <c r="L32" s="444">
        <f t="shared" ca="1" si="3"/>
        <v>3686640.7712439662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2905248.2438910324</v>
      </c>
      <c r="C33" s="447">
        <f t="shared" si="0"/>
        <v>259863.64217494545</v>
      </c>
      <c r="D33" s="447">
        <f ca="1">SUMIF(G:G,26,K:K)</f>
        <v>141491.38724037504</v>
      </c>
      <c r="E33" s="447">
        <f t="shared" ca="1" si="1"/>
        <v>2786875.9889564621</v>
      </c>
      <c r="F33" s="431"/>
      <c r="G33" s="459">
        <v>3</v>
      </c>
      <c r="H33" s="459">
        <v>26</v>
      </c>
      <c r="I33" s="444">
        <f t="shared" ca="1" si="5"/>
        <v>3686640.7712439662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15361.003213516526</v>
      </c>
      <c r="L33" s="444">
        <f t="shared" ca="1" si="3"/>
        <v>3702001.7744574826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2786875.9889564621</v>
      </c>
      <c r="C34" s="447">
        <f t="shared" si="0"/>
        <v>259863.64217494545</v>
      </c>
      <c r="D34" s="447">
        <f ca="1">SUMIF(G:G,27,K:K)</f>
        <v>135435.23802138199</v>
      </c>
      <c r="E34" s="447">
        <f t="shared" ca="1" si="1"/>
        <v>2662447.5848028986</v>
      </c>
      <c r="F34" s="431"/>
      <c r="G34" s="459">
        <v>3</v>
      </c>
      <c r="H34" s="459">
        <v>27</v>
      </c>
      <c r="I34" s="444">
        <f t="shared" ca="1" si="5"/>
        <v>3702001.7744574826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15425.007393572841</v>
      </c>
      <c r="L34" s="444">
        <f t="shared" ca="1" si="3"/>
        <v>3717426.7818510556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2662447.5848028986</v>
      </c>
      <c r="C35" s="447">
        <f t="shared" si="0"/>
        <v>259863.64217494545</v>
      </c>
      <c r="D35" s="447">
        <f ca="1">SUMIF(G:G,28,K:K)</f>
        <v>129069.24471449033</v>
      </c>
      <c r="E35" s="447">
        <f t="shared" ca="1" si="1"/>
        <v>2531653.1873424435</v>
      </c>
      <c r="F35" s="431"/>
      <c r="G35" s="459">
        <v>3</v>
      </c>
      <c r="H35" s="459">
        <v>28</v>
      </c>
      <c r="I35" s="444">
        <f t="shared" ca="1" si="5"/>
        <v>3717426.7818510556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15489.278257712731</v>
      </c>
      <c r="L35" s="444">
        <f t="shared" ca="1" si="3"/>
        <v>3732916.0601087683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2531653.1873424435</v>
      </c>
      <c r="C36" s="447">
        <f t="shared" si="0"/>
        <v>259863.64217494545</v>
      </c>
      <c r="D36" s="447">
        <f ca="1">SUMIF(G:G,29,K:K)</f>
        <v>122377.55510811567</v>
      </c>
      <c r="E36" s="447">
        <f t="shared" ca="1" si="1"/>
        <v>2394167.1002756138</v>
      </c>
      <c r="F36" s="431"/>
      <c r="G36" s="459">
        <v>3</v>
      </c>
      <c r="H36" s="459">
        <v>29</v>
      </c>
      <c r="I36" s="444">
        <f t="shared" ca="1" si="5"/>
        <v>3732916.0601087683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15553.816917119866</v>
      </c>
      <c r="L36" s="444">
        <f t="shared" ca="1" si="3"/>
        <v>3748469.8770258883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2394167.1002756138</v>
      </c>
      <c r="C37" s="447">
        <f t="shared" si="0"/>
        <v>259863.64217494545</v>
      </c>
      <c r="D37" s="447">
        <f ca="1">SUMIF(G:G,30,K:K)</f>
        <v>115343.50596144343</v>
      </c>
      <c r="E37" s="447">
        <f t="shared" ca="1" si="1"/>
        <v>2249646.9640621115</v>
      </c>
      <c r="F37" s="431"/>
      <c r="G37" s="459">
        <v>3</v>
      </c>
      <c r="H37" s="459">
        <v>30</v>
      </c>
      <c r="I37" s="444">
        <f t="shared" ca="1" si="5"/>
        <v>3748469.8770258883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15618.624487607865</v>
      </c>
      <c r="L37" s="444">
        <f t="shared" ca="1" si="3"/>
        <v>3764088.501513496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2249646.9640621115</v>
      </c>
      <c r="C38" s="447">
        <f t="shared" si="0"/>
        <v>259863.64217494545</v>
      </c>
      <c r="D38" s="447">
        <f ca="1">SUMIF(G:G,31,K:K)</f>
        <v>107949.58151063402</v>
      </c>
      <c r="E38" s="447">
        <f t="shared" ca="1" si="1"/>
        <v>2097732.9033977999</v>
      </c>
      <c r="F38" s="431"/>
      <c r="G38" s="459">
        <v>3</v>
      </c>
      <c r="H38" s="459">
        <v>31</v>
      </c>
      <c r="I38" s="444">
        <f t="shared" ca="1" si="5"/>
        <v>3764088.501513496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15683.702089639564</v>
      </c>
      <c r="L38" s="444">
        <f t="shared" ca="1" si="3"/>
        <v>3779772.2036031354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2097732.9033977999</v>
      </c>
      <c r="C39" s="447">
        <f t="shared" si="0"/>
        <v>259863.64217494545</v>
      </c>
      <c r="D39" s="447">
        <f ca="1">SUMIF(G:G,32,K:K)</f>
        <v>100177.36985212706</v>
      </c>
      <c r="E39" s="447">
        <f t="shared" ca="1" si="1"/>
        <v>1938046.6310749815</v>
      </c>
      <c r="F39" s="431"/>
      <c r="G39" s="459">
        <v>3</v>
      </c>
      <c r="H39" s="459">
        <v>32</v>
      </c>
      <c r="I39" s="444">
        <f t="shared" ca="1" si="5"/>
        <v>3779772.2036031354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15749.0508483464</v>
      </c>
      <c r="L39" s="444">
        <f t="shared" ca="1" si="3"/>
        <v>3795521.2544514816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1938046.6310749815</v>
      </c>
      <c r="C40" s="447">
        <f t="shared" si="0"/>
        <v>259863.64217494545</v>
      </c>
      <c r="D40" s="447">
        <f ca="1">SUMIF(G:G,33,K:K)</f>
        <v>92007.517094432304</v>
      </c>
      <c r="E40" s="447">
        <f t="shared" ca="1" si="1"/>
        <v>1770190.5059944685</v>
      </c>
      <c r="F40" s="431"/>
      <c r="G40" s="459">
        <v>3</v>
      </c>
      <c r="H40" s="459">
        <v>33</v>
      </c>
      <c r="I40" s="444">
        <f t="shared" ca="1" si="5"/>
        <v>3795521.2544514816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15814.671893547842</v>
      </c>
      <c r="L40" s="444">
        <f t="shared" ca="1" si="3"/>
        <v>3811335.9263450294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1770190.5059944685</v>
      </c>
      <c r="C41" s="447">
        <f t="shared" si="0"/>
        <v>259863.64217494545</v>
      </c>
      <c r="D41" s="447">
        <f ca="1">SUMIF(G:G,34,K:K)</f>
        <v>83419.679164239642</v>
      </c>
      <c r="E41" s="447">
        <f t="shared" ca="1" si="1"/>
        <v>1593746.5429837627</v>
      </c>
      <c r="F41" s="431"/>
      <c r="G41" s="459">
        <v>3</v>
      </c>
      <c r="H41" s="459">
        <v>34</v>
      </c>
      <c r="I41" s="444">
        <f t="shared" ca="1" si="5"/>
        <v>3811335.9263450294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15880.566359770955</v>
      </c>
      <c r="L41" s="444">
        <f t="shared" ca="1" si="3"/>
        <v>3827216.4927048003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1593746.5429837627</v>
      </c>
      <c r="C42" s="447">
        <f t="shared" si="0"/>
        <v>259863.64217494545</v>
      </c>
      <c r="D42" s="447">
        <f ca="1">SUMIF(G:G,35,K:K)</f>
        <v>74392.47114683759</v>
      </c>
      <c r="E42" s="447">
        <f t="shared" ca="1" si="1"/>
        <v>1408275.3719556548</v>
      </c>
      <c r="F42" s="431"/>
      <c r="G42" s="459">
        <v>3</v>
      </c>
      <c r="H42" s="459">
        <v>35</v>
      </c>
      <c r="I42" s="444">
        <f t="shared" ca="1" si="5"/>
        <v>3827216.4927048003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15946.735386270002</v>
      </c>
      <c r="L42" s="444">
        <f t="shared" ca="1" si="3"/>
        <v>3843163.2280910704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1408275.3719556548</v>
      </c>
      <c r="C43" s="447">
        <f t="shared" si="0"/>
        <v>259863.64217494545</v>
      </c>
      <c r="D43" s="447">
        <f ca="1">SUMIF(G:G,36,K:K)</f>
        <v>64903.414034692032</v>
      </c>
      <c r="E43" s="447">
        <f t="shared" ca="1" si="1"/>
        <v>1213315.1438154015</v>
      </c>
      <c r="F43" s="431"/>
      <c r="G43" s="459">
        <v>3</v>
      </c>
      <c r="H43" s="459">
        <v>36</v>
      </c>
      <c r="I43" s="444">
        <f t="shared" ca="1" si="5"/>
        <v>3843163.2280910704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16013.180117046124</v>
      </c>
      <c r="L43" s="444">
        <f t="shared" ca="1" si="3"/>
        <v>3859176.4082081164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1213315.1438154015</v>
      </c>
      <c r="C44" s="447">
        <f t="shared" si="0"/>
        <v>259863.64217494545</v>
      </c>
      <c r="D44" s="447">
        <f ca="1">SUMIF(G:G,37,K:K)</f>
        <v>54928.878751580953</v>
      </c>
      <c r="E44" s="447">
        <f t="shared" ca="1" si="1"/>
        <v>1008380.380392037</v>
      </c>
      <c r="F44" s="431"/>
      <c r="G44" s="459">
        <v>4</v>
      </c>
      <c r="H44" s="459">
        <v>37</v>
      </c>
      <c r="I44" s="444">
        <f t="shared" ca="1" si="5"/>
        <v>3859176.4082081164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16079.901700867151</v>
      </c>
      <c r="L44" s="444">
        <f t="shared" ca="1" si="3"/>
        <v>3875256.3099089838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1008380.380392037</v>
      </c>
      <c r="C45" s="447">
        <f t="shared" si="0"/>
        <v>259863.64217494545</v>
      </c>
      <c r="D45" s="447">
        <f ca="1">SUMIF(G:G,38,K:K)</f>
        <v>44444.027312897611</v>
      </c>
      <c r="E45" s="447">
        <f t="shared" ca="1" si="1"/>
        <v>792960.76552998915</v>
      </c>
      <c r="F45" s="431"/>
      <c r="G45" s="459">
        <v>4</v>
      </c>
      <c r="H45" s="459">
        <v>38</v>
      </c>
      <c r="I45" s="444">
        <f t="shared" ca="1" si="5"/>
        <v>3875256.3099089838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16146.90129128743</v>
      </c>
      <c r="L45" s="444">
        <f t="shared" ca="1" si="3"/>
        <v>3891403.2112002713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792960.76552998915</v>
      </c>
      <c r="C46" s="447">
        <f t="shared" si="0"/>
        <v>259863.64217494545</v>
      </c>
      <c r="D46" s="447">
        <f ca="1">SUMIF(G:G,39,K:K)</f>
        <v>33422.750975603238</v>
      </c>
      <c r="E46" s="447">
        <f t="shared" ca="1" si="1"/>
        <v>566519.87433064694</v>
      </c>
      <c r="F46" s="431"/>
      <c r="G46" s="459">
        <v>4</v>
      </c>
      <c r="H46" s="459">
        <v>39</v>
      </c>
      <c r="I46" s="444">
        <f t="shared" ca="1" si="5"/>
        <v>3891403.2112002713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16214.180046667798</v>
      </c>
      <c r="L46" s="444">
        <f t="shared" ca="1" si="3"/>
        <v>3907617.3912469391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566519.87433064694</v>
      </c>
      <c r="C47" s="447">
        <f t="shared" si="0"/>
        <v>259863.64217494545</v>
      </c>
      <c r="D47" s="447">
        <f ca="1">SUMIF(G:G,40,K:K)</f>
        <v>21837.605223813836</v>
      </c>
      <c r="E47" s="447">
        <f t="shared" ca="1" si="1"/>
        <v>328493.83737951535</v>
      </c>
      <c r="F47" s="431"/>
      <c r="G47" s="459">
        <v>4</v>
      </c>
      <c r="H47" s="459">
        <v>40</v>
      </c>
      <c r="I47" s="444">
        <f t="shared" ca="1" si="5"/>
        <v>3907617.3912469391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16281.739130195579</v>
      </c>
      <c r="L47" s="444">
        <f t="shared" ca="1" si="3"/>
        <v>3923899.1303771348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328493.83737951535</v>
      </c>
      <c r="C48" s="447">
        <f t="shared" si="0"/>
        <v>259863.64217494545</v>
      </c>
      <c r="D48" s="447">
        <f ca="1">SUMIF(G:G,41,K:K)</f>
        <v>9659.74142812639</v>
      </c>
      <c r="E48" s="447">
        <f t="shared" ca="1" si="1"/>
        <v>78289.936632696292</v>
      </c>
      <c r="F48" s="431"/>
      <c r="G48" s="459">
        <v>4</v>
      </c>
      <c r="H48" s="459">
        <v>41</v>
      </c>
      <c r="I48" s="444">
        <f t="shared" ca="1" si="5"/>
        <v>3923899.1303771348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16349.579709904729</v>
      </c>
      <c r="L48" s="444">
        <f t="shared" ca="1" si="3"/>
        <v>3940248.7100870395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78289.936632696292</v>
      </c>
      <c r="C49" s="447">
        <f t="shared" si="0"/>
        <v>259863.64217494545</v>
      </c>
      <c r="D49" s="447">
        <f ca="1">SUMIF(G:G,42,K:K)</f>
        <v>-3141.1649914936716</v>
      </c>
      <c r="E49" s="447">
        <f t="shared" ca="1" si="1"/>
        <v>-184714.87053374283</v>
      </c>
      <c r="F49" s="431"/>
      <c r="G49" s="459">
        <v>4</v>
      </c>
      <c r="H49" s="459">
        <v>42</v>
      </c>
      <c r="I49" s="444">
        <f t="shared" ca="1" si="5"/>
        <v>3940248.7100870395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16417.702958695998</v>
      </c>
      <c r="L49" s="444">
        <f t="shared" ca="1" si="3"/>
        <v>3956666.4130457356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-184714.87053374283</v>
      </c>
      <c r="C50" s="447">
        <f t="shared" si="0"/>
        <v>259863.64217494545</v>
      </c>
      <c r="D50" s="447">
        <f ca="1">SUMIF(G:G,43,K:K)</f>
        <v>-16596.990078147959</v>
      </c>
      <c r="E50" s="447">
        <f t="shared" ca="1" si="1"/>
        <v>-461175.50278683624</v>
      </c>
      <c r="F50" s="431"/>
      <c r="G50" s="459">
        <v>4</v>
      </c>
      <c r="H50" s="459">
        <v>43</v>
      </c>
      <c r="I50" s="444">
        <f t="shared" ca="1" si="5"/>
        <v>3956666.4130457356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16486.110054357232</v>
      </c>
      <c r="L50" s="444">
        <f t="shared" ca="1" si="3"/>
        <v>3973152.523100093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-461175.50278683624</v>
      </c>
      <c r="C51" s="447">
        <f t="shared" si="0"/>
        <v>259863.64217494545</v>
      </c>
      <c r="D51" s="447">
        <f ca="1">SUMIF(G:G,44,K:K)</f>
        <v>-30741.240713800122</v>
      </c>
      <c r="E51" s="447">
        <f t="shared" ca="1" si="1"/>
        <v>-751780.38567558175</v>
      </c>
      <c r="F51" s="431"/>
      <c r="G51" s="459">
        <v>4</v>
      </c>
      <c r="H51" s="459">
        <v>44</v>
      </c>
      <c r="I51" s="444">
        <f t="shared" ca="1" si="5"/>
        <v>3973152.523100093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16554.802179583719</v>
      </c>
      <c r="L51" s="444">
        <f t="shared" ca="1" si="3"/>
        <v>3989707.3252796768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-751780.38567558175</v>
      </c>
      <c r="C52" s="447">
        <f t="shared" si="0"/>
        <v>259863.64217494545</v>
      </c>
      <c r="D52" s="447">
        <f ca="1">SUMIF(G:G,45,K:K)</f>
        <v>-45609.138056087162</v>
      </c>
      <c r="E52" s="447">
        <f t="shared" ca="1" si="1"/>
        <v>-1057253.1659066144</v>
      </c>
      <c r="F52" s="431"/>
      <c r="G52" s="459">
        <v>4</v>
      </c>
      <c r="H52" s="459">
        <v>45</v>
      </c>
      <c r="I52" s="444">
        <f t="shared" ca="1" si="5"/>
        <v>3989707.3252796768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16623.780521998655</v>
      </c>
      <c r="L52" s="444">
        <f t="shared" ca="1" si="3"/>
        <v>4006331.1058016755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-1057253.1659066144</v>
      </c>
      <c r="C53" s="447">
        <f t="shared" si="0"/>
        <v>259863.64217494545</v>
      </c>
      <c r="D53" s="447">
        <f ca="1">SUMIF(G:G,46,K:K)</f>
        <v>-61237.705243916418</v>
      </c>
      <c r="E53" s="447">
        <f t="shared" ca="1" si="1"/>
        <v>-1378354.5133254763</v>
      </c>
      <c r="F53" s="431"/>
      <c r="G53" s="459">
        <v>4</v>
      </c>
      <c r="H53" s="459">
        <v>46</v>
      </c>
      <c r="I53" s="444">
        <f t="shared" ca="1" si="5"/>
        <v>4006331.1058016755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16693.046274173645</v>
      </c>
      <c r="L53" s="444">
        <f t="shared" ca="1" si="3"/>
        <v>4023024.152075849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-1378354.5133254763</v>
      </c>
      <c r="C54" s="447">
        <f t="shared" si="0"/>
        <v>259863.64217494545</v>
      </c>
      <c r="D54" s="447">
        <f ca="1">SUMIF(G:G,47,K:K)</f>
        <v>-77665.859590247201</v>
      </c>
      <c r="E54" s="447">
        <f t="shared" ca="1" si="1"/>
        <v>-1715884.015090669</v>
      </c>
      <c r="F54" s="431"/>
      <c r="G54" s="459">
        <v>4</v>
      </c>
      <c r="H54" s="459">
        <v>47</v>
      </c>
      <c r="I54" s="444">
        <f t="shared" ca="1" si="5"/>
        <v>4023024.152075849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16762.60063364937</v>
      </c>
      <c r="L54" s="444">
        <f t="shared" ca="1" si="3"/>
        <v>4039786.7527094982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-1715884.015090669</v>
      </c>
      <c r="C55" s="447">
        <f t="shared" si="0"/>
        <v>259863.64217494545</v>
      </c>
      <c r="D55" s="447">
        <f ca="1">SUMIF(G:G,48,K:K)</f>
        <v>-94934.509491630291</v>
      </c>
      <c r="E55" s="447">
        <f t="shared" ca="1" si="1"/>
        <v>-2070682.1667572448</v>
      </c>
      <c r="F55" s="431"/>
      <c r="G55" s="459">
        <v>4</v>
      </c>
      <c r="H55" s="459">
        <v>48</v>
      </c>
      <c r="I55" s="444">
        <f t="shared" ca="1" si="5"/>
        <v>4039786.7527094982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16832.444802956241</v>
      </c>
      <c r="L55" s="444">
        <f t="shared" ca="1" si="3"/>
        <v>4056619.1975124544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-2070682.1667572448</v>
      </c>
      <c r="C56" s="447">
        <f t="shared" si="0"/>
        <v>259863.64217494545</v>
      </c>
      <c r="D56" s="447">
        <f ca="1">SUMIF(G:G,49,K:K)</f>
        <v>-113086.65629582341</v>
      </c>
      <c r="E56" s="447">
        <f t="shared" ca="1" si="1"/>
        <v>-2443632.4652280137</v>
      </c>
      <c r="F56" s="431"/>
      <c r="G56" s="459">
        <f>G55+1</f>
        <v>5</v>
      </c>
      <c r="H56" s="459">
        <v>49</v>
      </c>
      <c r="I56" s="444">
        <f t="shared" ca="1" si="5"/>
        <v>4056619.1975124544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16902.579989635226</v>
      </c>
      <c r="L56" s="444">
        <f t="shared" ca="1" si="3"/>
        <v>4073521.7775020897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-2443632.4652280137</v>
      </c>
      <c r="C57" s="447">
        <f t="shared" si="0"/>
        <v>259863.64217494545</v>
      </c>
      <c r="D57" s="447">
        <f ca="1">SUMIF(G:G,50,K:K)</f>
        <v>-132167.50138114681</v>
      </c>
      <c r="E57" s="447">
        <f t="shared" ca="1" si="1"/>
        <v>-2835663.6087841056</v>
      </c>
      <c r="F57" s="431"/>
      <c r="G57" s="459">
        <f t="shared" ref="G57:G67" si="8">G56</f>
        <v>5</v>
      </c>
      <c r="H57" s="459">
        <v>50</v>
      </c>
      <c r="I57" s="444">
        <f t="shared" ca="1" si="5"/>
        <v>4073521.7775020897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16973.007406258708</v>
      </c>
      <c r="L57" s="444">
        <f t="shared" ca="1" si="3"/>
        <v>4090494.7849083482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-2835663.6087841056</v>
      </c>
      <c r="C58" s="447">
        <f t="shared" si="0"/>
        <v>259863.64217494545</v>
      </c>
      <c r="D58" s="447">
        <f ca="1">SUMIF(G:G,51,K:K)</f>
        <v>-152224.55871422275</v>
      </c>
      <c r="E58" s="447">
        <f t="shared" ca="1" si="1"/>
        <v>-3247751.8096732735</v>
      </c>
      <c r="F58" s="431"/>
      <c r="G58" s="459">
        <f t="shared" si="8"/>
        <v>5</v>
      </c>
      <c r="H58" s="459">
        <v>51</v>
      </c>
      <c r="I58" s="444">
        <f t="shared" ca="1" si="5"/>
        <v>4090494.7849083482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17043.728270451447</v>
      </c>
      <c r="L58" s="444">
        <f t="shared" ca="1" si="3"/>
        <v>4107538.5131787998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-3247751.8096732735</v>
      </c>
      <c r="C59" s="447">
        <f t="shared" si="0"/>
        <v>259863.64217494545</v>
      </c>
      <c r="D59" s="447">
        <f ca="1">SUMIF(G:G,52,K:K)</f>
        <v>-173307.77316638155</v>
      </c>
      <c r="E59" s="447">
        <f t="shared" ca="1" si="1"/>
        <v>-3680923.2250146009</v>
      </c>
      <c r="F59" s="431"/>
      <c r="G59" s="459">
        <f t="shared" si="8"/>
        <v>5</v>
      </c>
      <c r="H59" s="459">
        <v>52</v>
      </c>
      <c r="I59" s="444">
        <f t="shared" ca="1" si="5"/>
        <v>4107538.5131787998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17114.743804911668</v>
      </c>
      <c r="L59" s="444">
        <f t="shared" ca="1" si="3"/>
        <v>4124653.2569837114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-3680923.2250146009</v>
      </c>
      <c r="C60" s="447">
        <f t="shared" si="0"/>
        <v>259863.64217494545</v>
      </c>
      <c r="D60" s="447">
        <f ca="1">SUMIF(G:G,53,K:K)</f>
        <v>-195469.64488336036</v>
      </c>
      <c r="E60" s="447">
        <f t="shared" ca="1" si="1"/>
        <v>-4136256.5120729064</v>
      </c>
      <c r="F60" s="431"/>
      <c r="G60" s="459">
        <f t="shared" si="8"/>
        <v>5</v>
      </c>
      <c r="H60" s="459">
        <v>53</v>
      </c>
      <c r="I60" s="444">
        <f t="shared" ca="1" si="5"/>
        <v>4124653.2569837114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17186.055237432134</v>
      </c>
      <c r="L60" s="444">
        <f t="shared" ca="1" si="3"/>
        <v>4141839.3122211434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-4136256.5120729064</v>
      </c>
      <c r="C61" s="447">
        <f t="shared" si="0"/>
        <v>259863.64217494545</v>
      </c>
      <c r="D61" s="447">
        <f ca="1">SUMIF(G:G,54,K:K)</f>
        <v>-218765.36001799122</v>
      </c>
      <c r="E61" s="447">
        <f t="shared" ca="1" si="1"/>
        <v>-4614885.5142658437</v>
      </c>
      <c r="F61" s="431"/>
      <c r="G61" s="459">
        <f t="shared" si="8"/>
        <v>5</v>
      </c>
      <c r="H61" s="459">
        <v>54</v>
      </c>
      <c r="I61" s="444">
        <f t="shared" ca="1" si="5"/>
        <v>4141839.3122211434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17257.663800921429</v>
      </c>
      <c r="L61" s="444">
        <f t="shared" ca="1" si="3"/>
        <v>4159096.9760220647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-4614885.5142658437</v>
      </c>
      <c r="C62" s="447">
        <f t="shared" si="0"/>
        <v>259863.64217494545</v>
      </c>
      <c r="D62" s="447">
        <f ca="1">SUMIF(G:G,55,K:K)</f>
        <v>-243252.92815142171</v>
      </c>
      <c r="E62" s="447">
        <f t="shared" ca="1" si="1"/>
        <v>-5118002.0845922101</v>
      </c>
      <c r="F62" s="431"/>
      <c r="G62" s="459">
        <f t="shared" si="8"/>
        <v>5</v>
      </c>
      <c r="H62" s="459">
        <v>55</v>
      </c>
      <c r="I62" s="444">
        <f t="shared" ca="1" si="5"/>
        <v>4159096.9760220647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17329.570733425269</v>
      </c>
      <c r="L62" s="444">
        <f t="shared" ca="1" si="3"/>
        <v>4176426.5467554899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-5118002.0845922101</v>
      </c>
      <c r="C63" s="447">
        <f t="shared" si="0"/>
        <v>259863.64217494545</v>
      </c>
      <c r="D63" s="447">
        <f ca="1">SUMIF(G:G,56,K:K)</f>
        <v>-268993.32674506685</v>
      </c>
      <c r="E63" s="447">
        <f t="shared" ca="1" si="1"/>
        <v>-5646859.0535122221</v>
      </c>
      <c r="F63" s="431"/>
      <c r="G63" s="459">
        <f t="shared" si="8"/>
        <v>5</v>
      </c>
      <c r="H63" s="459">
        <v>56</v>
      </c>
      <c r="I63" s="444">
        <f t="shared" ca="1" si="5"/>
        <v>4176426.5467554899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17401.777278147874</v>
      </c>
      <c r="L63" s="444">
        <f t="shared" ca="1" si="3"/>
        <v>4193828.324033638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-5646859.0535122221</v>
      </c>
      <c r="C64" s="447">
        <f t="shared" si="0"/>
        <v>259863.64217494545</v>
      </c>
      <c r="D64" s="447">
        <f ca="1">SUMIF(G:G,57,K:K)</f>
        <v>-296050.65298299521</v>
      </c>
      <c r="E64" s="447">
        <f t="shared" ca="1" si="1"/>
        <v>-6202773.3486701623</v>
      </c>
      <c r="F64" s="431"/>
      <c r="G64" s="459">
        <f t="shared" si="8"/>
        <v>5</v>
      </c>
      <c r="H64" s="459">
        <v>57</v>
      </c>
      <c r="I64" s="444">
        <f t="shared" ca="1" si="5"/>
        <v>4193828.324033638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17474.284683473492</v>
      </c>
      <c r="L64" s="444">
        <f t="shared" ca="1" si="3"/>
        <v>4211302.6087171119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-6202773.3486701623</v>
      </c>
      <c r="C65" s="447">
        <f t="shared" si="0"/>
        <v>259863.64217494545</v>
      </c>
      <c r="D65" s="447">
        <f ca="1">SUMIF(G:G,58,K:K)</f>
        <v>-324492.28338286118</v>
      </c>
      <c r="E65" s="447">
        <f t="shared" ca="1" si="1"/>
        <v>-6787129.2742279684</v>
      </c>
      <c r="F65" s="431"/>
      <c r="G65" s="459">
        <f t="shared" si="8"/>
        <v>5</v>
      </c>
      <c r="H65" s="459">
        <v>58</v>
      </c>
      <c r="I65" s="444">
        <f t="shared" ca="1" si="5"/>
        <v>4211302.6087171119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17547.094202987966</v>
      </c>
      <c r="L65" s="444">
        <f t="shared" ca="1" si="3"/>
        <v>4228849.7029200997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-6787129.2742279684</v>
      </c>
      <c r="C66" s="447">
        <f t="shared" si="0"/>
        <v>259863.64217494545</v>
      </c>
      <c r="D66" s="447">
        <f ca="1">SUMIF(G:G,59,K:K)</f>
        <v>-354389.04157283512</v>
      </c>
      <c r="E66" s="447">
        <f t="shared" ca="1" si="1"/>
        <v>-7401381.9579757489</v>
      </c>
      <c r="F66" s="431"/>
      <c r="G66" s="459">
        <f t="shared" si="8"/>
        <v>5</v>
      </c>
      <c r="H66" s="459">
        <v>59</v>
      </c>
      <c r="I66" s="444">
        <f t="shared" ca="1" si="5"/>
        <v>4228849.7029200997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17620.207095500416</v>
      </c>
      <c r="L66" s="444">
        <f t="shared" ca="1" si="3"/>
        <v>4246469.9100155998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-7401381.9579757489</v>
      </c>
      <c r="C67" s="447">
        <f t="shared" si="0"/>
        <v>259863.64217494545</v>
      </c>
      <c r="D67" s="447">
        <f t="shared" ref="D67:D71" ca="1" si="9">SUMIF(G:G,60,K:K)</f>
        <v>-385815.37465231947</v>
      </c>
      <c r="E67" s="447">
        <f t="shared" ca="1" si="1"/>
        <v>-8047060.9748030137</v>
      </c>
      <c r="F67" s="431"/>
      <c r="G67" s="459">
        <f t="shared" si="8"/>
        <v>5</v>
      </c>
      <c r="H67" s="459">
        <v>60</v>
      </c>
      <c r="I67" s="444">
        <f t="shared" ca="1" si="5"/>
        <v>4246469.9100155998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17693.624625065</v>
      </c>
      <c r="L67" s="444">
        <f t="shared" ca="1" si="3"/>
        <v>4264163.5346406652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-8047060.9748030137</v>
      </c>
      <c r="C68" s="447">
        <f t="shared" si="0"/>
        <v>259863.64217494545</v>
      </c>
      <c r="D68" s="447">
        <f t="shared" ca="1" si="9"/>
        <v>-385815.37465231947</v>
      </c>
      <c r="E68" s="447">
        <f t="shared" ca="1" si="1"/>
        <v>-8692739.9916302785</v>
      </c>
      <c r="F68" s="431"/>
      <c r="G68" s="459">
        <f>G67+1</f>
        <v>6</v>
      </c>
      <c r="H68" s="459">
        <v>61</v>
      </c>
      <c r="I68" s="444">
        <f t="shared" ca="1" si="5"/>
        <v>4264163.5346406652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17767.348061002773</v>
      </c>
      <c r="L68" s="444">
        <f t="shared" ca="1" si="3"/>
        <v>4281930.882701668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-8692739.9916302785</v>
      </c>
      <c r="C69" s="447">
        <f t="shared" si="0"/>
        <v>259863.64217494545</v>
      </c>
      <c r="D69" s="447">
        <f t="shared" ca="1" si="9"/>
        <v>-385815.37465231947</v>
      </c>
      <c r="E69" s="447">
        <f t="shared" ca="1" si="1"/>
        <v>-9338419.0084575433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4281930.882701668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17841.378677923618</v>
      </c>
      <c r="L69" s="444">
        <f t="shared" ca="1" si="3"/>
        <v>4299772.2613795912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-9338419.0084575433</v>
      </c>
      <c r="C70" s="447">
        <f t="shared" si="0"/>
        <v>259863.64217494545</v>
      </c>
      <c r="D70" s="447">
        <f t="shared" ca="1" si="9"/>
        <v>-385815.37465231947</v>
      </c>
      <c r="E70" s="447">
        <f t="shared" ca="1" si="1"/>
        <v>-9984098.0252848081</v>
      </c>
      <c r="F70" s="431"/>
      <c r="G70" s="459">
        <f t="shared" si="10"/>
        <v>6</v>
      </c>
      <c r="H70" s="459">
        <v>63</v>
      </c>
      <c r="I70" s="444">
        <f t="shared" ca="1" si="5"/>
        <v>4299772.2613795912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17915.717755748297</v>
      </c>
      <c r="L70" s="444">
        <f t="shared" ca="1" si="3"/>
        <v>4317687.9791353391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-9984098.0252848081</v>
      </c>
      <c r="C71" s="447">
        <f t="shared" si="0"/>
        <v>259863.64217494545</v>
      </c>
      <c r="D71" s="447">
        <f t="shared" ca="1" si="9"/>
        <v>-385815.37465231947</v>
      </c>
      <c r="E71" s="447">
        <f t="shared" ca="1" si="1"/>
        <v>-10629777.042112073</v>
      </c>
      <c r="F71" s="431"/>
      <c r="G71" s="459">
        <f t="shared" si="10"/>
        <v>6</v>
      </c>
      <c r="H71" s="459">
        <v>64</v>
      </c>
      <c r="I71" s="444">
        <f t="shared" ca="1" si="5"/>
        <v>4317687.9791353391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17990.36657973058</v>
      </c>
      <c r="L71" s="444">
        <f t="shared" ca="1" si="3"/>
        <v>4335678.3457150701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4335678.3457150701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18065.326440479457</v>
      </c>
      <c r="L72" s="444">
        <f t="shared" ca="1" si="3"/>
        <v>4353743.6721555497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4353743.6721555497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18140.598633981455</v>
      </c>
      <c r="L73" s="444">
        <f t="shared" ca="1" si="3"/>
        <v>4371884.2707895311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4371884.2707895311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18216.184461623045</v>
      </c>
      <c r="L74" s="444">
        <f t="shared" ca="1" si="3"/>
        <v>4390100.4552511545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4390100.4552511545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18194.588547235729</v>
      </c>
      <c r="L75" s="444">
        <f t="shared" ca="1" si="3"/>
        <v>4384895.8398838108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4384895.8398838108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18172.902649871798</v>
      </c>
      <c r="L76" s="444">
        <f t="shared" ca="1" si="3"/>
        <v>4379669.5386191038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4379669.5386191038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18151.126394602186</v>
      </c>
      <c r="L77" s="444">
        <f t="shared" ca="1" si="3"/>
        <v>4374421.4610991273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4374421.4610991273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18129.259404935619</v>
      </c>
      <c r="L78" s="444">
        <f t="shared" ca="1" si="3"/>
        <v>4369151.5165894842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4369151.5165894842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18107.301302812106</v>
      </c>
      <c r="L79" s="444">
        <f t="shared" ca="1" si="3"/>
        <v>4363859.6139777172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4363859.6139777172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18085.25170859641</v>
      </c>
      <c r="L80" s="444">
        <f t="shared" ca="1" si="3"/>
        <v>4358545.6617717342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4358545.6617717342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18063.110241071481</v>
      </c>
      <c r="L81" s="444">
        <f t="shared" ca="1" si="3"/>
        <v>4353209.5680982266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4353209.5680982266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18040.876517431865</v>
      </c>
      <c r="L82" s="444">
        <f t="shared" ca="1" si="3"/>
        <v>4347851.2407010794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4347851.2407010794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18018.550153277083</v>
      </c>
      <c r="L83" s="444">
        <f t="shared" ca="1" si="3"/>
        <v>4342470.5869397772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4342470.5869397772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17996.130762604993</v>
      </c>
      <c r="L84" s="444">
        <f t="shared" ca="1" si="3"/>
        <v>4337067.5137878032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4337067.5137878032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17973.617957805101</v>
      </c>
      <c r="L85" s="444">
        <f t="shared" ca="1" si="3"/>
        <v>4331641.9278310295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4331641.9278310295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17951.011349651875</v>
      </c>
      <c r="L86" s="444">
        <f t="shared" ca="1" si="3"/>
        <v>4326193.7352661025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4326193.7352661025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17928.310547298013</v>
      </c>
      <c r="L87" s="444">
        <f t="shared" ca="1" si="3"/>
        <v>4320722.8418988213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4320722.8418988213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17905.515158267677</v>
      </c>
      <c r="L88" s="444">
        <f t="shared" ca="1" si="3"/>
        <v>4315229.15314251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4315229.15314251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17882.624788449713</v>
      </c>
      <c r="L89" s="444">
        <f t="shared" ca="1" si="3"/>
        <v>4309712.5740163811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4309712.5740163811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17859.639042090843</v>
      </c>
      <c r="L90" s="444">
        <f t="shared" ca="1" si="3"/>
        <v>4304173.0091438927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4304173.0091438927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17836.557521788807</v>
      </c>
      <c r="L91" s="444">
        <f t="shared" ca="1" si="3"/>
        <v>4298610.3627511021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4298610.3627511021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17813.379828485511</v>
      </c>
      <c r="L92" s="444">
        <f t="shared" ca="1" si="3"/>
        <v>4293024.5386650087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4293024.5386650087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17790.105561460125</v>
      </c>
      <c r="L93" s="444">
        <f t="shared" ca="1" si="3"/>
        <v>4287415.4403118901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4287415.4403118901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17766.734318322131</v>
      </c>
      <c r="L94" s="444">
        <f t="shared" ca="1" si="3"/>
        <v>4281782.9707156336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4281782.9707156336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17743.265695004393</v>
      </c>
      <c r="L95" s="444">
        <f t="shared" ca="1" si="3"/>
        <v>4276127.0324960593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4276127.0324960593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17719.699285756167</v>
      </c>
      <c r="L96" s="444">
        <f t="shared" ca="1" si="3"/>
        <v>4270447.5278672362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4270447.5278672362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17696.034683136073</v>
      </c>
      <c r="L97" s="444">
        <f t="shared" ca="1" si="3"/>
        <v>4264744.3586357934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4264744.3586357934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17672.271478005059</v>
      </c>
      <c r="L98" s="444">
        <f t="shared" ca="1" si="3"/>
        <v>4259017.4261992192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4259017.4261992192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17648.409259519332</v>
      </c>
      <c r="L99" s="444">
        <f t="shared" ca="1" si="3"/>
        <v>4253266.6315441597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4253266.6315441597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17624.447615123252</v>
      </c>
      <c r="L100" s="444">
        <f t="shared" ca="1" si="3"/>
        <v>4247491.8752447041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4247491.8752447041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17600.386130542189</v>
      </c>
      <c r="L101" s="444">
        <f t="shared" ca="1" si="3"/>
        <v>4241693.0574606676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4241693.0574606676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17576.224389775369</v>
      </c>
      <c r="L102" s="444">
        <f t="shared" ca="1" si="3"/>
        <v>4235870.0779358642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4235870.0779358642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17551.961975088689</v>
      </c>
      <c r="L103" s="444">
        <f t="shared" ca="1" si="3"/>
        <v>4230022.8359963736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4230022.8359963736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17527.598467007476</v>
      </c>
      <c r="L104" s="444">
        <f t="shared" ca="1" si="3"/>
        <v>4224151.2305488018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4224151.2305488018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17510.399695975932</v>
      </c>
      <c r="L105" s="444">
        <f t="shared" ca="1" si="3"/>
        <v>4220006.3267301992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4220006.3267301992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17493.129263398419</v>
      </c>
      <c r="L106" s="444">
        <f t="shared" ca="1" si="3"/>
        <v>4215844.152479019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4215844.152479019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17475.786870685166</v>
      </c>
      <c r="L107" s="444">
        <f t="shared" ca="1" si="3"/>
        <v>4211664.6358351251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4211664.6358351251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17458.372218002274</v>
      </c>
      <c r="L108" s="444">
        <f t="shared" ca="1" si="3"/>
        <v>4207467.7045385484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4207467.7045385484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17440.88500426654</v>
      </c>
      <c r="L109" s="444">
        <f t="shared" ca="1" si="3"/>
        <v>4203253.2860282362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4203253.2860282362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17423.324927140242</v>
      </c>
      <c r="L110" s="444">
        <f t="shared" ca="1" si="3"/>
        <v>4199021.3074407978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4199021.3074407978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17405.691683025911</v>
      </c>
      <c r="L111" s="444">
        <f t="shared" ca="1" si="3"/>
        <v>4194771.6956092445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4194771.6956092445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17387.984967061107</v>
      </c>
      <c r="L112" s="444">
        <f t="shared" ca="1" si="3"/>
        <v>4190504.377061727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4190504.377061727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17370.204473113114</v>
      </c>
      <c r="L113" s="444">
        <f t="shared" ca="1" si="3"/>
        <v>4186219.2780202613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4186219.2780202613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17352.349893773677</v>
      </c>
      <c r="L114" s="444">
        <f t="shared" ca="1" si="3"/>
        <v>4181916.3243994564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4181916.3243994564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17334.420920353656</v>
      </c>
      <c r="L115" s="444">
        <f t="shared" ca="1" si="3"/>
        <v>4177595.4418052314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4177595.4418052314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17316.41724287772</v>
      </c>
      <c r="L116" s="444">
        <f t="shared" ca="1" si="3"/>
        <v>4173256.5555335302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4173256.5555335302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17298.338550078963</v>
      </c>
      <c r="L117" s="444">
        <f t="shared" ca="1" si="3"/>
        <v>4168899.5905690305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4168899.5905690305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17280.184529393548</v>
      </c>
      <c r="L118" s="444">
        <f t="shared" ca="1" si="3"/>
        <v>4164524.4715838451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4164524.4715838451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17261.954866955275</v>
      </c>
      <c r="L119" s="444">
        <f t="shared" ca="1" si="3"/>
        <v>4160131.1229362213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4160131.1229362213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17243.649247590176</v>
      </c>
      <c r="L120" s="444">
        <f t="shared" ca="1" si="3"/>
        <v>4155719.4686692324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4155719.4686692324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17225.267354811054</v>
      </c>
      <c r="L121" s="444">
        <f t="shared" ca="1" si="3"/>
        <v>4151289.4325094647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4151289.4325094647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17206.808870812027</v>
      </c>
      <c r="L122" s="444">
        <f t="shared" ca="1" si="3"/>
        <v>4146840.9378656978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4146840.9378656978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17188.273476462997</v>
      </c>
      <c r="L123" s="444">
        <f t="shared" ca="1" si="3"/>
        <v>4142373.9078275817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4142373.9078275817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17169.660851304179</v>
      </c>
      <c r="L124" s="444">
        <f t="shared" ca="1" si="3"/>
        <v>4137888.2651643069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4137888.2651643069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17150.970673540534</v>
      </c>
      <c r="L125" s="444">
        <f t="shared" ca="1" si="3"/>
        <v>4133383.9323232686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4133383.9323232686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17132.202620036209</v>
      </c>
      <c r="L126" s="444">
        <f t="shared" ca="1" si="3"/>
        <v>4128860.8314287262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4128860.8314287262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17113.356366308948</v>
      </c>
      <c r="L127" s="444">
        <f t="shared" ca="1" si="3"/>
        <v>4124318.8842804562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4124318.8842804562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17094.43158652449</v>
      </c>
      <c r="L128" s="444">
        <f t="shared" ca="1" si="3"/>
        <v>4119758.0123524019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4119758.0123524019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17075.427953490929</v>
      </c>
      <c r="L129" s="444">
        <f t="shared" ca="1" si="3"/>
        <v>4115178.136791314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4115178.136791314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17056.345138653061</v>
      </c>
      <c r="L130" s="444">
        <f t="shared" ca="1" si="3"/>
        <v>4110579.1784153883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4110579.1784153883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17037.182812086707</v>
      </c>
      <c r="L131" s="444">
        <f t="shared" ca="1" si="3"/>
        <v>4105961.0577128963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4105961.0577128963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17017.940642492988</v>
      </c>
      <c r="L132" s="444">
        <f t="shared" ca="1" si="3"/>
        <v>4101323.6948408103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4101323.6948408103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16998.618297192628</v>
      </c>
      <c r="L133" s="444">
        <f t="shared" ca="1" si="3"/>
        <v>4096667.0096234242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4096667.0096234242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16979.215442120192</v>
      </c>
      <c r="L134" s="444">
        <f t="shared" ca="1" si="3"/>
        <v>4091990.9215509654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4091990.9215509654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16959.731741818276</v>
      </c>
      <c r="L135" s="444">
        <f t="shared" ca="1" si="3"/>
        <v>4087295.3497782047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4087295.3497782047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16940.166859431774</v>
      </c>
      <c r="L136" s="444">
        <f t="shared" ca="1" si="3"/>
        <v>4082580.2131230575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4082580.2131230575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16920.520456701994</v>
      </c>
      <c r="L137" s="444">
        <f t="shared" ca="1" si="3"/>
        <v>4077845.4300651806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4077845.4300651806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16900.792193960842</v>
      </c>
      <c r="L138" s="444">
        <f t="shared" ca="1" si="3"/>
        <v>4073090.9187445627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4073090.9187445627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16880.981730124931</v>
      </c>
      <c r="L139" s="444">
        <f t="shared" ca="1" si="3"/>
        <v>4068316.5969601087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4068316.5969601087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16861.088722689707</v>
      </c>
      <c r="L140" s="444">
        <f t="shared" ca="1" si="3"/>
        <v>4063522.3821682194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4063522.3821682194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16841.112827723504</v>
      </c>
      <c r="L141" s="444">
        <f t="shared" ca="1" si="3"/>
        <v>4058708.191481364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4058708.191481364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16821.053699861601</v>
      </c>
      <c r="L142" s="444">
        <f t="shared" ca="1" si="3"/>
        <v>4053873.9416666469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4053873.9416666469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16800.910992300283</v>
      </c>
      <c r="L143" s="444">
        <f t="shared" ca="1" si="3"/>
        <v>4049019.5491443682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4049019.5491443682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16780.684356790789</v>
      </c>
      <c r="L144" s="444">
        <f t="shared" ca="1" si="3"/>
        <v>4044144.9299865803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4044144.9299865803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16760.37344363334</v>
      </c>
      <c r="L145" s="444">
        <f t="shared" ca="1" si="3"/>
        <v>4039249.9999156347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4039249.9999156347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16739.977901671067</v>
      </c>
      <c r="L146" s="444">
        <f t="shared" ca="1" si="3"/>
        <v>4034334.674302727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4034334.674302727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16719.497378283952</v>
      </c>
      <c r="L147" s="444">
        <f t="shared" ca="1" si="3"/>
        <v>4029398.8681664323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4029398.8681664323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16698.931519382721</v>
      </c>
      <c r="L148" s="444">
        <f t="shared" ca="1" si="3"/>
        <v>4024442.496171236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4024442.496171236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16678.279969402738</v>
      </c>
      <c r="L149" s="444">
        <f t="shared" ca="1" si="3"/>
        <v>4019465.4726260598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4019465.4726260598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16657.542371297837</v>
      </c>
      <c r="L150" s="444">
        <f t="shared" ca="1" si="3"/>
        <v>4014467.7114827787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4014467.7114827787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16636.718366534165</v>
      </c>
      <c r="L151" s="444">
        <f t="shared" ca="1" si="3"/>
        <v>4009449.1263347338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4009449.1263347338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16615.807595083978</v>
      </c>
      <c r="L152" s="444">
        <f t="shared" ca="1" si="3"/>
        <v>4004409.6304152389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4004409.6304152389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16594.809695419415</v>
      </c>
      <c r="L153" s="444">
        <f t="shared" ca="1" si="3"/>
        <v>3999349.1365960795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3999349.1365960795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16573.724304506253</v>
      </c>
      <c r="L154" s="444">
        <f t="shared" ca="1" si="3"/>
        <v>3994267.5573860067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3994267.5573860067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16552.551057797617</v>
      </c>
      <c r="L155" s="444">
        <f t="shared" ca="1" si="3"/>
        <v>3989164.8049292252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3989164.8049292252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16531.289589227694</v>
      </c>
      <c r="L156" s="444">
        <f t="shared" ca="1" si="3"/>
        <v>3984040.791003874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3984040.791003874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16509.939531205397</v>
      </c>
      <c r="L157" s="444">
        <f t="shared" ca="1" si="3"/>
        <v>3978895.4270205004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3978895.4270205004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16488.500514608008</v>
      </c>
      <c r="L158" s="444">
        <f t="shared" ca="1" si="3"/>
        <v>3973728.6240205294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3973728.6240205294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16466.972168774791</v>
      </c>
      <c r="L159" s="444">
        <f t="shared" ca="1" si="3"/>
        <v>3968540.2926747254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3968540.2926747254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16445.354121500612</v>
      </c>
      <c r="L160" s="444">
        <f t="shared" ca="1" si="3"/>
        <v>3963330.3432816472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3963330.3432816472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16423.64599902945</v>
      </c>
      <c r="L161" s="444">
        <f t="shared" ca="1" si="3"/>
        <v>3958098.6857660976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3958098.6857660976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16401.847426047996</v>
      </c>
      <c r="L162" s="444">
        <f t="shared" ca="1" si="3"/>
        <v>3952845.2296775668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3952845.2296775668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16379.958025679116</v>
      </c>
      <c r="L163" s="444">
        <f t="shared" ca="1" si="3"/>
        <v>3947569.8841886669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3947569.8841886669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16357.977419475366</v>
      </c>
      <c r="L164" s="444">
        <f t="shared" ca="1" si="3"/>
        <v>3942272.5580935637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3942272.5580935637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16335.905227412437</v>
      </c>
      <c r="L165" s="444">
        <f t="shared" ca="1" si="3"/>
        <v>3936953.1598063973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3936953.1598063973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16313.741067882574</v>
      </c>
      <c r="L166" s="444">
        <f t="shared" ca="1" si="3"/>
        <v>3931611.5973597011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3931611.5973597011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16291.484557688009</v>
      </c>
      <c r="L167" s="444">
        <f t="shared" ca="1" si="3"/>
        <v>3926247.7784028105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3926247.7784028105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16269.135312034297</v>
      </c>
      <c r="L168" s="444">
        <f t="shared" ca="1" si="3"/>
        <v>3920861.6102002659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3920861.6102002659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16246.692944523695</v>
      </c>
      <c r="L169" s="444">
        <f t="shared" ca="1" si="3"/>
        <v>3915452.9996302109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3915452.9996302109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16224.157067148464</v>
      </c>
      <c r="L170" s="444">
        <f t="shared" ca="1" si="3"/>
        <v>3910021.8531827806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3910021.8531827806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16201.527290284173</v>
      </c>
      <c r="L171" s="444">
        <f t="shared" ca="1" si="3"/>
        <v>3904568.0769584859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3904568.0769584859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16178.803222682945</v>
      </c>
      <c r="L172" s="444">
        <f t="shared" ca="1" si="3"/>
        <v>3899091.5766665898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3899091.5766665898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16155.984471466712</v>
      </c>
      <c r="L173" s="444">
        <f t="shared" ca="1" si="3"/>
        <v>3893592.2576234778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3893592.2576234778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16133.07064212041</v>
      </c>
      <c r="L174" s="444">
        <f t="shared" ca="1" si="3"/>
        <v>3888070.0247510192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3888070.0247510192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16110.061338485168</v>
      </c>
      <c r="L175" s="444">
        <f t="shared" ca="1" si="3"/>
        <v>3882524.7825749256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3882524.7825749256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16086.956162751445</v>
      </c>
      <c r="L176" s="444">
        <f t="shared" ca="1" si="3"/>
        <v>3876956.4352230984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3876956.4352230984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16063.754715452165</v>
      </c>
      <c r="L177" s="444">
        <f t="shared" ca="1" si="3"/>
        <v>3871364.8864239715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3871364.8864239715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16040.4565954558</v>
      </c>
      <c r="L178" s="444">
        <f t="shared" ca="1" si="3"/>
        <v>3865750.0395048484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3865750.0395048484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16017.061399959457</v>
      </c>
      <c r="L179" s="444">
        <f t="shared" ca="1" si="3"/>
        <v>3860111.7973902291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3860111.7973902291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15993.568724481876</v>
      </c>
      <c r="L180" s="444">
        <f t="shared" ca="1" si="3"/>
        <v>3854450.0626001321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3854450.0626001321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15969.978162856472</v>
      </c>
      <c r="L181" s="444">
        <f t="shared" ca="1" si="3"/>
        <v>3848764.7372484095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3848764.7372484095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15946.289307224295</v>
      </c>
      <c r="L182" s="444">
        <f t="shared" ca="1" si="3"/>
        <v>3843055.7230410548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3843055.7230410548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15922.501748026983</v>
      </c>
      <c r="L183" s="444">
        <f t="shared" ca="1" si="3"/>
        <v>3837322.9212745028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3837322.9212745028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15898.615073999683</v>
      </c>
      <c r="L184" s="444">
        <f t="shared" ca="1" si="3"/>
        <v>3831566.2328339238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3831566.2328339238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15874.628872163936</v>
      </c>
      <c r="L185" s="444">
        <f t="shared" ca="1" si="3"/>
        <v>3825785.558191509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3825785.558191509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15850.542727820542</v>
      </c>
      <c r="L186" s="444">
        <f t="shared" ca="1" si="3"/>
        <v>3819980.7974047507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3819980.7974047507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15826.356224542384</v>
      </c>
      <c r="L187" s="444">
        <f t="shared" ca="1" si="3"/>
        <v>3814151.8501147144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3814151.8501147144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15802.068944167233</v>
      </c>
      <c r="L188" s="444">
        <f t="shared" ca="1" si="3"/>
        <v>3808298.6155443029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3808298.6155443029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15777.680466790516</v>
      </c>
      <c r="L189" s="444">
        <f t="shared" ca="1" si="3"/>
        <v>3802420.9924965147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3802420.9924965147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15753.190370758066</v>
      </c>
      <c r="L190" s="444">
        <f t="shared" ca="1" si="3"/>
        <v>3796518.8793526939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3796518.8793526939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15728.598232658813</v>
      </c>
      <c r="L191" s="444">
        <f t="shared" ca="1" si="3"/>
        <v>3790592.1740707736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3790592.1740707736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15703.903627317479</v>
      </c>
      <c r="L192" s="444">
        <f t="shared" ca="1" si="3"/>
        <v>3784640.7741835122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3784640.7741835122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15679.106127787221</v>
      </c>
      <c r="L193" s="444">
        <f t="shared" ca="1" si="3"/>
        <v>3778664.5767967207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3778664.5767967207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15654.205305342257</v>
      </c>
      <c r="L194" s="444">
        <f t="shared" ca="1" si="3"/>
        <v>3772663.478587484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3772663.478587484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15629.20072947044</v>
      </c>
      <c r="L195" s="444">
        <f t="shared" ca="1" si="3"/>
        <v>3766637.3758023754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3766637.3758023754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15604.091967865819</v>
      </c>
      <c r="L196" s="444">
        <f t="shared" ca="1" si="3"/>
        <v>3760586.1642556624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3760586.1642556624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15578.87858642118</v>
      </c>
      <c r="L197" s="444">
        <f t="shared" ca="1" si="3"/>
        <v>3754509.7393275048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3754509.7393275048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15553.560149220526</v>
      </c>
      <c r="L198" s="444">
        <f t="shared" ca="1" si="3"/>
        <v>3748407.9959621467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3748407.9959621467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15528.136218531532</v>
      </c>
      <c r="L199" s="444">
        <f t="shared" ca="1" si="3"/>
        <v>3742280.8286660993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3742280.8286660993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15502.606354798001</v>
      </c>
      <c r="L200" s="444">
        <f t="shared" ca="1" si="3"/>
        <v>3736128.1315063187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3736128.1315063187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15476.970116632247</v>
      </c>
      <c r="L201" s="444">
        <f t="shared" ca="1" si="3"/>
        <v>3729949.7981083719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3729949.7981083719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15451.22706080747</v>
      </c>
      <c r="L202" s="444">
        <f t="shared" ca="1" si="3"/>
        <v>3723745.7216546005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3723745.7216546005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15425.37674225009</v>
      </c>
      <c r="L203" s="444">
        <f t="shared" ca="1" si="3"/>
        <v>3717515.7948822719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3717515.7948822719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15399.418714032054</v>
      </c>
      <c r="L204" s="444">
        <f t="shared" ca="1" si="3"/>
        <v>3711259.9100817251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3711259.9100817251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15373.352527363111</v>
      </c>
      <c r="L205" s="444">
        <f t="shared" ca="1" si="3"/>
        <v>3704977.9590945095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3704977.9590945095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15347.177731583044</v>
      </c>
      <c r="L206" s="444">
        <f t="shared" ca="1" si="3"/>
        <v>3698669.8333115135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3698669.8333115135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15320.893874153895</v>
      </c>
      <c r="L207" s="444">
        <f t="shared" ca="1" si="3"/>
        <v>3692335.4236710886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3692335.4236710886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15294.500500652124</v>
      </c>
      <c r="L208" s="444">
        <f t="shared" ca="1" si="3"/>
        <v>3685974.6206571618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3685974.6206571618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15267.997154760764</v>
      </c>
      <c r="L209" s="444">
        <f t="shared" ca="1" si="3"/>
        <v>3679587.3142973436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3679587.3142973436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15241.383378261518</v>
      </c>
      <c r="L210" s="444">
        <f t="shared" ca="1" si="3"/>
        <v>3673173.3941610265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3673173.3941610265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15214.658711026865</v>
      </c>
      <c r="L211" s="444">
        <f t="shared" ca="1" si="3"/>
        <v>3666732.7493574745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3666732.7493574745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15187.822691012065</v>
      </c>
      <c r="L212" s="444">
        <f t="shared" ca="1" si="3"/>
        <v>3660265.2685339078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3660265.2685339078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15160.874854247204</v>
      </c>
      <c r="L213" s="444">
        <f t="shared" ca="1" si="3"/>
        <v>3653770.8398735761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3653770.8398735761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15133.814734829153</v>
      </c>
      <c r="L214" s="444">
        <f t="shared" ca="1" si="3"/>
        <v>3647249.3510938263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3647249.3510938263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15106.64186491353</v>
      </c>
      <c r="L215" s="444">
        <f t="shared" ca="1" si="3"/>
        <v>3640700.689444161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3640700.689444161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15079.355774706592</v>
      </c>
      <c r="L216" s="444">
        <f t="shared" ca="1" si="3"/>
        <v>3634124.7417042889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3634124.7417042889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15051.955992457124</v>
      </c>
      <c r="L217" s="444">
        <f t="shared" ca="1" si="3"/>
        <v>3627521.394182167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3627521.394182167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15024.442044448284</v>
      </c>
      <c r="L218" s="444">
        <f t="shared" ca="1" si="3"/>
        <v>3620890.5327120363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3620890.5327120363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14996.813454989406</v>
      </c>
      <c r="L219" s="444">
        <f t="shared" ca="1" si="3"/>
        <v>3614232.0426524468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3614232.0426524468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14969.06974640778</v>
      </c>
      <c r="L220" s="444">
        <f t="shared" ca="1" si="3"/>
        <v>3607545.8088842756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3607545.8088842756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14941.210439040404</v>
      </c>
      <c r="L221" s="444">
        <f t="shared" ca="1" si="3"/>
        <v>3600831.7158087371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3600831.7158087371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14913.23505122566</v>
      </c>
      <c r="L222" s="444">
        <f t="shared" ca="1" si="3"/>
        <v>3594089.6473453841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3594089.6473453841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14885.143099295025</v>
      </c>
      <c r="L223" s="444">
        <f t="shared" ca="1" si="3"/>
        <v>3587319.4869301002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3587319.4869301002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14856.934097564672</v>
      </c>
      <c r="L224" s="444">
        <f t="shared" ca="1" si="3"/>
        <v>3580521.1175130862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3580521.1175130862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14828.607558327114</v>
      </c>
      <c r="L225" s="444">
        <f t="shared" ca="1" si="3"/>
        <v>3573694.4215568346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3573694.4215568346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14800.162991842733</v>
      </c>
      <c r="L226" s="444">
        <f t="shared" ca="1" si="3"/>
        <v>3566839.2810340985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3566839.2810340985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14771.599906331332</v>
      </c>
      <c r="L227" s="444">
        <f t="shared" ca="1" si="3"/>
        <v>3559955.577425851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3559955.577425851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14742.917807963633</v>
      </c>
      <c r="L228" s="444">
        <f t="shared" ca="1" si="3"/>
        <v>3553043.1917192359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3553043.1917192359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14714.116200852737</v>
      </c>
      <c r="L229" s="444">
        <f t="shared" ca="1" si="3"/>
        <v>3546102.0044055097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3546102.0044055097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14685.194587045546</v>
      </c>
      <c r="L230" s="444">
        <f t="shared" ca="1" si="3"/>
        <v>3539131.8954779762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3539131.8954779762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14656.152466514157</v>
      </c>
      <c r="L231" s="444">
        <f t="shared" ca="1" si="3"/>
        <v>3532132.7444299115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3532132.7444299115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14626.989337147219</v>
      </c>
      <c r="L232" s="444">
        <f t="shared" ca="1" si="3"/>
        <v>3525104.4302524799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3525104.4302524799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14597.704694741255</v>
      </c>
      <c r="L233" s="444">
        <f t="shared" ca="1" si="3"/>
        <v>3518046.8314326424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3518046.8314326424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14568.298032991934</v>
      </c>
      <c r="L234" s="444">
        <f t="shared" ca="1" si="3"/>
        <v>3510959.8259510556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3510959.8259510556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14538.768843485319</v>
      </c>
      <c r="L235" s="444">
        <f t="shared" ca="1" si="3"/>
        <v>3503843.2912799623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3503843.2912799623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14509.116615689098</v>
      </c>
      <c r="L236" s="444">
        <f t="shared" ca="1" si="3"/>
        <v>3496697.1043810723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3496697.1043810723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14479.34083694372</v>
      </c>
      <c r="L237" s="444">
        <f t="shared" ca="1" si="3"/>
        <v>3489521.1417034371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3489521.1417034371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14449.440992453576</v>
      </c>
      <c r="L238" s="444">
        <f t="shared" ca="1" si="3"/>
        <v>3482315.2791813118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3482315.2791813118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14419.416565278056</v>
      </c>
      <c r="L239" s="444">
        <f t="shared" ca="1" si="3"/>
        <v>3475079.3922320111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3475079.3922320111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14389.267036322635</v>
      </c>
      <c r="L240" s="444">
        <f t="shared" ca="1" si="3"/>
        <v>3467813.3557537547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3467813.3557537547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14358.9918843299</v>
      </c>
      <c r="L241" s="444">
        <f t="shared" ca="1" si="3"/>
        <v>3460517.0441235057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3460517.0441235057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14328.59058587053</v>
      </c>
      <c r="L242" s="444">
        <f t="shared" ca="1" si="3"/>
        <v>3453190.3311947975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3453190.3311947975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14298.062615334244</v>
      </c>
      <c r="L243" s="444">
        <f t="shared" ca="1" si="3"/>
        <v>3445833.0902955527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3445833.0902955527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14267.407444920724</v>
      </c>
      <c r="L244" s="444">
        <f t="shared" ca="1" si="3"/>
        <v>3438445.1942258948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3438445.1942258948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14236.624544630482</v>
      </c>
      <c r="L245" s="444">
        <f t="shared" ca="1" si="3"/>
        <v>3431026.5152559462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3431026.5152559462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14205.713382255695</v>
      </c>
      <c r="L246" s="444">
        <f t="shared" ca="1" si="3"/>
        <v>3423576.9251236231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3423576.9251236231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14174.673423371018</v>
      </c>
      <c r="L247" s="444">
        <f t="shared" ca="1" si="3"/>
        <v>3416096.2950324151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3416096.2950324151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14143.504131324318</v>
      </c>
      <c r="L248" s="444">
        <f t="shared" ca="1" si="3"/>
        <v>3408584.4956491604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3408584.4956491604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14112.204967227421</v>
      </c>
      <c r="L249" s="444">
        <f t="shared" ca="1" si="3"/>
        <v>3401041.3971018088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3401041.3971018088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14080.775389946792</v>
      </c>
      <c r="L250" s="444">
        <f t="shared" ca="1" si="3"/>
        <v>3393466.868977177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3393466.868977177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14049.214856094159</v>
      </c>
      <c r="L251" s="444">
        <f t="shared" ca="1" si="3"/>
        <v>3385860.7803186923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3385860.7803186923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14017.522820017139</v>
      </c>
      <c r="L252" s="444">
        <f t="shared" ca="1" si="3"/>
        <v>3378222.9996241308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3378222.9996241308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13985.698733789799</v>
      </c>
      <c r="L253" s="444">
        <f t="shared" ca="1" si="3"/>
        <v>3370553.3948433418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3370553.3948433418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13953.742047203181</v>
      </c>
      <c r="L254" s="444">
        <f t="shared" ca="1" si="3"/>
        <v>3362851.8333759662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3362851.8333759662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13921.65220775578</v>
      </c>
      <c r="L255" s="444">
        <f t="shared" ca="1" si="3"/>
        <v>3355118.1820691433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3355118.1820691433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13889.428660644016</v>
      </c>
      <c r="L256" s="444">
        <f t="shared" ca="1" si="3"/>
        <v>3347352.3072152087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3347352.3072152087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13857.070848752624</v>
      </c>
      <c r="L257" s="444">
        <f t="shared" ca="1" si="3"/>
        <v>3339554.0745493826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3339554.0745493826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13824.578212645014</v>
      </c>
      <c r="L258" s="444">
        <f t="shared" ca="1" si="3"/>
        <v>3331723.3492474486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3331723.3492474486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13791.950190553625</v>
      </c>
      <c r="L259" s="444">
        <f t="shared" ca="1" si="3"/>
        <v>3323859.9959234232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3323859.9959234232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13759.186218370185</v>
      </c>
      <c r="L260" s="444">
        <f t="shared" ca="1" si="3"/>
        <v>3315963.8786272146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3315963.8786272146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13726.28572963598</v>
      </c>
      <c r="L261" s="444">
        <f t="shared" ca="1" si="3"/>
        <v>3308034.8608422717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3308034.8608422717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13693.248155532054</v>
      </c>
      <c r="L262" s="444">
        <f t="shared" ca="1" si="3"/>
        <v>3300072.8054832248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3300072.8054832248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13660.072924869361</v>
      </c>
      <c r="L263" s="444">
        <f t="shared" ref="L263:L517" ca="1" si="28">I263-J263+K263</f>
        <v>3292077.5748935151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3292077.5748935151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13626.759464078903</v>
      </c>
      <c r="L264" s="444">
        <f t="shared" ca="1" si="28"/>
        <v>3284049.0308430153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3284049.0308430153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13593.307197201819</v>
      </c>
      <c r="L265" s="444">
        <f t="shared" ca="1" si="28"/>
        <v>3275987.0345256384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3275987.0345256384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13559.715545879415</v>
      </c>
      <c r="L266" s="444">
        <f t="shared" ca="1" si="28"/>
        <v>3267891.4465569388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3267891.4465569388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13525.983929343167</v>
      </c>
      <c r="L267" s="444">
        <f t="shared" ca="1" si="28"/>
        <v>3259762.126971703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3259762.126971703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13492.111764404684</v>
      </c>
      <c r="L268" s="444">
        <f t="shared" ca="1" si="28"/>
        <v>3251598.9352215286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3251598.9352215286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13458.098465445624</v>
      </c>
      <c r="L269" s="444">
        <f t="shared" ca="1" si="28"/>
        <v>3243401.7301723952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3243401.7301723952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13423.943444407569</v>
      </c>
      <c r="L270" s="444">
        <f t="shared" ca="1" si="28"/>
        <v>3235170.3701022239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3235170.3701022239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13389.646110781854</v>
      </c>
      <c r="L271" s="444">
        <f t="shared" ca="1" si="28"/>
        <v>3226904.712698427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3226904.712698427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13355.205871599368</v>
      </c>
      <c r="L272" s="444">
        <f t="shared" ca="1" si="28"/>
        <v>3218604.6150554474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3218604.6150554474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13320.622131420285</v>
      </c>
      <c r="L273" s="444">
        <f t="shared" ca="1" si="28"/>
        <v>3210269.9336722889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3210269.9336722889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13285.894292323792</v>
      </c>
      <c r="L274" s="444">
        <f t="shared" ca="1" si="28"/>
        <v>3201900.5244500339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3201900.5244500339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13251.021753897729</v>
      </c>
      <c r="L275" s="444">
        <f t="shared" ca="1" si="28"/>
        <v>3193496.2426893529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3193496.2426893529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13216.003913228225</v>
      </c>
      <c r="L276" s="444">
        <f t="shared" ca="1" si="28"/>
        <v>3185056.9430880025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3185056.9430880025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13180.840164889265</v>
      </c>
      <c r="L277" s="444">
        <f t="shared" ca="1" si="28"/>
        <v>3176582.4797383128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3176582.4797383128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13145.529900932224</v>
      </c>
      <c r="L278" s="444">
        <f t="shared" ca="1" si="28"/>
        <v>3168072.7061246661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3168072.7061246661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13110.072510875363</v>
      </c>
      <c r="L279" s="444">
        <f t="shared" ca="1" si="28"/>
        <v>3159527.4751209626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3159527.4751209626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13074.467381693266</v>
      </c>
      <c r="L280" s="444">
        <f t="shared" ca="1" si="28"/>
        <v>3150946.6389880772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3150946.6389880772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13038.713897806243</v>
      </c>
      <c r="L281" s="444">
        <f t="shared" ca="1" si="28"/>
        <v>3142330.0493713045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3142330.0493713045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13002.811441069691</v>
      </c>
      <c r="L282" s="444">
        <f t="shared" ca="1" si="28"/>
        <v>3133677.5572977951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3133677.5572977951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12966.7593907634</v>
      </c>
      <c r="L283" s="444">
        <f t="shared" ca="1" si="28"/>
        <v>3124989.0131739797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3124989.0131739797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12930.557123580837</v>
      </c>
      <c r="L284" s="444">
        <f t="shared" ca="1" si="28"/>
        <v>3116264.2667829818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3116264.2667829818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12894.204013618346</v>
      </c>
      <c r="L285" s="444">
        <f t="shared" ca="1" si="28"/>
        <v>3107503.1672820211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3107503.1672820211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12857.699432364343</v>
      </c>
      <c r="L286" s="444">
        <f t="shared" ca="1" si="28"/>
        <v>3098705.5631998065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3098705.5631998065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12821.042748688449</v>
      </c>
      <c r="L287" s="444">
        <f t="shared" ca="1" si="28"/>
        <v>3089871.3024339159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3089871.3024339159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12784.233328830571</v>
      </c>
      <c r="L288" s="444">
        <f t="shared" ca="1" si="28"/>
        <v>3081000.2322481675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3081000.2322481675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12747.270536389953</v>
      </c>
      <c r="L289" s="444">
        <f t="shared" ca="1" si="28"/>
        <v>3072092.1992699788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3072092.1992699788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12710.153732314166</v>
      </c>
      <c r="L290" s="444">
        <f t="shared" ca="1" si="28"/>
        <v>3063147.0494877142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3063147.0494877142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12672.882274888063</v>
      </c>
      <c r="L291" s="444">
        <f t="shared" ca="1" si="28"/>
        <v>3054164.6282480233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3054164.6282480233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12635.455519722685</v>
      </c>
      <c r="L292" s="444">
        <f t="shared" ca="1" si="28"/>
        <v>3045144.7802531673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3045144.7802531673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12597.872819744118</v>
      </c>
      <c r="L293" s="444">
        <f t="shared" ca="1" si="28"/>
        <v>3036087.3495583325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3036087.3495583325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12560.133525182307</v>
      </c>
      <c r="L294" s="444">
        <f t="shared" ca="1" si="28"/>
        <v>3026992.1795689361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3026992.1795689361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12522.236983559822</v>
      </c>
      <c r="L295" s="444">
        <f t="shared" ca="1" si="28"/>
        <v>3017859.1130379173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3017859.1130379173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12484.182539680576</v>
      </c>
      <c r="L296" s="444">
        <f t="shared" ca="1" si="28"/>
        <v>3008687.992063019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3008687.992063019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12445.9695356185</v>
      </c>
      <c r="L297" s="444">
        <f t="shared" ca="1" si="28"/>
        <v>2999478.6580840587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2999478.6580840587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12407.597310706165</v>
      </c>
      <c r="L298" s="444">
        <f t="shared" ca="1" si="28"/>
        <v>2990230.9518801859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2990230.9518801859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12369.065201523363</v>
      </c>
      <c r="L299" s="444">
        <f t="shared" ca="1" si="28"/>
        <v>2980944.7135671303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2980944.7135671303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12330.37254188563</v>
      </c>
      <c r="L300" s="444">
        <f t="shared" ca="1" si="28"/>
        <v>2971619.7825944372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2971619.7825944372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12291.518662832743</v>
      </c>
      <c r="L301" s="444">
        <f t="shared" ca="1" si="28"/>
        <v>2962255.9977426911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2962255.9977426911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12252.502892617134</v>
      </c>
      <c r="L302" s="444">
        <f t="shared" ca="1" si="28"/>
        <v>2952853.1971207294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2952853.1971207294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12213.324556692294</v>
      </c>
      <c r="L303" s="444">
        <f t="shared" ca="1" si="28"/>
        <v>2943411.218162843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2943411.218162843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12173.9829777011</v>
      </c>
      <c r="L304" s="444">
        <f t="shared" ca="1" si="28"/>
        <v>2933929.8976259651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2933929.8976259651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12134.477475464109</v>
      </c>
      <c r="L305" s="444">
        <f t="shared" ca="1" si="28"/>
        <v>2924409.0715868501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2924409.0715868501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12094.807366967796</v>
      </c>
      <c r="L306" s="444">
        <f t="shared" ca="1" si="28"/>
        <v>2914848.5754392389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2914848.5754392389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12054.97196635275</v>
      </c>
      <c r="L307" s="444">
        <f t="shared" ca="1" si="28"/>
        <v>2905248.2438910129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2905248.2438910129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12014.970584901808</v>
      </c>
      <c r="L308" s="444">
        <f t="shared" ca="1" si="28"/>
        <v>2895607.910961336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2895607.910961336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11974.802531028155</v>
      </c>
      <c r="L309" s="444">
        <f t="shared" ca="1" si="28"/>
        <v>2885927.4099777853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2885927.4099777853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11934.46711026336</v>
      </c>
      <c r="L310" s="444">
        <f t="shared" ca="1" si="28"/>
        <v>2876206.5735734697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2876206.5735734697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11893.963625245378</v>
      </c>
      <c r="L311" s="444">
        <f t="shared" ca="1" si="28"/>
        <v>2866445.2336841361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2866445.2336841361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11853.291375706489</v>
      </c>
      <c r="L312" s="444">
        <f t="shared" ca="1" si="28"/>
        <v>2856643.2215452637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2856643.2215452637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11812.449658461186</v>
      </c>
      <c r="L313" s="444">
        <f t="shared" ca="1" si="28"/>
        <v>2846800.3676891462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2846800.3676891462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11771.437767394031</v>
      </c>
      <c r="L314" s="444">
        <f t="shared" ca="1" si="28"/>
        <v>2836916.5019419612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2836916.5019419612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11730.254993447426</v>
      </c>
      <c r="L315" s="444">
        <f t="shared" ca="1" si="28"/>
        <v>2826991.45342083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2826991.45342083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11688.90062460938</v>
      </c>
      <c r="L316" s="444">
        <f t="shared" ca="1" si="28"/>
        <v>2817025.0505308607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2817025.0505308607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11647.373945901174</v>
      </c>
      <c r="L317" s="444">
        <f t="shared" ca="1" si="28"/>
        <v>2807017.120962183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2807017.120962183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11605.674239365017</v>
      </c>
      <c r="L318" s="444">
        <f t="shared" ca="1" si="28"/>
        <v>2796967.4916869691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2796967.4916869691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11563.800784051626</v>
      </c>
      <c r="L319" s="444">
        <f t="shared" ca="1" si="28"/>
        <v>2786875.9889564416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2786875.9889564416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11521.752856007761</v>
      </c>
      <c r="L320" s="444">
        <f t="shared" ca="1" si="28"/>
        <v>2776742.4382978706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2776742.4382978706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11479.529728263715</v>
      </c>
      <c r="L321" s="444">
        <f t="shared" ca="1" si="28"/>
        <v>2766566.6645115553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2766566.6645115553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11437.130670820736</v>
      </c>
      <c r="L322" s="444">
        <f t="shared" ca="1" si="28"/>
        <v>2756348.4916677973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2756348.4916677973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11394.55495063841</v>
      </c>
      <c r="L323" s="444">
        <f t="shared" ca="1" si="28"/>
        <v>2746087.7431038567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2746087.7431038567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11351.801831621991</v>
      </c>
      <c r="L324" s="444">
        <f t="shared" ca="1" si="28"/>
        <v>2735784.2414209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2735784.2414209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11308.870574609671</v>
      </c>
      <c r="L325" s="444">
        <f t="shared" ca="1" si="28"/>
        <v>2725437.808480931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2725437.808480931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11265.760437359801</v>
      </c>
      <c r="L326" s="444">
        <f t="shared" ca="1" si="28"/>
        <v>2715048.2654037122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2715048.2654037122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11222.470674538055</v>
      </c>
      <c r="L327" s="444">
        <f t="shared" ca="1" si="28"/>
        <v>2704615.4325636714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2704615.4325636714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11179.000537704553</v>
      </c>
      <c r="L328" s="444">
        <f t="shared" ca="1" si="28"/>
        <v>2694139.1295867972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2694139.1295867972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11135.34927530091</v>
      </c>
      <c r="L329" s="444">
        <f t="shared" ca="1" si="28"/>
        <v>2683619.1753475191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2683619.1753475191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11091.516132637251</v>
      </c>
      <c r="L330" s="444">
        <f t="shared" ca="1" si="28"/>
        <v>2673055.3879655777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2673055.3879655777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11047.500351879162</v>
      </c>
      <c r="L331" s="444">
        <f t="shared" ca="1" si="28"/>
        <v>2662447.5848028781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2662447.5848028781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11003.30117203458</v>
      </c>
      <c r="L332" s="444">
        <f t="shared" ca="1" si="28"/>
        <v>2651795.5824603336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2651795.5824603336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10958.917828940645</v>
      </c>
      <c r="L333" s="444">
        <f t="shared" ca="1" si="28"/>
        <v>2641099.1967746955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2641099.1967746955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10914.349555250486</v>
      </c>
      <c r="L334" s="444">
        <f t="shared" ca="1" si="28"/>
        <v>2630358.2428153669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2630358.2428153669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10869.595580419951</v>
      </c>
      <c r="L335" s="444">
        <f t="shared" ca="1" si="28"/>
        <v>2619572.5348812081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2619572.5348812081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10824.655130694289</v>
      </c>
      <c r="L336" s="444">
        <f t="shared" ca="1" si="28"/>
        <v>2608741.8864973234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2608741.8864973234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10779.527429094769</v>
      </c>
      <c r="L337" s="444">
        <f t="shared" ca="1" si="28"/>
        <v>2597866.1104118391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2597866.1104118391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10734.211695405251</v>
      </c>
      <c r="L338" s="444">
        <f t="shared" ca="1" si="28"/>
        <v>2586945.0185926654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2586945.0185926654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10688.707146158695</v>
      </c>
      <c r="L339" s="444">
        <f t="shared" ca="1" si="28"/>
        <v>2575978.4222242455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2575978.4222242455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10643.01299462361</v>
      </c>
      <c r="L340" s="444">
        <f t="shared" ca="1" si="28"/>
        <v>2564966.1317042904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2564966.1317042904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10597.128450790464</v>
      </c>
      <c r="L341" s="444">
        <f t="shared" ca="1" si="28"/>
        <v>2553907.956640502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2553907.956640502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10551.052721358014</v>
      </c>
      <c r="L342" s="444">
        <f t="shared" ca="1" si="28"/>
        <v>2542803.705847281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2542803.705847281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10504.785009719591</v>
      </c>
      <c r="L343" s="444">
        <f t="shared" ca="1" si="28"/>
        <v>2531653.1873424216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2531653.1873424216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10458.324515949345</v>
      </c>
      <c r="L344" s="444">
        <f t="shared" ca="1" si="28"/>
        <v>2520456.2083437922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2520456.2083437922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10411.670436788389</v>
      </c>
      <c r="L345" s="444">
        <f t="shared" ca="1" si="28"/>
        <v>2509212.5752660017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2509212.5752660017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10364.821965630928</v>
      </c>
      <c r="L346" s="444">
        <f t="shared" ca="1" si="28"/>
        <v>2497922.093717054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2497922.093717054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10317.778292510313</v>
      </c>
      <c r="L347" s="444">
        <f t="shared" ca="1" si="28"/>
        <v>2486584.5684949853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2486584.5684949853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10270.538604085026</v>
      </c>
      <c r="L348" s="444">
        <f t="shared" ca="1" si="28"/>
        <v>2475199.8035844914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2475199.8035844914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10223.102083624635</v>
      </c>
      <c r="L349" s="444">
        <f t="shared" ca="1" si="28"/>
        <v>2463767.6021535373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2463767.6021535373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10175.46791099566</v>
      </c>
      <c r="L350" s="444">
        <f t="shared" ca="1" si="28"/>
        <v>2452287.7665499542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2452287.7665499542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10127.635262647396</v>
      </c>
      <c r="L351" s="444">
        <f t="shared" ca="1" si="28"/>
        <v>2440760.0982980225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2440760.0982980225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10079.603311597682</v>
      </c>
      <c r="L352" s="444">
        <f t="shared" ca="1" si="28"/>
        <v>2429184.3980950415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2429184.3980950415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10031.371227418595</v>
      </c>
      <c r="L353" s="444">
        <f t="shared" ca="1" si="28"/>
        <v>2417560.4658078812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2417560.4658078812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9982.9381762220928</v>
      </c>
      <c r="L354" s="444">
        <f t="shared" ca="1" si="28"/>
        <v>2405888.1004695245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2405888.1004695245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9934.3033206456075</v>
      </c>
      <c r="L355" s="444">
        <f t="shared" ca="1" si="28"/>
        <v>2394167.1002755915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2394167.1002755915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9885.4658198375528</v>
      </c>
      <c r="L356" s="444">
        <f t="shared" ca="1" si="28"/>
        <v>2382397.2625808502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2382397.2625808502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9836.4248294427962</v>
      </c>
      <c r="L357" s="444">
        <f t="shared" ca="1" si="28"/>
        <v>2370578.3838957143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2370578.3838957143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9787.1795015880634</v>
      </c>
      <c r="L358" s="444">
        <f t="shared" ca="1" si="28"/>
        <v>2358710.2598827234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2358710.2598827234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9737.7289848672699</v>
      </c>
      <c r="L359" s="444">
        <f t="shared" ca="1" si="28"/>
        <v>2346792.6853530118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2346792.6853530118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9688.0724243268032</v>
      </c>
      <c r="L360" s="444">
        <f t="shared" ca="1" si="28"/>
        <v>2334825.45426276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2334825.45426276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9638.2089614507549</v>
      </c>
      <c r="L361" s="444">
        <f t="shared" ca="1" si="28"/>
        <v>2322808.3597096321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2322808.3597096321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9588.1377341460557</v>
      </c>
      <c r="L362" s="444">
        <f t="shared" ca="1" si="28"/>
        <v>2310741.1939291991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2310741.1939291991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9537.8578767275849</v>
      </c>
      <c r="L363" s="444">
        <f t="shared" ca="1" si="28"/>
        <v>2298623.7482913476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2298623.7482913476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9487.3685199032025</v>
      </c>
      <c r="L364" s="444">
        <f t="shared" ca="1" si="28"/>
        <v>2286455.813296672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2286455.813296672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9436.668790758722</v>
      </c>
      <c r="L365" s="444">
        <f t="shared" ca="1" si="28"/>
        <v>2274237.1785728517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2274237.1785728517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9385.7578127428042</v>
      </c>
      <c r="L366" s="444">
        <f t="shared" ca="1" si="28"/>
        <v>2261967.6328710155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2261967.6328710155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9334.6347056518189</v>
      </c>
      <c r="L367" s="444">
        <f t="shared" ca="1" si="28"/>
        <v>2249646.9640620886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2249646.9640620886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9283.2985856146242</v>
      </c>
      <c r="L368" s="444">
        <f t="shared" ca="1" si="28"/>
        <v>2237274.9591331244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2237274.9591331244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9231.7485650772724</v>
      </c>
      <c r="L369" s="444">
        <f t="shared" ca="1" si="28"/>
        <v>2224851.4041836229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2224851.4041836229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9179.9837527876844</v>
      </c>
      <c r="L370" s="444">
        <f t="shared" ca="1" si="28"/>
        <v>2212376.0844218316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2212376.0844218316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9128.0032537802199</v>
      </c>
      <c r="L371" s="444">
        <f t="shared" ca="1" si="28"/>
        <v>2199848.7841610331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2199848.7841610331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9075.8061693602267</v>
      </c>
      <c r="L372" s="444">
        <f t="shared" ca="1" si="28"/>
        <v>2187269.2868158147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2187269.2868158147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9023.3915970884827</v>
      </c>
      <c r="L373" s="444">
        <f t="shared" ca="1" si="28"/>
        <v>2174637.3748983243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2174637.3748983243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8970.7586307656056</v>
      </c>
      <c r="L374" s="444">
        <f t="shared" ca="1" si="28"/>
        <v>2161952.830014511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2161952.830014511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8917.9063604163839</v>
      </c>
      <c r="L375" s="444">
        <f t="shared" ca="1" si="28"/>
        <v>2149215.4328603484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2149215.4328603484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8864.8338722740391</v>
      </c>
      <c r="L376" s="444">
        <f t="shared" ca="1" si="28"/>
        <v>2136424.9632180436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2136424.9632180436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8811.5402487644369</v>
      </c>
      <c r="L377" s="444">
        <f t="shared" ca="1" si="28"/>
        <v>2123581.1999522289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2123581.1999522289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8758.0245684902093</v>
      </c>
      <c r="L378" s="444">
        <f t="shared" ca="1" si="28"/>
        <v>2110683.9210061403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2110683.9210061403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8704.28590621484</v>
      </c>
      <c r="L379" s="444">
        <f t="shared" ca="1" si="28"/>
        <v>2097732.9033977762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2097732.9033977762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8650.323332846654</v>
      </c>
      <c r="L380" s="444">
        <f t="shared" ca="1" si="28"/>
        <v>2084727.923216044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2084727.923216044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8596.1359154227721</v>
      </c>
      <c r="L381" s="444">
        <f t="shared" ca="1" si="28"/>
        <v>2071668.7556168879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2071668.7556168879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8541.7227170929546</v>
      </c>
      <c r="L382" s="444">
        <f t="shared" ca="1" si="28"/>
        <v>2058555.1748194019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2058555.1748194019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8487.0827971034287</v>
      </c>
      <c r="L383" s="444">
        <f t="shared" ca="1" si="28"/>
        <v>2045386.9541019264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2045386.9541019264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8432.2152107806141</v>
      </c>
      <c r="L384" s="444">
        <f t="shared" ca="1" si="28"/>
        <v>2032163.8657981281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2032163.8657981281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8377.1190095147886</v>
      </c>
      <c r="L385" s="444">
        <f t="shared" ca="1" si="28"/>
        <v>2018885.681293064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2018885.681293064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8321.7932407436874</v>
      </c>
      <c r="L386" s="444">
        <f t="shared" ca="1" si="28"/>
        <v>2005552.1710192289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2005552.1710192289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8266.2369479360423</v>
      </c>
      <c r="L387" s="444">
        <f t="shared" ca="1" si="28"/>
        <v>1992163.104452586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1992163.104452586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8210.4491705750297</v>
      </c>
      <c r="L388" s="444">
        <f t="shared" ca="1" si="28"/>
        <v>1978718.2501085822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1978718.2501085822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8154.4289441416804</v>
      </c>
      <c r="L389" s="444">
        <f t="shared" ca="1" si="28"/>
        <v>1965217.375538145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1965217.375538145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8098.1753000981917</v>
      </c>
      <c r="L390" s="444">
        <f t="shared" ca="1" si="28"/>
        <v>1951660.2473236644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1951660.2473236644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8041.6872658711909</v>
      </c>
      <c r="L391" s="444">
        <f t="shared" ca="1" si="28"/>
        <v>1938046.6310749566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1938046.6310749566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7984.9638648349073</v>
      </c>
      <c r="L392" s="444">
        <f t="shared" ca="1" si="28"/>
        <v>1924376.2914252128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1924376.2914252128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7928.004116294308</v>
      </c>
      <c r="L393" s="444">
        <f t="shared" ca="1" si="28"/>
        <v>1910648.9920269281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1910648.9920269281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7870.8070354681213</v>
      </c>
      <c r="L394" s="444">
        <f t="shared" ca="1" si="28"/>
        <v>1896864.4955478173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1896864.4955478173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7813.3716334718274</v>
      </c>
      <c r="L395" s="444">
        <f t="shared" ca="1" si="28"/>
        <v>1883022.5636667104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1883022.5636667104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7755.6969173005473</v>
      </c>
      <c r="L396" s="444">
        <f t="shared" ca="1" si="28"/>
        <v>1869122.9570694321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1869122.9570694321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7697.7818898118885</v>
      </c>
      <c r="L397" s="444">
        <f t="shared" ca="1" si="28"/>
        <v>1855165.4354446651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1855165.4354446651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7639.6255497086931</v>
      </c>
      <c r="L398" s="444">
        <f t="shared" ca="1" si="28"/>
        <v>1841149.757479795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1841149.757479795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7581.2268915217337</v>
      </c>
      <c r="L399" s="444">
        <f t="shared" ca="1" si="28"/>
        <v>1827075.680856738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1827075.680856738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7522.5849055923291</v>
      </c>
      <c r="L400" s="444">
        <f t="shared" ca="1" si="28"/>
        <v>1812942.9622477514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1812942.9622477514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7463.6985780548866</v>
      </c>
      <c r="L401" s="444">
        <f t="shared" ca="1" si="28"/>
        <v>1798751.3573112274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1798751.3573112274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7404.5668908193684</v>
      </c>
      <c r="L402" s="444">
        <f t="shared" ca="1" si="28"/>
        <v>1784500.620687468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1784500.620687468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7345.1888215537047</v>
      </c>
      <c r="L403" s="444">
        <f t="shared" ca="1" si="28"/>
        <v>1770190.5059944429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1770190.5059944429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7285.5633436661001</v>
      </c>
      <c r="L404" s="444">
        <f t="shared" ca="1" si="28"/>
        <v>1755820.76582353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1755820.76582353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7225.6894262872966</v>
      </c>
      <c r="L405" s="444">
        <f t="shared" ca="1" si="28"/>
        <v>1741391.1517352385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1741391.1517352385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7165.5660342527481</v>
      </c>
      <c r="L406" s="444">
        <f t="shared" ca="1" si="28"/>
        <v>1726901.4142549124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1726901.4142549124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7105.1921280847228</v>
      </c>
      <c r="L407" s="444">
        <f t="shared" ca="1" si="28"/>
        <v>1712351.3028684184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1712351.3028684184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7044.5666639743304</v>
      </c>
      <c r="L408" s="444">
        <f t="shared" ca="1" si="28"/>
        <v>1697740.566017814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1697740.566017814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6983.6885937634788</v>
      </c>
      <c r="L409" s="444">
        <f t="shared" ca="1" si="28"/>
        <v>1683068.9510969985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1683068.9510969985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6922.5568649267489</v>
      </c>
      <c r="L410" s="444">
        <f t="shared" ca="1" si="28"/>
        <v>1668336.2044473465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1668336.2044473465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6861.1704205531987</v>
      </c>
      <c r="L411" s="444">
        <f t="shared" ca="1" si="28"/>
        <v>1653542.071353321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1653542.071353321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6799.5281993280923</v>
      </c>
      <c r="L412" s="444">
        <f t="shared" ca="1" si="28"/>
        <v>1638686.2960380702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1638686.2960380702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6737.6291355145477</v>
      </c>
      <c r="L413" s="444">
        <f t="shared" ca="1" si="28"/>
        <v>1623768.621659006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1623768.621659006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6675.4721589351129</v>
      </c>
      <c r="L414" s="444">
        <f t="shared" ca="1" si="28"/>
        <v>1608788.7903033623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1608788.7903033623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6613.0561949532639</v>
      </c>
      <c r="L415" s="444">
        <f t="shared" ca="1" si="28"/>
        <v>1593746.5429837366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1593746.5429837366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6550.3801644548239</v>
      </c>
      <c r="L416" s="444">
        <f t="shared" ca="1" si="28"/>
        <v>1578641.6196336127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1578641.6196336127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6487.4429838293072</v>
      </c>
      <c r="L417" s="444">
        <f t="shared" ca="1" si="28"/>
        <v>1563473.7591028633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1563473.7591028633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6424.2435649511854</v>
      </c>
      <c r="L418" s="444">
        <f t="shared" ca="1" si="28"/>
        <v>1548242.6991532356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1548242.6991532356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6360.7808151610698</v>
      </c>
      <c r="L419" s="444">
        <f t="shared" ca="1" si="28"/>
        <v>1532948.1764538179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1532948.1764538179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6297.0536372468296</v>
      </c>
      <c r="L420" s="444">
        <f t="shared" ca="1" si="28"/>
        <v>1517589.9265764859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1517589.9265764859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6233.0609294246124</v>
      </c>
      <c r="L421" s="444">
        <f t="shared" ca="1" si="28"/>
        <v>1502167.6839913316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1502167.6839913316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6168.8015853198031</v>
      </c>
      <c r="L422" s="444">
        <f t="shared" ca="1" si="28"/>
        <v>1486681.1820620727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1486681.1820620727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6104.2744939478907</v>
      </c>
      <c r="L423" s="444">
        <f t="shared" ca="1" si="28"/>
        <v>1471130.1530414417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1471130.1530414417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6039.478539695262</v>
      </c>
      <c r="L424" s="444">
        <f t="shared" ca="1" si="28"/>
        <v>1455514.3280665581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1455514.3280665581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5974.4126022999135</v>
      </c>
      <c r="L425" s="444">
        <f t="shared" ca="1" si="28"/>
        <v>1439833.4371542791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1439833.4371542791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5909.0755568320847</v>
      </c>
      <c r="L426" s="444">
        <f t="shared" ca="1" si="28"/>
        <v>1424087.2091965324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1424087.2091965324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5843.466273674806</v>
      </c>
      <c r="L427" s="444">
        <f t="shared" ca="1" si="28"/>
        <v>1408275.3719556283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1408275.3719556283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5777.5836185043727</v>
      </c>
      <c r="L428" s="444">
        <f t="shared" ca="1" si="28"/>
        <v>1392397.6520595539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1392397.6520595539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5711.426452270729</v>
      </c>
      <c r="L429" s="444">
        <f t="shared" ca="1" si="28"/>
        <v>1376453.7749972458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1376453.7749972458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5644.9936311777783</v>
      </c>
      <c r="L430" s="444">
        <f t="shared" ca="1" si="28"/>
        <v>1360443.4651138447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1360443.4651138447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5578.2840066636081</v>
      </c>
      <c r="L431" s="444">
        <f t="shared" ca="1" si="28"/>
        <v>1344366.4456059295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1344366.4456059295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5511.2964253806276</v>
      </c>
      <c r="L432" s="444">
        <f t="shared" ca="1" si="28"/>
        <v>1328222.4385167314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1328222.4385167314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5444.0297291756351</v>
      </c>
      <c r="L433" s="444">
        <f t="shared" ca="1" si="28"/>
        <v>1312011.1647313281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1312011.1647313281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5376.4827550697883</v>
      </c>
      <c r="L434" s="444">
        <f t="shared" ca="1" si="28"/>
        <v>1295732.3439718192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1295732.3439718192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5308.6543352385015</v>
      </c>
      <c r="L435" s="444">
        <f t="shared" ca="1" si="28"/>
        <v>1279385.6947924788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1279385.6947924788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5240.5432969912499</v>
      </c>
      <c r="L436" s="444">
        <f t="shared" ca="1" si="28"/>
        <v>1262970.9345748911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1262970.9345748911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5172.1484627513009</v>
      </c>
      <c r="L437" s="444">
        <f t="shared" ca="1" si="28"/>
        <v>1246487.7795230637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1246487.7795230637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5103.4686500353537</v>
      </c>
      <c r="L438" s="444">
        <f t="shared" ca="1" si="28"/>
        <v>1229935.9446585202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1229935.9446585202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5034.5026714330888</v>
      </c>
      <c r="L439" s="444">
        <f t="shared" ca="1" si="28"/>
        <v>1213315.1438153745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1213315.1438153745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4965.2493345866487</v>
      </c>
      <c r="L440" s="444">
        <f t="shared" ca="1" si="28"/>
        <v>1196625.0896353822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1196625.0896353822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4895.7074421700136</v>
      </c>
      <c r="L441" s="444">
        <f t="shared" ca="1" si="28"/>
        <v>1179865.4935629733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1179865.4935629733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4825.8757918683104</v>
      </c>
      <c r="L442" s="444">
        <f t="shared" ca="1" si="28"/>
        <v>1163036.0658402627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1163036.0658402627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4755.7531763570159</v>
      </c>
      <c r="L443" s="444">
        <f t="shared" ca="1" si="28"/>
        <v>1146136.515502041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1146136.515502041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4685.3383832810923</v>
      </c>
      <c r="L444" s="444">
        <f t="shared" ca="1" si="28"/>
        <v>1129166.5503707433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1129166.5503707433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4614.6301952340182</v>
      </c>
      <c r="L445" s="444">
        <f t="shared" ca="1" si="28"/>
        <v>1112125.8770513984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1112125.8770513984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4543.6273897367482</v>
      </c>
      <c r="L446" s="444">
        <f t="shared" ca="1" si="28"/>
        <v>1095014.2009265563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1095014.2009265563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4472.3287392165721</v>
      </c>
      <c r="L447" s="444">
        <f t="shared" ca="1" si="28"/>
        <v>1077831.226151194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1077831.226151194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4400.7330109858958</v>
      </c>
      <c r="L448" s="444">
        <f t="shared" ca="1" si="28"/>
        <v>1060576.655647601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1060576.655647601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4328.838967220925</v>
      </c>
      <c r="L449" s="444">
        <f t="shared" ca="1" si="28"/>
        <v>1043250.1911002431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1043250.1911002431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4256.6453649402683</v>
      </c>
      <c r="L450" s="444">
        <f t="shared" ca="1" si="28"/>
        <v>1025851.5329506047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1025851.5329506047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4184.1509559834421</v>
      </c>
      <c r="L451" s="444">
        <f t="shared" ca="1" si="28"/>
        <v>1008380.3803920094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1008380.3803920094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4111.3544869892939</v>
      </c>
      <c r="L452" s="444">
        <f t="shared" ca="1" si="28"/>
        <v>990836.43136441987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990836.43136441987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4038.2546993743376</v>
      </c>
      <c r="L453" s="444">
        <f t="shared" ca="1" si="28"/>
        <v>973219.38254921534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973219.38254921534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3964.8503293109857</v>
      </c>
      <c r="L454" s="444">
        <f t="shared" ca="1" si="28"/>
        <v>955528.92936394748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955528.92936394748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3891.1401077057035</v>
      </c>
      <c r="L455" s="444">
        <f t="shared" ca="1" si="28"/>
        <v>937764.76595707447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937764.76595707447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3817.1227601770652</v>
      </c>
      <c r="L456" s="444">
        <f t="shared" ca="1" si="28"/>
        <v>919926.58520267264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919926.58520267264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3742.7970070337246</v>
      </c>
      <c r="L457" s="444">
        <f t="shared" ca="1" si="28"/>
        <v>902014.07869512762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902014.07869512762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3668.1615632522871</v>
      </c>
      <c r="L458" s="444">
        <f t="shared" ca="1" si="28"/>
        <v>884026.93674380123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884026.93674380123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3593.215138455093</v>
      </c>
      <c r="L459" s="444">
        <f t="shared" ca="1" si="28"/>
        <v>865964.84836767742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865964.84836767742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3517.9564368879105</v>
      </c>
      <c r="L460" s="444">
        <f t="shared" ca="1" si="28"/>
        <v>847827.50128998666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847827.50128998666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3442.3841573975328</v>
      </c>
      <c r="L461" s="444">
        <f t="shared" ca="1" si="28"/>
        <v>829614.58193280548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829614.58193280548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3366.4969934092774</v>
      </c>
      <c r="L462" s="444">
        <f t="shared" ca="1" si="28"/>
        <v>811325.77541163587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811325.77541163587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3290.2936329044041</v>
      </c>
      <c r="L463" s="444">
        <f t="shared" ca="1" si="28"/>
        <v>792960.76552996144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792960.76552996144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3213.7727583974279</v>
      </c>
      <c r="L464" s="444">
        <f t="shared" ca="1" si="28"/>
        <v>774519.2347737801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774519.2347737801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3136.9330469133392</v>
      </c>
      <c r="L465" s="444">
        <f t="shared" ca="1" si="28"/>
        <v>756000.86430611473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756000.86430611473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3059.7731699647334</v>
      </c>
      <c r="L466" s="444">
        <f t="shared" ca="1" si="28"/>
        <v>737405.33396150079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737405.33396150079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2982.2917935288415</v>
      </c>
      <c r="L467" s="444">
        <f t="shared" ca="1" si="28"/>
        <v>718732.32224045077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718732.32224045077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2904.487578024467</v>
      </c>
      <c r="L468" s="444">
        <f t="shared" ca="1" si="28"/>
        <v>699981.50630389655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699981.50630389655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2826.3591782888243</v>
      </c>
      <c r="L469" s="444">
        <f t="shared" ca="1" si="28"/>
        <v>681152.56196760666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681152.56196760666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2747.9052435542826</v>
      </c>
      <c r="L470" s="444">
        <f t="shared" ca="1" si="28"/>
        <v>662245.16369658208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662245.16369658208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2669.1244174250141</v>
      </c>
      <c r="L471" s="444">
        <f t="shared" ca="1" si="28"/>
        <v>643258.98459942837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643258.98459942837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2590.0153378535401</v>
      </c>
      <c r="L472" s="444">
        <f t="shared" ca="1" si="28"/>
        <v>624193.69642270321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624193.69642270321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2510.5766371171853</v>
      </c>
      <c r="L473" s="444">
        <f t="shared" ca="1" si="28"/>
        <v>605048.96954524168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605048.96954524168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2430.8069417944284</v>
      </c>
      <c r="L474" s="444">
        <f t="shared" ca="1" si="28"/>
        <v>585824.4729724573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585824.4729724573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2350.7048727411602</v>
      </c>
      <c r="L475" s="444">
        <f t="shared" ca="1" si="28"/>
        <v>566519.87433061958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566519.87433061958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2270.2690450668365</v>
      </c>
      <c r="L476" s="444">
        <f t="shared" ca="1" si="28"/>
        <v>547134.83986110752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547134.83986110752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2189.4980681105362</v>
      </c>
      <c r="L477" s="444">
        <f t="shared" ca="1" si="28"/>
        <v>527669.03441463923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527669.03441463923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2108.390545416918</v>
      </c>
      <c r="L478" s="444">
        <f t="shared" ca="1" si="28"/>
        <v>508122.12144547736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508122.12144547736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2026.945074712077</v>
      </c>
      <c r="L479" s="444">
        <f t="shared" ca="1" si="28"/>
        <v>488493.76300561067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488493.76300561067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1945.1602478792995</v>
      </c>
      <c r="L480" s="444">
        <f t="shared" ca="1" si="28"/>
        <v>468783.61973891116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468783.61973891116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1863.0346509347185</v>
      </c>
      <c r="L481" s="444">
        <f t="shared" ca="1" si="28"/>
        <v>448991.35087526712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448991.35087526712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1780.566864002868</v>
      </c>
      <c r="L482" s="444">
        <f t="shared" ca="1" si="28"/>
        <v>429116.61422469118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429116.61422469118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1697.7554612921349</v>
      </c>
      <c r="L483" s="444">
        <f t="shared" ca="1" si="28"/>
        <v>409159.0661714045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409159.0661714045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1614.5990110701071</v>
      </c>
      <c r="L484" s="444">
        <f t="shared" ca="1" si="28"/>
        <v>389118.36166789581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389118.36166789581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1531.0960756388208</v>
      </c>
      <c r="L485" s="444">
        <f t="shared" ca="1" si="28"/>
        <v>368994.15422895586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368994.15422895586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1447.2452113099043</v>
      </c>
      <c r="L486" s="444">
        <f t="shared" ca="1" si="28"/>
        <v>348786.095925687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348786.095925687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1363.0449683796176</v>
      </c>
      <c r="L487" s="444">
        <f t="shared" ca="1" si="28"/>
        <v>328493.83737948781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328493.83737948781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1278.4938911037875</v>
      </c>
      <c r="L488" s="444">
        <f t="shared" ca="1" si="28"/>
        <v>308117.0277560128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308117.0277560128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1193.5905176726417</v>
      </c>
      <c r="L489" s="444">
        <f t="shared" ca="1" si="28"/>
        <v>287655.31475910667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287655.31475910667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1108.3333801855329</v>
      </c>
      <c r="L490" s="444">
        <f t="shared" ca="1" si="28"/>
        <v>267108.34462471341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267108.34462471341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1022.721004625561</v>
      </c>
      <c r="L491" s="444">
        <f t="shared" ca="1" si="28"/>
        <v>246475.76211476017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246475.76211476017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936.75191083408913</v>
      </c>
      <c r="L492" s="444">
        <f t="shared" ca="1" si="28"/>
        <v>225757.21051101547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225757.21051101547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850.42461248515281</v>
      </c>
      <c r="L493" s="444">
        <f t="shared" ca="1" si="28"/>
        <v>204952.33160892184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204952.33160892184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763.73761705976267</v>
      </c>
      <c r="L494" s="444">
        <f t="shared" ca="1" si="28"/>
        <v>184060.76571140281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184060.76571140281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676.68942582010004</v>
      </c>
      <c r="L495" s="444">
        <f t="shared" ca="1" si="28"/>
        <v>163082.15162264413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163082.15162264413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589.27853378360555</v>
      </c>
      <c r="L496" s="444">
        <f t="shared" ca="1" si="28"/>
        <v>142016.12664184894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142016.12664184894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501.50342969695902</v>
      </c>
      <c r="L497" s="444">
        <f t="shared" ca="1" si="28"/>
        <v>120862.32655696711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120862.32655696711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413.36259600995135</v>
      </c>
      <c r="L498" s="444">
        <f t="shared" ca="1" si="28"/>
        <v>99620.385638398264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99620.385638398264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324.85450884924779</v>
      </c>
      <c r="L499" s="444">
        <f t="shared" ca="1" si="28"/>
        <v>78289.93663266873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78289.93663266873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235.97763799204142</v>
      </c>
      <c r="L500" s="444">
        <f t="shared" ca="1" si="28"/>
        <v>56870.610756081987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56870.610756081987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146.73044683959665</v>
      </c>
      <c r="L501" s="444">
        <f t="shared" ca="1" si="28"/>
        <v>35362.037688342796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35362.037688342796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57.11139239068337</v>
      </c>
      <c r="L502" s="444">
        <f t="shared" ca="1" si="28"/>
        <v>13763.845566154692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13763.845566154692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-32.881074785100388</v>
      </c>
      <c r="L503" s="444">
        <f t="shared" ca="1" si="28"/>
        <v>-7924.3390232091951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-7924.3390232091951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-123.24851057411658</v>
      </c>
      <c r="L504" s="444">
        <f t="shared" ca="1" si="28"/>
        <v>-29702.8910483621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-29702.8910483621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-213.99247734558702</v>
      </c>
      <c r="L505" s="444">
        <f t="shared" ca="1" si="28"/>
        <v>-51572.187040286473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-51572.187040286473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-305.11454397860524</v>
      </c>
      <c r="L506" s="444">
        <f t="shared" ca="1" si="28"/>
        <v>-73532.605098843866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-73532.605098843866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-396.61628588926106</v>
      </c>
      <c r="L507" s="444">
        <f t="shared" ca="1" si="28"/>
        <v>-95584.524899311917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-95584.524899311917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-488.4992850578779</v>
      </c>
      <c r="L508" s="444">
        <f t="shared" ca="1" si="28"/>
        <v>-117728.32769894857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-117728.32769894857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-580.76513005636389</v>
      </c>
      <c r="L509" s="444">
        <f t="shared" ca="1" si="28"/>
        <v>-139964.39634358371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-139964.39634358371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-673.41541607567706</v>
      </c>
      <c r="L510" s="444">
        <f t="shared" ca="1" si="28"/>
        <v>-162293.11527423817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-162293.11527423817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-766.45174495340393</v>
      </c>
      <c r="L511" s="444">
        <f t="shared" ca="1" si="28"/>
        <v>-184714.87053377036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-184714.87053377036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-859.87572520145466</v>
      </c>
      <c r="L512" s="444">
        <f t="shared" ca="1" si="28"/>
        <v>-207230.04977355059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-207230.04977355059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-953.68897203387235</v>
      </c>
      <c r="L513" s="444">
        <f t="shared" ca="1" si="28"/>
        <v>-229839.04226016326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-229839.04226016326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-1047.8931073947583</v>
      </c>
      <c r="L514" s="444">
        <f t="shared" ca="1" si="28"/>
        <v>-252542.23888213679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-252542.23888213679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-1142.489759986315</v>
      </c>
      <c r="L515" s="444">
        <f t="shared" ca="1" si="28"/>
        <v>-275340.0321567019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-275340.0321567019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-1237.4805652970028</v>
      </c>
      <c r="L516" s="444">
        <f t="shared" ca="1" si="28"/>
        <v>-298232.8162365777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-298232.8162365777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-1332.8671656298186</v>
      </c>
      <c r="L517" s="444">
        <f t="shared" ca="1" si="28"/>
        <v>-321220.98691678629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-321220.98691678629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-1428.6512101306878</v>
      </c>
      <c r="L518" s="444">
        <f t="shared" ref="L518:L772" ca="1" si="54">I518-J518+K518</f>
        <v>-344304.9416414958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-344304.9416414958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-1524.8343548169773</v>
      </c>
      <c r="L519" s="444">
        <f t="shared" ca="1" si="54"/>
        <v>-367485.07951089158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-367485.07951089158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-1621.4182626061265</v>
      </c>
      <c r="L520" s="444">
        <f t="shared" ca="1" si="54"/>
        <v>-390761.8012880765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-390761.8012880765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-1718.4046033443969</v>
      </c>
      <c r="L521" s="444">
        <f t="shared" ca="1" si="54"/>
        <v>-414135.50940599968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-414135.50940599968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-1815.7950538357438</v>
      </c>
      <c r="L522" s="444">
        <f t="shared" ca="1" si="54"/>
        <v>-437606.60797441419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-437606.60797441419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-1913.5912978708041</v>
      </c>
      <c r="L523" s="444">
        <f t="shared" ca="1" si="54"/>
        <v>-461175.50278686377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-461175.50278686377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-2011.7950262560109</v>
      </c>
      <c r="L524" s="444">
        <f t="shared" ca="1" si="54"/>
        <v>-484842.60132769856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-484842.60132769856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-2110.4079368428224</v>
      </c>
      <c r="L525" s="444">
        <f t="shared" ca="1" si="54"/>
        <v>-508608.31277912017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-508608.31277912017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-2209.4317345570794</v>
      </c>
      <c r="L526" s="444">
        <f t="shared" ca="1" si="54"/>
        <v>-532473.04802825605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-532473.04802825605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-2308.8681314284786</v>
      </c>
      <c r="L527" s="444">
        <f t="shared" ca="1" si="54"/>
        <v>-556437.21967426338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-556437.21967426338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-2408.718846620176</v>
      </c>
      <c r="L528" s="444">
        <f t="shared" ca="1" si="54"/>
        <v>-580501.2420354624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-580501.2420354624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-2508.9856064585047</v>
      </c>
      <c r="L529" s="444">
        <f t="shared" ca="1" si="54"/>
        <v>-604665.53115649964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-604665.53115649964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-2609.670144462827</v>
      </c>
      <c r="L530" s="444">
        <f t="shared" ca="1" si="54"/>
        <v>-628930.50481554132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-628930.50481554132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-2710.7742013755001</v>
      </c>
      <c r="L531" s="444">
        <f t="shared" ca="1" si="54"/>
        <v>-653296.5825314956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-653296.5825314956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-2812.2995251919765</v>
      </c>
      <c r="L532" s="444">
        <f t="shared" ca="1" si="54"/>
        <v>-677764.18557126634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-677764.18557126634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-2914.2478711910217</v>
      </c>
      <c r="L533" s="444">
        <f t="shared" ca="1" si="54"/>
        <v>-702333.73695703619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-702333.73695703619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-3016.6210019650625</v>
      </c>
      <c r="L534" s="444">
        <f t="shared" ca="1" si="54"/>
        <v>-727005.66147358005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-727005.66147358005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-3119.4206874506617</v>
      </c>
      <c r="L535" s="444">
        <f t="shared" ca="1" si="54"/>
        <v>-751780.38567560946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-751780.38567560946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-3222.6487049591174</v>
      </c>
      <c r="L536" s="444">
        <f t="shared" ca="1" si="54"/>
        <v>-776658.33789514727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-776658.33789514727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-3326.3068392071923</v>
      </c>
      <c r="L537" s="444">
        <f t="shared" ca="1" si="54"/>
        <v>-801639.9482489333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-801639.9482489333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-3430.3968823479668</v>
      </c>
      <c r="L538" s="444">
        <f t="shared" ca="1" si="54"/>
        <v>-826725.64864586014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-826725.64864586014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-3534.9206340018291</v>
      </c>
      <c r="L539" s="444">
        <f t="shared" ca="1" si="54"/>
        <v>-851915.87279444083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-851915.87279444083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-3639.8799012875816</v>
      </c>
      <c r="L540" s="444">
        <f t="shared" ca="1" si="54"/>
        <v>-877211.05621030717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-877211.05621030717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-3745.2764988536915</v>
      </c>
      <c r="L541" s="444">
        <f t="shared" ca="1" si="54"/>
        <v>-902611.63622373971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-902611.63622373971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-3851.1122489096606</v>
      </c>
      <c r="L542" s="444">
        <f t="shared" ca="1" si="54"/>
        <v>-928118.05198722822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-928118.05198722822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-3957.3889812575289</v>
      </c>
      <c r="L543" s="444">
        <f t="shared" ca="1" si="54"/>
        <v>-953730.74448306463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-953730.74448306463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-4064.1085333235146</v>
      </c>
      <c r="L544" s="444">
        <f t="shared" ca="1" si="54"/>
        <v>-979450.15653096698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-979450.15653096698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-4171.2727501897743</v>
      </c>
      <c r="L545" s="444">
        <f t="shared" ca="1" si="54"/>
        <v>-1005276.7327957356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-1005276.7327957356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-4278.8834846263107</v>
      </c>
      <c r="L546" s="444">
        <f t="shared" ca="1" si="54"/>
        <v>-1031210.9197949407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-1031210.9197949407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-4386.9425971229975</v>
      </c>
      <c r="L547" s="444">
        <f t="shared" ca="1" si="54"/>
        <v>-1057253.1659066426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-1057253.1659066426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-4495.4519559217561</v>
      </c>
      <c r="L548" s="444">
        <f t="shared" ca="1" si="54"/>
        <v>-1083403.9213771431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-1083403.9213771431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-4604.4134370488418</v>
      </c>
      <c r="L549" s="444">
        <f t="shared" ca="1" si="54"/>
        <v>-1109663.6383287709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-1109663.6383287709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-4713.82892434729</v>
      </c>
      <c r="L550" s="444">
        <f t="shared" ca="1" si="54"/>
        <v>-1136032.7707676969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-1136032.7707676969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-4823.7003095094824</v>
      </c>
      <c r="L551" s="444">
        <f t="shared" ca="1" si="54"/>
        <v>-1162511.7745917852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-1162511.7745917852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-4934.0294921098503</v>
      </c>
      <c r="L552" s="444">
        <f t="shared" ca="1" si="54"/>
        <v>-1189101.1075984738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-1189101.1075984738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-5044.8183796377189</v>
      </c>
      <c r="L553" s="444">
        <f t="shared" ca="1" si="54"/>
        <v>-1215801.2294926904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-1215801.2294926904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-5156.0688875302885</v>
      </c>
      <c r="L554" s="444">
        <f t="shared" ca="1" si="54"/>
        <v>-1242612.6018947996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-1242612.6018947996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-5267.7829392057438</v>
      </c>
      <c r="L555" s="444">
        <f t="shared" ca="1" si="54"/>
        <v>-1269535.6883485841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-1269535.6883485841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-5379.9624660965119</v>
      </c>
      <c r="L556" s="444">
        <f t="shared" ca="1" si="54"/>
        <v>-1296570.9543292595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-1296570.9543292595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-5492.6094076826594</v>
      </c>
      <c r="L557" s="444">
        <f t="shared" ca="1" si="54"/>
        <v>-1323718.867251521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-1323718.867251521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-5605.725711525416</v>
      </c>
      <c r="L558" s="444">
        <f t="shared" ca="1" si="54"/>
        <v>-1350979.8964776252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-1350979.8964776252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-5719.31333330085</v>
      </c>
      <c r="L559" s="444">
        <f t="shared" ca="1" si="54"/>
        <v>-1378354.513325505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-1378354.513325505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-5833.3742368336825</v>
      </c>
      <c r="L560" s="444">
        <f t="shared" ca="1" si="54"/>
        <v>-1405843.1910769176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-1405843.1910769176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-5947.9103941312351</v>
      </c>
      <c r="L561" s="444">
        <f t="shared" ca="1" si="54"/>
        <v>-1433446.4049856276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-1433446.4049856276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-6062.9237854175271</v>
      </c>
      <c r="L562" s="444">
        <f t="shared" ca="1" si="54"/>
        <v>-1461164.632285624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-1461164.632285624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-6178.4163991675123</v>
      </c>
      <c r="L563" s="444">
        <f t="shared" ca="1" si="54"/>
        <v>-1488998.3521993705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-1488998.3521993705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-6294.3902321414553</v>
      </c>
      <c r="L564" s="444">
        <f t="shared" ca="1" si="54"/>
        <v>-1516948.0459460907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-1516948.0459460907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-6410.8472894194565</v>
      </c>
      <c r="L565" s="444">
        <f t="shared" ca="1" si="54"/>
        <v>-1545014.1967500891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-1545014.1967500891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-6527.7895844361165</v>
      </c>
      <c r="L566" s="444">
        <f t="shared" ca="1" si="54"/>
        <v>-1573197.2898491041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-1573197.2898491041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-6645.2191390153457</v>
      </c>
      <c r="L567" s="444">
        <f t="shared" ca="1" si="54"/>
        <v>-1601497.8125026983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-1601497.8125026983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-6763.1379834053214</v>
      </c>
      <c r="L568" s="444">
        <f t="shared" ca="1" si="54"/>
        <v>-1629916.2540006824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-1629916.2540006824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-6881.5481563135891</v>
      </c>
      <c r="L569" s="444">
        <f t="shared" ca="1" si="54"/>
        <v>-1658453.1056715748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-1658453.1056715748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-7000.4517049423057</v>
      </c>
      <c r="L570" s="444">
        <f t="shared" ca="1" si="54"/>
        <v>-1687108.8608910961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-1687108.8608910961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-7119.8506850236454</v>
      </c>
      <c r="L571" s="444">
        <f t="shared" ca="1" si="54"/>
        <v>-1715884.0150906986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-1715884.0150906986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-7239.7471608553215</v>
      </c>
      <c r="L572" s="444">
        <f t="shared" ca="1" si="54"/>
        <v>-1744779.0657661327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-1744779.0657661327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-7360.1432053362969</v>
      </c>
      <c r="L573" s="444">
        <f t="shared" ca="1" si="54"/>
        <v>-1773794.5124860478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-1773794.5124860478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-7481.0409000026102</v>
      </c>
      <c r="L574" s="444">
        <f t="shared" ca="1" si="54"/>
        <v>-1802930.8569006294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-1802930.8569006294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-7602.442335063367</v>
      </c>
      <c r="L575" s="444">
        <f t="shared" ca="1" si="54"/>
        <v>-1832188.6027502716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-1832188.6027502716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-7724.3496094368766</v>
      </c>
      <c r="L576" s="444">
        <f t="shared" ca="1" si="54"/>
        <v>-1861568.2558742873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-1861568.2558742873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-7846.7648307869431</v>
      </c>
      <c r="L577" s="444">
        <f t="shared" ca="1" si="54"/>
        <v>-1891070.3242196532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-1891070.3242196532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-7969.6901155592996</v>
      </c>
      <c r="L578" s="444">
        <f t="shared" ca="1" si="54"/>
        <v>-1920695.3178497914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-1920695.3178497914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-8093.1275890182087</v>
      </c>
      <c r="L579" s="444">
        <f t="shared" ca="1" si="54"/>
        <v>-1950443.7489533885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-1950443.7489533885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-8217.0793852831976</v>
      </c>
      <c r="L580" s="444">
        <f t="shared" ca="1" si="54"/>
        <v>-1980316.1318532506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-1980316.1318532506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-8341.5476473659564</v>
      </c>
      <c r="L581" s="444">
        <f t="shared" ca="1" si="54"/>
        <v>-2010312.9830151955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-2010312.9830151955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-8466.5345272073937</v>
      </c>
      <c r="L582" s="444">
        <f t="shared" ca="1" si="54"/>
        <v>-2040434.8210569818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-2040434.8210569818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-8592.0421857148358</v>
      </c>
      <c r="L583" s="444">
        <f t="shared" ca="1" si="54"/>
        <v>-2070682.1667572756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-2070682.1667572756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-8718.0727927993939</v>
      </c>
      <c r="L584" s="444">
        <f t="shared" ca="1" si="54"/>
        <v>-2101055.5430646539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-2101055.5430646539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-8844.6285274134698</v>
      </c>
      <c r="L585" s="444">
        <f t="shared" ca="1" si="54"/>
        <v>-2131555.4751066463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-2131555.4751066463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-8971.7115775884376</v>
      </c>
      <c r="L586" s="444">
        <f t="shared" ca="1" si="54"/>
        <v>-2162182.4901988134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-2162182.4901988134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-9099.3241404724668</v>
      </c>
      <c r="L587" s="444">
        <f t="shared" ca="1" si="54"/>
        <v>-2192937.1178538646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-2192937.1178538646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-9227.4684223685144</v>
      </c>
      <c r="L588" s="444">
        <f t="shared" ca="1" si="54"/>
        <v>-2223819.889790812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-2223819.889790812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-9356.1466387724613</v>
      </c>
      <c r="L589" s="444">
        <f t="shared" ca="1" si="54"/>
        <v>-2254831.3399441633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-2254831.3399441633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-9485.3610144114264</v>
      </c>
      <c r="L590" s="444">
        <f t="shared" ca="1" si="54"/>
        <v>-2285972.0044731535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-2285972.0044731535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-9615.1137832822187</v>
      </c>
      <c r="L591" s="444">
        <f t="shared" ca="1" si="54"/>
        <v>-2317242.4217710146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-2317242.4217710146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-9745.4071886899728</v>
      </c>
      <c r="L592" s="444">
        <f t="shared" ca="1" si="54"/>
        <v>-2348643.1324742832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-2348643.1324742832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-9876.2434832869258</v>
      </c>
      <c r="L593" s="444">
        <f t="shared" ca="1" si="54"/>
        <v>-2380174.6794721489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-2380174.6794721489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-10007.624929111365</v>
      </c>
      <c r="L594" s="444">
        <f t="shared" ca="1" si="54"/>
        <v>-2411837.6079158392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-2411837.6079158392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-10139.553797626742</v>
      </c>
      <c r="L595" s="444">
        <f t="shared" ca="1" si="54"/>
        <v>-2443632.4652280449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-2443632.4652280449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-10272.032369760933</v>
      </c>
      <c r="L596" s="444">
        <f t="shared" ca="1" si="54"/>
        <v>-2475559.8011123845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-2475559.8011123845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-10405.06293594568</v>
      </c>
      <c r="L597" s="444">
        <f t="shared" ca="1" si="54"/>
        <v>-2507620.167562909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-2507620.167562909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-10538.6477961562</v>
      </c>
      <c r="L598" s="444">
        <f t="shared" ca="1" si="54"/>
        <v>-2539814.1188736442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-2539814.1188736442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-10672.789259950929</v>
      </c>
      <c r="L599" s="444">
        <f t="shared" ca="1" si="54"/>
        <v>-2572142.2116481741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-2572142.2116481741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-10807.489646511471</v>
      </c>
      <c r="L600" s="444">
        <f t="shared" ca="1" si="54"/>
        <v>-2604605.0048092646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-2604605.0048092646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-10942.751284682681</v>
      </c>
      <c r="L601" s="444">
        <f t="shared" ca="1" si="54"/>
        <v>-2637203.0596085261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-2637203.0596085261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-11078.576513012937</v>
      </c>
      <c r="L602" s="444">
        <f t="shared" ca="1" si="54"/>
        <v>-2669936.9396361178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-2669936.9396361178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-11214.967679794569</v>
      </c>
      <c r="L603" s="444">
        <f t="shared" ca="1" si="54"/>
        <v>-2702807.210830491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-2702807.210830491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-11351.927143104458</v>
      </c>
      <c r="L604" s="444">
        <f t="shared" ca="1" si="54"/>
        <v>-2735814.4414881743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-2735814.4414881743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-11489.457270844805</v>
      </c>
      <c r="L605" s="444">
        <f t="shared" ca="1" si="54"/>
        <v>-2768959.2022735979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-2768959.2022735979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-11627.560440784069</v>
      </c>
      <c r="L606" s="444">
        <f t="shared" ca="1" si="54"/>
        <v>-2802242.0662289606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-2802242.0662289606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-11766.23904059808</v>
      </c>
      <c r="L607" s="444">
        <f t="shared" ca="1" si="54"/>
        <v>-2835663.6087841378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-2835663.6087841378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-11905.49546791132</v>
      </c>
      <c r="L608" s="444">
        <f t="shared" ca="1" si="54"/>
        <v>-2869224.4077666281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-2869224.4077666281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-12045.332130338362</v>
      </c>
      <c r="L609" s="444">
        <f t="shared" ca="1" si="54"/>
        <v>-2902925.0434115455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-2902925.0434115455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-12185.751445525519</v>
      </c>
      <c r="L610" s="444">
        <f t="shared" ca="1" si="54"/>
        <v>-2936766.0983716496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-2936766.0983716496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-12326.755841192618</v>
      </c>
      <c r="L611" s="444">
        <f t="shared" ca="1" si="54"/>
        <v>-2970748.1577274213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-2970748.1577274213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-12468.347755175</v>
      </c>
      <c r="L612" s="444">
        <f t="shared" ca="1" si="54"/>
        <v>-3004871.8089971752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-3004871.8089971752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-12610.529635465642</v>
      </c>
      <c r="L613" s="444">
        <f t="shared" ca="1" si="54"/>
        <v>-3039137.6421472197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-3039137.6421472197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-12753.303940257494</v>
      </c>
      <c r="L614" s="444">
        <f t="shared" ca="1" si="54"/>
        <v>-3073546.2496020561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-3073546.2496020561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-12896.673137985979</v>
      </c>
      <c r="L615" s="444">
        <f t="shared" ca="1" si="54"/>
        <v>-3108098.2262546211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-3108098.2262546211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-13040.639707371665</v>
      </c>
      <c r="L616" s="444">
        <f t="shared" ca="1" si="54"/>
        <v>-3142794.1694765715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-3142794.1694765715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-13185.206137463127</v>
      </c>
      <c r="L617" s="444">
        <f t="shared" ca="1" si="54"/>
        <v>-3177634.6791286133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-3177634.6791286133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-13330.374927679966</v>
      </c>
      <c r="L618" s="444">
        <f t="shared" ca="1" si="54"/>
        <v>-3212620.3575708722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-3212620.3575708722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-13476.148587856045</v>
      </c>
      <c r="L619" s="444">
        <f t="shared" ca="1" si="54"/>
        <v>-3247751.809673307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-3247751.809673307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-13622.529638282858</v>
      </c>
      <c r="L620" s="444">
        <f t="shared" ca="1" si="54"/>
        <v>-3283029.6428261688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-3283029.6428261688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-13769.520609753115</v>
      </c>
      <c r="L621" s="444">
        <f t="shared" ca="1" si="54"/>
        <v>-3318454.4669505008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-3318454.4669505008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-13917.124043604501</v>
      </c>
      <c r="L622" s="444">
        <f t="shared" ca="1" si="54"/>
        <v>-3354026.8945086841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-3354026.8945086841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-14065.342491763595</v>
      </c>
      <c r="L623" s="444">
        <f t="shared" ca="1" si="54"/>
        <v>-3389747.5405150265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-3389747.5405150265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-14214.17851679002</v>
      </c>
      <c r="L624" s="444">
        <f t="shared" ca="1" si="54"/>
        <v>-3425617.0225463952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-3425617.0225463952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-14363.634691920724</v>
      </c>
      <c r="L625" s="444">
        <f t="shared" ca="1" si="54"/>
        <v>-3461635.9607528946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-3461635.9607528946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-14513.713601114472</v>
      </c>
      <c r="L626" s="444">
        <f t="shared" ca="1" si="54"/>
        <v>-3497804.9778685882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-3497804.9778685882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-14664.41783909653</v>
      </c>
      <c r="L627" s="444">
        <f t="shared" ca="1" si="54"/>
        <v>-3534124.6992222634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-3534124.6992222634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-14815.750011403508</v>
      </c>
      <c r="L628" s="444">
        <f t="shared" ca="1" si="54"/>
        <v>-3570595.7527482458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-3570595.7527482458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-14967.712734428436</v>
      </c>
      <c r="L629" s="444">
        <f t="shared" ca="1" si="54"/>
        <v>-3607218.7689972529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-3607218.7689972529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-15120.308635465966</v>
      </c>
      <c r="L630" s="444">
        <f t="shared" ca="1" si="54"/>
        <v>-3643994.3811472976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-3643994.3811472976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-15273.540352757816</v>
      </c>
      <c r="L631" s="444">
        <f t="shared" ca="1" si="54"/>
        <v>-3680923.2250146344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-3680923.2250146344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-15427.410535538389</v>
      </c>
      <c r="L632" s="444">
        <f t="shared" ca="1" si="54"/>
        <v>-3718005.9390647518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-3718005.9390647518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-15581.921844080543</v>
      </c>
      <c r="L633" s="444">
        <f t="shared" ca="1" si="54"/>
        <v>-3755243.1644234112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-3755243.1644234112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-15737.076949741626</v>
      </c>
      <c r="L634" s="444">
        <f t="shared" ca="1" si="54"/>
        <v>-3792635.5448877318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-3792635.5448877318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-15892.878535009628</v>
      </c>
      <c r="L635" s="444">
        <f t="shared" ca="1" si="54"/>
        <v>-3830183.7269373201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-3830183.7269373201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-16049.329293549579</v>
      </c>
      <c r="L636" s="444">
        <f t="shared" ca="1" si="54"/>
        <v>-3867888.3597454485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-3867888.3597454485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-16206.431930250114</v>
      </c>
      <c r="L637" s="444">
        <f t="shared" ca="1" si="54"/>
        <v>-3905750.0951902773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-3905750.0951902773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-16364.189161270237</v>
      </c>
      <c r="L638" s="444">
        <f t="shared" ca="1" si="54"/>
        <v>-3943769.5878661266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-3943769.5878661266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-16522.603714086272</v>
      </c>
      <c r="L639" s="444">
        <f t="shared" ca="1" si="54"/>
        <v>-3981947.4950947915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-3981947.4950947915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-16681.678327539044</v>
      </c>
      <c r="L640" s="444">
        <f t="shared" ca="1" si="54"/>
        <v>-4020284.4769369094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-4020284.4769369094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-16841.415751881199</v>
      </c>
      <c r="L641" s="444">
        <f t="shared" ca="1" si="54"/>
        <v>-4058781.1962033696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-4058781.1962033696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-17001.818748824786</v>
      </c>
      <c r="L642" s="444">
        <f t="shared" ca="1" si="54"/>
        <v>-4097438.3184667733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-4097438.3184667733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-17162.890091588964</v>
      </c>
      <c r="L643" s="444">
        <f t="shared" ca="1" si="54"/>
        <v>-4136256.5120729413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-4136256.5120729413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-17324.632564947999</v>
      </c>
      <c r="L644" s="444">
        <f t="shared" ca="1" si="54"/>
        <v>-4175236.4481524681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-4175236.4481524681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-17487.048965279362</v>
      </c>
      <c r="L645" s="444">
        <f t="shared" ca="1" si="54"/>
        <v>-4214378.8006323259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-4214378.8006323259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-17650.142100612102</v>
      </c>
      <c r="L646" s="444">
        <f t="shared" ca="1" si="54"/>
        <v>-4253684.246247516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-4253684.246247516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-17813.914790675393</v>
      </c>
      <c r="L647" s="444">
        <f t="shared" ca="1" si="54"/>
        <v>-4293153.4645527694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-4293153.4645527694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-17978.369866947283</v>
      </c>
      <c r="L648" s="444">
        <f t="shared" ca="1" si="54"/>
        <v>-4332787.1379342955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-4332787.1379342955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-18143.510172703642</v>
      </c>
      <c r="L649" s="444">
        <f t="shared" ca="1" si="54"/>
        <v>-4372585.9516215771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-4372585.9516215771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-18309.338563067315</v>
      </c>
      <c r="L650" s="444">
        <f t="shared" ca="1" si="54"/>
        <v>-4412550.5936992224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-4412550.5936992224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-18475.857905057503</v>
      </c>
      <c r="L651" s="444">
        <f t="shared" ca="1" si="54"/>
        <v>-4452681.7551188581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-4452681.7551188581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-18643.071077639317</v>
      </c>
      <c r="L652" s="444">
        <f t="shared" ca="1" si="54"/>
        <v>-4492980.1297110757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-4492980.1297110757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-18810.980971773559</v>
      </c>
      <c r="L653" s="444">
        <f t="shared" ca="1" si="54"/>
        <v>-4533446.4141974272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-4533446.4141974272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-18979.59049046669</v>
      </c>
      <c r="L654" s="444">
        <f t="shared" ca="1" si="54"/>
        <v>-4574081.3082024725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-4574081.3082024725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-19148.902548821046</v>
      </c>
      <c r="L655" s="444">
        <f t="shared" ca="1" si="54"/>
        <v>-4614885.5142658716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-4614885.5142658716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-19318.920074085207</v>
      </c>
      <c r="L656" s="444">
        <f t="shared" ca="1" si="54"/>
        <v>-4655859.7378545348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-4655859.7378545348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-19489.646005704639</v>
      </c>
      <c r="L657" s="444">
        <f t="shared" ca="1" si="54"/>
        <v>-4697004.6873748181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-4697004.6873748181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-19661.083295372486</v>
      </c>
      <c r="L658" s="444">
        <f t="shared" ca="1" si="54"/>
        <v>-4738321.0741847688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-4738321.0741847688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-19833.234907080612</v>
      </c>
      <c r="L659" s="444">
        <f t="shared" ca="1" si="54"/>
        <v>-4779809.6126064276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-4779809.6126064276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-20006.103817170857</v>
      </c>
      <c r="L660" s="444">
        <f t="shared" ca="1" si="54"/>
        <v>-4821471.0199381765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-4821471.0199381765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-20179.693014386477</v>
      </c>
      <c r="L661" s="444">
        <f t="shared" ca="1" si="54"/>
        <v>-4863306.016467141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-4863306.016467141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-20354.005499923831</v>
      </c>
      <c r="L662" s="444">
        <f t="shared" ca="1" si="54"/>
        <v>-4905315.325481643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-4905315.325481643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-20529.044287484256</v>
      </c>
      <c r="L663" s="444">
        <f t="shared" ca="1" si="54"/>
        <v>-4947499.6732837055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-4947499.6732837055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-20704.812403326181</v>
      </c>
      <c r="L664" s="444">
        <f t="shared" ca="1" si="54"/>
        <v>-4989859.7892016098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-4989859.7892016098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-20881.31288631745</v>
      </c>
      <c r="L665" s="444">
        <f t="shared" ca="1" si="54"/>
        <v>-5032396.4056025054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-5032396.4056025054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-21058.548787987849</v>
      </c>
      <c r="L666" s="444">
        <f t="shared" ca="1" si="54"/>
        <v>-5075110.2579050716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-5075110.2579050716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-21236.523172581874</v>
      </c>
      <c r="L667" s="444">
        <f t="shared" ca="1" si="54"/>
        <v>-5118002.0845922315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-5118002.0845922315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-21415.239117111709</v>
      </c>
      <c r="L668" s="444">
        <f t="shared" ca="1" si="54"/>
        <v>-5161072.6272239219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-5161072.6272239219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-21594.699711410416</v>
      </c>
      <c r="L669" s="444">
        <f t="shared" ca="1" si="54"/>
        <v>-5204322.6304499106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-5204322.6304499106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-21774.90805818537</v>
      </c>
      <c r="L670" s="444">
        <f t="shared" ca="1" si="54"/>
        <v>-5247752.8420226742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-5247752.8420226742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-21955.867273071886</v>
      </c>
      <c r="L671" s="444">
        <f t="shared" ca="1" si="54"/>
        <v>-5291364.0128103243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-5291364.0128103243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-22137.580484687096</v>
      </c>
      <c r="L672" s="444">
        <f t="shared" ca="1" si="54"/>
        <v>-5335156.89680959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-5335156.89680959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-22320.050834684036</v>
      </c>
      <c r="L673" s="444">
        <f t="shared" ca="1" si="54"/>
        <v>-5379132.2511588521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-5379132.2511588521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-22503.281477805962</v>
      </c>
      <c r="L674" s="444">
        <f t="shared" ca="1" si="54"/>
        <v>-5423290.8361512367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-5423290.8361512367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-22687.275581940896</v>
      </c>
      <c r="L675" s="444">
        <f t="shared" ca="1" si="54"/>
        <v>-5467633.4152477561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-5467633.4152477561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-22872.036328176393</v>
      </c>
      <c r="L676" s="444">
        <f t="shared" ca="1" si="54"/>
        <v>-5512160.7550905105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-5512160.7550905105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-23057.566910854537</v>
      </c>
      <c r="L677" s="444">
        <f t="shared" ca="1" si="54"/>
        <v>-5556873.6255159434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-5556873.6255159434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-23243.870537627176</v>
      </c>
      <c r="L678" s="444">
        <f t="shared" ca="1" si="54"/>
        <v>-5601772.7995681493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-5601772.7995681493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-23430.950429511366</v>
      </c>
      <c r="L679" s="444">
        <f t="shared" ca="1" si="54"/>
        <v>-5646859.0535122389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-5646859.0535122389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-23618.809820945073</v>
      </c>
      <c r="L680" s="444">
        <f t="shared" ca="1" si="54"/>
        <v>-5692133.1668477627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-5692133.1668477627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-23807.451959843089</v>
      </c>
      <c r="L681" s="444">
        <f t="shared" ca="1" si="54"/>
        <v>-5737595.9223221838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-5737595.9223221838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-23996.880107653174</v>
      </c>
      <c r="L682" s="444">
        <f t="shared" ca="1" si="54"/>
        <v>-5783248.1059444156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-5783248.1059444156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-24187.097539412476</v>
      </c>
      <c r="L683" s="444">
        <f t="shared" ca="1" si="54"/>
        <v>-5829090.5069984067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-5829090.5069984067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-24378.107543804104</v>
      </c>
      <c r="L684" s="444">
        <f t="shared" ca="1" si="54"/>
        <v>-5875123.9180567889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-5875123.9180567889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-24569.913423214031</v>
      </c>
      <c r="L685" s="444">
        <f t="shared" ca="1" si="54"/>
        <v>-5921349.1349945813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-5921349.1349945813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-24762.518493788164</v>
      </c>
      <c r="L686" s="444">
        <f t="shared" ca="1" si="54"/>
        <v>-5967766.957002948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-5967766.957002948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-24955.926085489693</v>
      </c>
      <c r="L687" s="444">
        <f t="shared" ca="1" si="54"/>
        <v>-6014378.1866030162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-6014378.1866030162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-25150.139542156645</v>
      </c>
      <c r="L688" s="444">
        <f t="shared" ca="1" si="54"/>
        <v>-6061183.6296597514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-6061183.6296597514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-25345.162221559709</v>
      </c>
      <c r="L689" s="444">
        <f t="shared" ca="1" si="54"/>
        <v>-6108184.0953958891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-6108184.0953958891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-25540.99749546028</v>
      </c>
      <c r="L690" s="444">
        <f t="shared" ca="1" si="54"/>
        <v>-6155380.3964059278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-6155380.3964059278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-25737.648749668777</v>
      </c>
      <c r="L691" s="444">
        <f t="shared" ca="1" si="54"/>
        <v>-6202773.3486701753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-6202773.3486701753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-25935.119384103142</v>
      </c>
      <c r="L692" s="444">
        <f t="shared" ca="1" si="54"/>
        <v>-6250363.7715688571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-6250363.7715688571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-26133.412812847648</v>
      </c>
      <c r="L693" s="444">
        <f t="shared" ca="1" si="54"/>
        <v>-6298152.4878962832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-6298152.4878962832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-26332.532464211923</v>
      </c>
      <c r="L694" s="444">
        <f t="shared" ca="1" si="54"/>
        <v>-6346140.3238750733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-6346140.3238750733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-26532.481780790215</v>
      </c>
      <c r="L695" s="444">
        <f t="shared" ca="1" si="54"/>
        <v>-6394328.1091704415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-6394328.1091704415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-26733.264219520916</v>
      </c>
      <c r="L696" s="444">
        <f t="shared" ca="1" si="54"/>
        <v>-6442716.6769045405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-6442716.6769045405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-26934.883251746327</v>
      </c>
      <c r="L697" s="444">
        <f t="shared" ca="1" si="54"/>
        <v>-6491306.8636708651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-6491306.8636708651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-27137.342363272681</v>
      </c>
      <c r="L698" s="444">
        <f t="shared" ca="1" si="54"/>
        <v>-6540099.5095487162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-6540099.5095487162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-27340.645054430395</v>
      </c>
      <c r="L699" s="444">
        <f t="shared" ca="1" si="54"/>
        <v>-6589095.4581177253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-6589095.4581177253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-27544.794840134597</v>
      </c>
      <c r="L700" s="444">
        <f t="shared" ca="1" si="54"/>
        <v>-6638295.5564724384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-6638295.5564724384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-27749.795249945902</v>
      </c>
      <c r="L701" s="444">
        <f t="shared" ca="1" si="54"/>
        <v>-6687700.6552369623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-6687700.6552369623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-27955.64982813142</v>
      </c>
      <c r="L702" s="444">
        <f t="shared" ca="1" si="54"/>
        <v>-6737311.6085796719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-6737311.6085796719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-28162.362133726041</v>
      </c>
      <c r="L703" s="444">
        <f t="shared" ca="1" si="54"/>
        <v>-6787129.2742279768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-6787129.2742279768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-28369.935740593985</v>
      </c>
      <c r="L704" s="444">
        <f t="shared" ca="1" si="54"/>
        <v>-6837154.513483149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-6837154.513483149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-28578.374237490534</v>
      </c>
      <c r="L705" s="444">
        <f t="shared" ca="1" si="54"/>
        <v>-6887388.1912352182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-6887388.1912352182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-28787.681228124155</v>
      </c>
      <c r="L706" s="444">
        <f t="shared" ca="1" si="54"/>
        <v>-6937831.1759779211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-6937831.1759779211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-28997.860331218748</v>
      </c>
      <c r="L707" s="444">
        <f t="shared" ca="1" si="54"/>
        <v>-6988484.3398237182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-6988484.3398237182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-29208.915180576234</v>
      </c>
      <c r="L708" s="444">
        <f t="shared" ca="1" si="54"/>
        <v>-7039348.5585188726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-7039348.5585188726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-29420.849425139379</v>
      </c>
      <c r="L709" s="444">
        <f t="shared" ca="1" si="54"/>
        <v>-7090424.7114585908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-7090424.7114585908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-29633.666729054872</v>
      </c>
      <c r="L710" s="444">
        <f t="shared" ca="1" si="54"/>
        <v>-7141713.6817022236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-7141713.6817022236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-29847.370771736674</v>
      </c>
      <c r="L711" s="444">
        <f t="shared" ca="1" si="54"/>
        <v>-7193216.3559885388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-7193216.3559885388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-30061.965247929649</v>
      </c>
      <c r="L712" s="444">
        <f t="shared" ca="1" si="54"/>
        <v>-7244933.6247510472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-7244933.6247510472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-30277.453867773438</v>
      </c>
      <c r="L713" s="444">
        <f t="shared" ca="1" si="54"/>
        <v>-7296866.3821333991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-7296866.3821333991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-30493.840356866578</v>
      </c>
      <c r="L714" s="444">
        <f t="shared" ca="1" si="54"/>
        <v>-7349015.5260048443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-7349015.5260048443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-30711.128456330927</v>
      </c>
      <c r="L715" s="444">
        <f t="shared" ca="1" si="54"/>
        <v>-7401381.9579757536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-7401381.9579757536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-30929.321922876388</v>
      </c>
      <c r="L716" s="444">
        <f t="shared" ca="1" si="54"/>
        <v>-7453966.5834132079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-7453966.5834132079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-31148.424528865777</v>
      </c>
      <c r="L717" s="444">
        <f t="shared" ca="1" si="54"/>
        <v>-7506770.3114566524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-7506770.3114566524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-31368.440062380127</v>
      </c>
      <c r="L718" s="444">
        <f t="shared" ca="1" si="54"/>
        <v>-7559794.0550336111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-7559794.0550336111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-31589.372327284123</v>
      </c>
      <c r="L719" s="444">
        <f t="shared" ca="1" si="54"/>
        <v>-7613038.7308754735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-7613038.7308754735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-31811.225143291882</v>
      </c>
      <c r="L720" s="444">
        <f t="shared" ca="1" si="54"/>
        <v>-7666505.2595333438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-7666505.2595333438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-32034.002346033009</v>
      </c>
      <c r="L721" s="444">
        <f t="shared" ca="1" si="54"/>
        <v>-7720194.5653939554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-7720194.5653939554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-32257.707787118896</v>
      </c>
      <c r="L722" s="444">
        <f t="shared" ca="1" si="54"/>
        <v>-7774107.5766956527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-7774107.5766956527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-32482.345334209298</v>
      </c>
      <c r="L723" s="444">
        <f t="shared" ca="1" si="54"/>
        <v>-7828245.2255444406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-7828245.2255444406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-32707.918871079248</v>
      </c>
      <c r="L724" s="444">
        <f t="shared" ca="1" si="54"/>
        <v>-7882608.4479300985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-7882608.4479300985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-32934.432297686159</v>
      </c>
      <c r="L725" s="444">
        <f t="shared" ca="1" si="54"/>
        <v>-7937198.183742363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-7937198.183742363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-33161.889530237262</v>
      </c>
      <c r="L726" s="444">
        <f t="shared" ca="1" si="54"/>
        <v>-7992015.3767871782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-7992015.3767871782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-33390.294501257325</v>
      </c>
      <c r="L727" s="444">
        <f t="shared" ca="1" si="54"/>
        <v>-8047060.9748030137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-8047060.9748030137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-33619.651159656634</v>
      </c>
      <c r="L728" s="444">
        <f t="shared" ca="1" si="54"/>
        <v>-8102335.9294772483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-8102335.9294772483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-33849.963470799281</v>
      </c>
      <c r="L729" s="444">
        <f t="shared" ca="1" si="54"/>
        <v>-8157841.1964626256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-8157841.1964626256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-34081.235416571682</v>
      </c>
      <c r="L730" s="444">
        <f t="shared" ca="1" si="54"/>
        <v>-8213577.7353937756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-8213577.7353937756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-34313.470995451469</v>
      </c>
      <c r="L731" s="444">
        <f t="shared" ca="1" si="54"/>
        <v>-8269546.5099038053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-8269546.5099038053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-34546.674222576599</v>
      </c>
      <c r="L732" s="444">
        <f t="shared" ca="1" si="54"/>
        <v>-8325748.4876409601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-8325748.4876409601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-34780.849129814749</v>
      </c>
      <c r="L733" s="444">
        <f t="shared" ca="1" si="54"/>
        <v>-8382184.6402853532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-8382184.6402853532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-35015.999765833047</v>
      </c>
      <c r="L734" s="444">
        <f t="shared" ca="1" si="54"/>
        <v>-8438855.9435657654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-8438855.9435657654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-35252.130196168102</v>
      </c>
      <c r="L735" s="444">
        <f t="shared" ca="1" si="54"/>
        <v>-8495763.3772765137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-8495763.3772765137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-35489.244503296221</v>
      </c>
      <c r="L736" s="444">
        <f t="shared" ca="1" si="54"/>
        <v>-8552907.9252943899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-8552907.9252943899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-35727.346786704038</v>
      </c>
      <c r="L737" s="444">
        <f t="shared" ca="1" si="54"/>
        <v>-8610290.5755956732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-8610290.5755956732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-35966.441162959381</v>
      </c>
      <c r="L738" s="444">
        <f t="shared" ca="1" si="54"/>
        <v>-8667912.3202732112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-8667912.3202732112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-36206.531765782463</v>
      </c>
      <c r="L739" s="444">
        <f t="shared" ca="1" si="54"/>
        <v>-8725774.1555535737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-8725774.1555535737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-36447.622746117304</v>
      </c>
      <c r="L740" s="444">
        <f t="shared" ca="1" si="54"/>
        <v>-8783877.0818142705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-8783877.0818142705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-36689.718272203543</v>
      </c>
      <c r="L741" s="444">
        <f t="shared" ca="1" si="54"/>
        <v>-8842222.1036010534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-8842222.1036010534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-36932.822529648467</v>
      </c>
      <c r="L742" s="444">
        <f t="shared" ca="1" si="54"/>
        <v>-8900810.229645282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-8900810.229645282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-37176.939721499424</v>
      </c>
      <c r="L743" s="444">
        <f t="shared" ca="1" si="54"/>
        <v>-8959642.47288136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-8959642.47288136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-37422.074068316411</v>
      </c>
      <c r="L744" s="444">
        <f t="shared" ca="1" si="54"/>
        <v>-9018719.8504642565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-9018719.8504642565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-37668.229808245145</v>
      </c>
      <c r="L745" s="444">
        <f t="shared" ca="1" si="54"/>
        <v>-9078043.3837870806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-9078043.3837870806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-37915.411197090252</v>
      </c>
      <c r="L746" s="444">
        <f t="shared" ca="1" si="54"/>
        <v>-9137614.0984987505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-9137614.0984987505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-38163.622508388871</v>
      </c>
      <c r="L747" s="444">
        <f t="shared" ca="1" si="54"/>
        <v>-9197433.0245217178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-9197433.0245217178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-38412.86803348457</v>
      </c>
      <c r="L748" s="444">
        <f t="shared" ca="1" si="54"/>
        <v>-9257501.1960697826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-9257501.1960697826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-38663.152081601511</v>
      </c>
      <c r="L749" s="444">
        <f t="shared" ca="1" si="54"/>
        <v>-9317819.6516659632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-9317819.6516659632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-38914.478979918924</v>
      </c>
      <c r="L750" s="444">
        <f t="shared" ca="1" si="54"/>
        <v>-9378389.4341604616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-9378389.4341604616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-39166.853073646002</v>
      </c>
      <c r="L751" s="444">
        <f t="shared" ca="1" si="54"/>
        <v>-9439211.5907486863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-9439211.5907486863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-39420.278726096942</v>
      </c>
      <c r="L752" s="444">
        <f t="shared" ca="1" si="54"/>
        <v>-9500287.1729893629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-9500287.1729893629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-39674.760318766428</v>
      </c>
      <c r="L753" s="444">
        <f t="shared" ca="1" si="54"/>
        <v>-9561617.2368227094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-9561617.2368227094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-39930.302251405366</v>
      </c>
      <c r="L754" s="444">
        <f t="shared" ca="1" si="54"/>
        <v>-9623202.8425886948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-9623202.8425886948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-40186.908942096976</v>
      </c>
      <c r="L755" s="444">
        <f t="shared" ca="1" si="54"/>
        <v>-9685045.0550453719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-9685045.0550453719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-40444.584827333128</v>
      </c>
      <c r="L756" s="444">
        <f t="shared" ca="1" si="54"/>
        <v>-9747144.9433872849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-9747144.9433872849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-40703.334362091104</v>
      </c>
      <c r="L757" s="444">
        <f t="shared" ca="1" si="54"/>
        <v>-9809503.5812639557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-9809503.5812639557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-40963.16201991056</v>
      </c>
      <c r="L758" s="444">
        <f t="shared" ca="1" si="54"/>
        <v>-9872122.0467984453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-9872122.0467984453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-41224.072292970937</v>
      </c>
      <c r="L759" s="444">
        <f t="shared" ca="1" si="54"/>
        <v>-9935001.4226059951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-9935001.4226059951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-41486.069692169061</v>
      </c>
      <c r="L760" s="444">
        <f t="shared" ca="1" si="54"/>
        <v>-9998142.7958127428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-9998142.7958127428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-41749.158747197172</v>
      </c>
      <c r="L761" s="444">
        <f t="shared" ca="1" si="54"/>
        <v>-10061547.25807452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-10061547.25807452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-42013.34400662125</v>
      </c>
      <c r="L762" s="444">
        <f t="shared" ca="1" si="54"/>
        <v>-10125215.90559572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-10125215.90559572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-42278.630037959578</v>
      </c>
      <c r="L763" s="444">
        <f t="shared" ca="1" si="54"/>
        <v>-10189149.839148259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-10189149.839148259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-42545.021427761822</v>
      </c>
      <c r="L764" s="444">
        <f t="shared" ca="1" si="54"/>
        <v>-10253350.1640906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-10253350.1640906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-42812.522781688247</v>
      </c>
      <c r="L765" s="444">
        <f t="shared" ca="1" si="54"/>
        <v>-10317817.990386868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-10317817.990386868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-43081.138724589364</v>
      </c>
      <c r="L766" s="444">
        <f t="shared" ca="1" si="54"/>
        <v>-10382554.432626037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-10382554.432626037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-43350.873900585902</v>
      </c>
      <c r="L767" s="444">
        <f t="shared" ca="1" si="54"/>
        <v>-10447560.610041203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-10447560.610041203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-43621.73297314909</v>
      </c>
      <c r="L768" s="444">
        <f t="shared" ca="1" si="54"/>
        <v>-10512837.646528931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-10512837.646528931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-43893.720625181297</v>
      </c>
      <c r="L769" s="444">
        <f t="shared" ca="1" si="54"/>
        <v>-10578386.670668691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-10578386.670668691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-44166.84155909696</v>
      </c>
      <c r="L770" s="444">
        <f t="shared" ca="1" si="54"/>
        <v>-10644208.815742368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-10644208.815742368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-44441.10049690395</v>
      </c>
      <c r="L771" s="444">
        <f t="shared" ca="1" si="54"/>
        <v>-10710305.21975385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-10710305.21975385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-44716.502180285126</v>
      </c>
      <c r="L772" s="444">
        <f t="shared" ca="1" si="54"/>
        <v>-10776677.025448715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-10776677.025448715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-44993.05137068039</v>
      </c>
      <c r="L773" s="444">
        <f t="shared" ref="L773:L1027" ca="1" si="80">I773-J773+K773</f>
        <v>-10843325.380333975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-10843325.380333975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-45270.752849368975</v>
      </c>
      <c r="L774" s="444">
        <f t="shared" ca="1" si="80"/>
        <v>-10910251.436697923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-10910251.436697923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-45549.611417552092</v>
      </c>
      <c r="L775" s="444">
        <f t="shared" ca="1" si="80"/>
        <v>-10977456.351630054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-10977456.351630054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-45829.631896435974</v>
      </c>
      <c r="L776" s="444">
        <f t="shared" ca="1" si="80"/>
        <v>-11044941.28704107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-11044941.28704107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-46110.819127315204</v>
      </c>
      <c r="L777" s="444">
        <f t="shared" ca="1" si="80"/>
        <v>-11112707.409682965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-11112707.409682965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-46393.177971656434</v>
      </c>
      <c r="L778" s="444">
        <f t="shared" ca="1" si="80"/>
        <v>-11180755.891169202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-11180755.891169202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-46676.713311182422</v>
      </c>
      <c r="L779" s="444">
        <f t="shared" ca="1" si="80"/>
        <v>-11249087.907994963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-11249087.907994963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-46961.430047956426</v>
      </c>
      <c r="L780" s="444">
        <f t="shared" ca="1" si="80"/>
        <v>-11317704.6415575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-11317704.6415575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-47247.333104466998</v>
      </c>
      <c r="L781" s="444">
        <f t="shared" ca="1" si="80"/>
        <v>-11386607.278176546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-11386607.278176546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-47534.427423713023</v>
      </c>
      <c r="L782" s="444">
        <f t="shared" ca="1" si="80"/>
        <v>-11455797.009114839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-11455797.009114839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-47822.717969289246</v>
      </c>
      <c r="L783" s="444">
        <f t="shared" ca="1" si="80"/>
        <v>-11525275.030598707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-11525275.030598707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-48112.209725472028</v>
      </c>
      <c r="L784" s="444">
        <f t="shared" ca="1" si="80"/>
        <v>-11595042.543838758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-11595042.543838758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-48402.907697305571</v>
      </c>
      <c r="L785" s="444">
        <f t="shared" ca="1" si="80"/>
        <v>-11665100.755050642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-11665100.755050642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-48694.816910688423</v>
      </c>
      <c r="L786" s="444">
        <f t="shared" ca="1" si="80"/>
        <v>-11735450.87547591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-11735450.87547591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-48987.942412460368</v>
      </c>
      <c r="L787" s="444">
        <f t="shared" ca="1" si="80"/>
        <v>-11806094.121402949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-11806094.121402949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-49282.289270489702</v>
      </c>
      <c r="L788" s="444">
        <f t="shared" ca="1" si="80"/>
        <v>-11877031.714188019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-11877031.714188019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-49577.862573760824</v>
      </c>
      <c r="L789" s="444">
        <f t="shared" ca="1" si="80"/>
        <v>-11948264.88027636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-11948264.88027636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-49874.667432462244</v>
      </c>
      <c r="L790" s="444">
        <f t="shared" ca="1" si="80"/>
        <v>-12019794.851223402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-12019794.851223402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-50172.708978074923</v>
      </c>
      <c r="L791" s="444">
        <f t="shared" ca="1" si="80"/>
        <v>-12091622.863716057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-12091622.863716057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-50471.99236346098</v>
      </c>
      <c r="L792" s="444">
        <f t="shared" ca="1" si="80"/>
        <v>-12163750.159594096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-12163750.159594096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-50772.522762952816</v>
      </c>
      <c r="L793" s="444">
        <f t="shared" ca="1" si="80"/>
        <v>-12236177.985871628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-12236177.985871628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-51074.305372442526</v>
      </c>
      <c r="L794" s="444">
        <f t="shared" ca="1" si="80"/>
        <v>-12308907.59475865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-12308907.59475865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-51377.345409471789</v>
      </c>
      <c r="L795" s="444">
        <f t="shared" ca="1" si="80"/>
        <v>-12381940.243682701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-12381940.243682701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-51681.648113322</v>
      </c>
      <c r="L796" s="444">
        <f t="shared" ca="1" si="80"/>
        <v>-12455277.195310602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-12455277.195310602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-51987.218745104925</v>
      </c>
      <c r="L797" s="444">
        <f t="shared" ca="1" si="80"/>
        <v>-12528919.717570286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-12528919.717570286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-52294.062587853608</v>
      </c>
      <c r="L798" s="444">
        <f t="shared" ca="1" si="80"/>
        <v>-12602869.083672719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-12602869.083672719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-52602.184946613743</v>
      </c>
      <c r="L799" s="444">
        <f t="shared" ca="1" si="80"/>
        <v>-12677126.572133912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-12677126.572133912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-52911.591148535379</v>
      </c>
      <c r="L800" s="444">
        <f t="shared" ca="1" si="80"/>
        <v>-12751693.466797026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-12751693.466797026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-53222.286542965019</v>
      </c>
      <c r="L801" s="444">
        <f t="shared" ca="1" si="80"/>
        <v>-12826571.05685457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-12826571.05685457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-53534.276501538123</v>
      </c>
      <c r="L802" s="444">
        <f t="shared" ca="1" si="80"/>
        <v>-12901760.636870688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-12901760.636870688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-53847.566418271948</v>
      </c>
      <c r="L803" s="444">
        <f t="shared" ca="1" si="80"/>
        <v>-12977263.506803539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-12977263.506803539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-54162.161709658823</v>
      </c>
      <c r="L804" s="444">
        <f t="shared" ca="1" si="80"/>
        <v>-13053080.972027777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-13053080.972027777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-54478.067814759808</v>
      </c>
      <c r="L805" s="444">
        <f t="shared" ca="1" si="80"/>
        <v>-13129214.343357116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-13129214.343357116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-54795.29019529873</v>
      </c>
      <c r="L806" s="444">
        <f t="shared" ca="1" si="80"/>
        <v>-13205664.937066995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-13205664.937066995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-55113.834335756554</v>
      </c>
      <c r="L807" s="444">
        <f t="shared" ca="1" si="80"/>
        <v>-13282434.074917331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-13282434.074917331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-55433.705743466293</v>
      </c>
      <c r="L808" s="444">
        <f t="shared" ca="1" si="80"/>
        <v>-13359523.084175376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-13359523.084175376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-55754.90994870814</v>
      </c>
      <c r="L809" s="444">
        <f t="shared" ca="1" si="80"/>
        <v>-13436933.297638664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-13436933.297638664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-56077.45250480518</v>
      </c>
      <c r="L810" s="444">
        <f t="shared" ca="1" si="80"/>
        <v>-13514666.053658048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-13514666.053658048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-56401.338988219271</v>
      </c>
      <c r="L811" s="444">
        <f t="shared" ca="1" si="80"/>
        <v>-13592722.696160845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-13592722.696160845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-56726.574998647593</v>
      </c>
      <c r="L812" s="444">
        <f t="shared" ca="1" si="80"/>
        <v>-13671104.574674072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-13671104.574674072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-57053.166159119384</v>
      </c>
      <c r="L813" s="444">
        <f t="shared" ca="1" si="80"/>
        <v>-13749813.044347771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-13749813.044347771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-57381.118116093123</v>
      </c>
      <c r="L814" s="444">
        <f t="shared" ca="1" si="80"/>
        <v>-13828849.465978444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-13828849.465978444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-57710.436539554263</v>
      </c>
      <c r="L815" s="444">
        <f t="shared" ca="1" si="80"/>
        <v>-13908215.206032578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-13908215.206032578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-58041.127123113154</v>
      </c>
      <c r="L816" s="444">
        <f t="shared" ca="1" si="80"/>
        <v>-13987911.636670271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-13987911.636670271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-58373.195584103552</v>
      </c>
      <c r="L817" s="444">
        <f t="shared" ca="1" si="80"/>
        <v>-14067940.135768954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-14067940.135768954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-58706.64766368139</v>
      </c>
      <c r="L818" s="444">
        <f t="shared" ca="1" si="80"/>
        <v>-14148302.086947214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-14148302.086947214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-59041.489126924134</v>
      </c>
      <c r="L819" s="444">
        <f t="shared" ca="1" si="80"/>
        <v>-14228998.879588718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-14228998.879588718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-59377.7257629304</v>
      </c>
      <c r="L820" s="444">
        <f t="shared" ca="1" si="80"/>
        <v>-14310031.908866227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-14310031.908866227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-59715.36338492002</v>
      </c>
      <c r="L821" s="444">
        <f t="shared" ca="1" si="80"/>
        <v>-14391402.575765725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-14391402.575765725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-60054.407830334596</v>
      </c>
      <c r="L822" s="444">
        <f t="shared" ca="1" si="80"/>
        <v>-14473112.28711064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-14473112.28711064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-60394.864960938423</v>
      </c>
      <c r="L823" s="444">
        <f t="shared" ca="1" si="80"/>
        <v>-14555162.455586158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-14555162.455586158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-60736.740662919736</v>
      </c>
      <c r="L824" s="444">
        <f t="shared" ca="1" si="80"/>
        <v>-14637554.499763656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-14637554.499763656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-61080.040846992648</v>
      </c>
      <c r="L825" s="444">
        <f t="shared" ca="1" si="80"/>
        <v>-14720289.844125228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-14720289.844125228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-61424.771448499196</v>
      </c>
      <c r="L826" s="444">
        <f t="shared" ca="1" si="80"/>
        <v>-14803369.919088306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-14803369.919088306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-61770.938427512017</v>
      </c>
      <c r="L827" s="444">
        <f t="shared" ca="1" si="80"/>
        <v>-14886796.161030397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-14886796.161030397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-62118.547768937395</v>
      </c>
      <c r="L828" s="444">
        <f t="shared" ca="1" si="80"/>
        <v>-14970570.012313914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-14970570.012313914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-62467.605482618717</v>
      </c>
      <c r="L829" s="444">
        <f t="shared" ca="1" si="80"/>
        <v>-15054692.921311112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-15054692.921311112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-62818.117603440369</v>
      </c>
      <c r="L830" s="444">
        <f t="shared" ca="1" si="80"/>
        <v>-15139166.342429131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-15139166.342429131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-63170.090191432122</v>
      </c>
      <c r="L831" s="444">
        <f t="shared" ca="1" si="80"/>
        <v>-15223991.736135142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-15223991.736135142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-63523.52933187384</v>
      </c>
      <c r="L832" s="444">
        <f t="shared" ca="1" si="80"/>
        <v>-15309170.568981595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-15309170.568981595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-63878.441135400724</v>
      </c>
      <c r="L833" s="444">
        <f t="shared" ca="1" si="80"/>
        <v>-15394704.313631576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-15394704.313631576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-64234.83173810898</v>
      </c>
      <c r="L834" s="444">
        <f t="shared" ca="1" si="80"/>
        <v>-15480594.448884264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-15480594.448884264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-64592.707301661838</v>
      </c>
      <c r="L835" s="444">
        <f t="shared" ca="1" si="80"/>
        <v>-15566842.459700504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-15566842.459700504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-64952.074013396181</v>
      </c>
      <c r="L836" s="444">
        <f t="shared" ca="1" si="80"/>
        <v>-15653449.837228481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-15653449.837228481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-65312.938086429414</v>
      </c>
      <c r="L837" s="444">
        <f t="shared" ca="1" si="80"/>
        <v>-15740418.07882949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-15740418.07882949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-65675.305759766954</v>
      </c>
      <c r="L838" s="444">
        <f t="shared" ca="1" si="80"/>
        <v>-15827748.688103836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-15827748.688103836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-66039.183298410062</v>
      </c>
      <c r="L839" s="444">
        <f t="shared" ca="1" si="80"/>
        <v>-15915443.174916826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-15915443.174916826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-66404.576993464187</v>
      </c>
      <c r="L840" s="444">
        <f t="shared" ca="1" si="80"/>
        <v>-16003503.055424869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-16003503.055424869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-66771.493162247702</v>
      </c>
      <c r="L841" s="444">
        <f t="shared" ca="1" si="80"/>
        <v>-16091929.852101697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-16091929.852101697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-67139.938148401154</v>
      </c>
      <c r="L842" s="444">
        <f t="shared" ca="1" si="80"/>
        <v>-16180725.093764678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-16180725.093764678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-67509.918321996898</v>
      </c>
      <c r="L843" s="444">
        <f t="shared" ca="1" si="80"/>
        <v>-16269890.315601254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-16269890.315601254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-67881.440079649314</v>
      </c>
      <c r="L844" s="444">
        <f t="shared" ca="1" si="80"/>
        <v>-16359427.059195483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-16359427.059195483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-68254.509844625252</v>
      </c>
      <c r="L845" s="444">
        <f t="shared" ca="1" si="80"/>
        <v>-16449336.872554688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-16449336.872554688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-68629.134066955288</v>
      </c>
      <c r="L846" s="444">
        <f t="shared" ca="1" si="80"/>
        <v>-16539621.310136223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-16539621.310136223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-69005.319223545011</v>
      </c>
      <c r="L847" s="444">
        <f t="shared" ca="1" si="80"/>
        <v>-16630281.932874348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-16630281.932874348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-69383.071818287193</v>
      </c>
      <c r="L848" s="444">
        <f t="shared" ca="1" si="80"/>
        <v>-16721320.308207214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-16721320.308207214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-69762.398382174142</v>
      </c>
      <c r="L849" s="444">
        <f t="shared" ca="1" si="80"/>
        <v>-16812738.010103967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-16812738.010103967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-70143.305473410597</v>
      </c>
      <c r="L850" s="444">
        <f t="shared" ca="1" si="80"/>
        <v>-16904536.619091954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-16904536.619091954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-70525.799677527219</v>
      </c>
      <c r="L851" s="444">
        <f t="shared" ca="1" si="80"/>
        <v>-16996717.72228406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-16996717.72228406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-70909.887607494325</v>
      </c>
      <c r="L852" s="444">
        <f t="shared" ca="1" si="80"/>
        <v>-17089282.91340613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-17089282.91340613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-71295.575903836274</v>
      </c>
      <c r="L853" s="444">
        <f t="shared" ca="1" si="80"/>
        <v>-17182233.792824544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-17182233.792824544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-71682.871234746344</v>
      </c>
      <c r="L854" s="444">
        <f t="shared" ca="1" si="80"/>
        <v>-17275571.967573866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-17275571.967573866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-72071.780296201847</v>
      </c>
      <c r="L855" s="444">
        <f t="shared" ca="1" si="80"/>
        <v>-17369299.051384646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-17369299.051384646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-72462.309812080101</v>
      </c>
      <c r="L856" s="444">
        <f t="shared" ca="1" si="80"/>
        <v>-17463416.664711304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-17463416.664711304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-72854.466534274499</v>
      </c>
      <c r="L857" s="444">
        <f t="shared" ca="1" si="80"/>
        <v>-17557926.434760157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-17557926.434760157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-73248.257242811393</v>
      </c>
      <c r="L858" s="444">
        <f t="shared" ca="1" si="80"/>
        <v>-17652829.995517544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-17652829.995517544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-73643.688745967171</v>
      </c>
      <c r="L859" s="444">
        <f t="shared" ca="1" si="80"/>
        <v>-17748128.98777809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-17748128.98777809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-74040.76788038612</v>
      </c>
      <c r="L860" s="444">
        <f t="shared" ca="1" si="80"/>
        <v>-17843825.059173055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-17843825.059173055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-74439.501511198469</v>
      </c>
      <c r="L861" s="444">
        <f t="shared" ca="1" si="80"/>
        <v>-17939919.86419883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-17939919.86419883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-74839.896532139202</v>
      </c>
      <c r="L862" s="444">
        <f t="shared" ca="1" si="80"/>
        <v>-18036415.064245548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-18036415.064245548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-75241.959865667188</v>
      </c>
      <c r="L863" s="444">
        <f t="shared" ca="1" si="80"/>
        <v>-18133312.327625792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-18133312.327625792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-75645.698463084875</v>
      </c>
      <c r="L864" s="444">
        <f t="shared" ca="1" si="80"/>
        <v>-18230613.329603456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-18230613.329603456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-76051.119304658467</v>
      </c>
      <c r="L865" s="444">
        <f t="shared" ca="1" si="80"/>
        <v>-18328319.75242269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-18328319.75242269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-76458.229399738615</v>
      </c>
      <c r="L866" s="444">
        <f t="shared" ca="1" si="80"/>
        <v>-18426433.285337005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-18426433.285337005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-76867.035786881592</v>
      </c>
      <c r="L867" s="444">
        <f t="shared" ca="1" si="80"/>
        <v>-18524955.624638464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-18524955.624638464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-77277.545533971002</v>
      </c>
      <c r="L868" s="444">
        <f t="shared" ca="1" si="80"/>
        <v>-18623888.473687012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-18623888.473687012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-77689.765738339949</v>
      </c>
      <c r="L869" s="444">
        <f t="shared" ca="1" si="80"/>
        <v>-18723233.542939927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-18723233.542939927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-78103.703526893776</v>
      </c>
      <c r="L870" s="444">
        <f t="shared" ca="1" si="80"/>
        <v>-18822992.5499814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-18822992.5499814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-78519.366056233237</v>
      </c>
      <c r="L871" s="444">
        <f t="shared" ca="1" si="80"/>
        <v>-18923167.219552211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-18923167.219552211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-78936.760512778288</v>
      </c>
      <c r="L872" s="444">
        <f t="shared" ca="1" si="80"/>
        <v>-19023759.283579566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-19023759.283579566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-79355.89411289226</v>
      </c>
      <c r="L873" s="444">
        <f t="shared" ca="1" si="80"/>
        <v>-19124770.481207035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-19124770.481207035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-79776.774103006726</v>
      </c>
      <c r="L874" s="444">
        <f t="shared" ca="1" si="80"/>
        <v>-19226202.558824621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-19226202.558824621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-80199.407759746653</v>
      </c>
      <c r="L875" s="444">
        <f t="shared" ca="1" si="80"/>
        <v>-19328057.270098947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-19328057.270098947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-80623.802390056357</v>
      </c>
      <c r="L876" s="444">
        <f t="shared" ca="1" si="80"/>
        <v>-19430336.376003582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-19430336.376003582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-81049.965331325657</v>
      </c>
      <c r="L877" s="444">
        <f t="shared" ca="1" si="80"/>
        <v>-19533041.644849487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-19533041.644849487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-81477.903951516928</v>
      </c>
      <c r="L878" s="444">
        <f t="shared" ca="1" si="80"/>
        <v>-19636174.852315582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-19636174.852315582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-81907.625649292328</v>
      </c>
      <c r="L879" s="444">
        <f t="shared" ca="1" si="80"/>
        <v>-19739737.781479452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-19739737.781479452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-82339.137854141794</v>
      </c>
      <c r="L880" s="444">
        <f t="shared" ca="1" si="80"/>
        <v>-19843732.22284817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-19843732.22284817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-82772.44802651144</v>
      </c>
      <c r="L881" s="444">
        <f t="shared" ca="1" si="80"/>
        <v>-19948159.974389259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-19948159.974389259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-83207.563657932653</v>
      </c>
      <c r="L882" s="444">
        <f t="shared" ca="1" si="80"/>
        <v>-20053022.841561768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-20053022.841561768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-83644.492271151437</v>
      </c>
      <c r="L883" s="444">
        <f t="shared" ca="1" si="80"/>
        <v>-20158322.637347497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-20158322.637347497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-84083.241420258637</v>
      </c>
      <c r="L884" s="444">
        <f t="shared" ca="1" si="80"/>
        <v>-20264061.182282332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-20264061.182282332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-84523.818690820452</v>
      </c>
      <c r="L885" s="444">
        <f t="shared" ca="1" si="80"/>
        <v>-20370240.304487731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-20370240.304487731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-84966.231700009623</v>
      </c>
      <c r="L886" s="444">
        <f t="shared" ca="1" si="80"/>
        <v>-20476861.839702319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-20476861.839702319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-85410.48809673707</v>
      </c>
      <c r="L887" s="444">
        <f t="shared" ca="1" si="80"/>
        <v>-20583927.631313633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-20583927.631313633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-85856.595561784212</v>
      </c>
      <c r="L888" s="444">
        <f t="shared" ca="1" si="80"/>
        <v>-20691439.530389994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-20691439.530389994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-86304.561807935708</v>
      </c>
      <c r="L889" s="444">
        <f t="shared" ca="1" si="80"/>
        <v>-20799399.395712506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-20799399.395712506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-86754.394580112843</v>
      </c>
      <c r="L890" s="444">
        <f t="shared" ca="1" si="80"/>
        <v>-20907809.093807198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-20907809.093807198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-87206.101655507402</v>
      </c>
      <c r="L891" s="444">
        <f t="shared" ca="1" si="80"/>
        <v>-21016670.498977281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-21016670.498977281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-87659.690843716075</v>
      </c>
      <c r="L892" s="444">
        <f t="shared" ca="1" si="80"/>
        <v>-21125985.493335575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-21125985.493335575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-88115.16998687564</v>
      </c>
      <c r="L893" s="444">
        <f t="shared" ca="1" si="80"/>
        <v>-21235755.966837026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-21235755.966837026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-88572.546959798347</v>
      </c>
      <c r="L894" s="444">
        <f t="shared" ca="1" si="80"/>
        <v>-21345983.817311402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-21345983.817311402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-89031.829670108244</v>
      </c>
      <c r="L895" s="444">
        <f t="shared" ca="1" si="80"/>
        <v>-21456670.950496089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-21456670.950496089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-89493.026058377771</v>
      </c>
      <c r="L896" s="444">
        <f t="shared" ca="1" si="80"/>
        <v>-21567819.280069046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-21567819.280069046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-89956.144098265097</v>
      </c>
      <c r="L897" s="444">
        <f t="shared" ca="1" si="80"/>
        <v>-21679430.72768189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-21679430.72768189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-90421.191796651954</v>
      </c>
      <c r="L898" s="444">
        <f t="shared" ca="1" si="80"/>
        <v>-21791507.222993121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-21791507.222993121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-90888.177193782074</v>
      </c>
      <c r="L899" s="444">
        <f t="shared" ca="1" si="80"/>
        <v>-21904050.703701481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-21904050.703701481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-91357.108363400243</v>
      </c>
      <c r="L900" s="444">
        <f t="shared" ca="1" si="80"/>
        <v>-22017063.11557946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-22017063.11557946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-91827.993412891825</v>
      </c>
      <c r="L901" s="444">
        <f t="shared" ca="1" si="80"/>
        <v>-22130546.412506931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-22130546.412506931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-92300.840483422944</v>
      </c>
      <c r="L902" s="444">
        <f t="shared" ca="1" si="80"/>
        <v>-22244502.556504931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-22244502.556504931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-92775.657750081285</v>
      </c>
      <c r="L903" s="444">
        <f t="shared" ca="1" si="80"/>
        <v>-22358933.51776959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-22358933.51776959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-93252.453422017366</v>
      </c>
      <c r="L904" s="444">
        <f t="shared" ca="1" si="80"/>
        <v>-22473841.274706185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-22473841.274706185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-93731.235742586505</v>
      </c>
      <c r="L905" s="444">
        <f t="shared" ca="1" si="80"/>
        <v>-22589227.81396335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-22589227.81396335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-94212.01298949137</v>
      </c>
      <c r="L906" s="444">
        <f t="shared" ca="1" si="80"/>
        <v>-22705095.130467419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-22705095.130467419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-94694.793474924983</v>
      </c>
      <c r="L907" s="444">
        <f t="shared" ca="1" si="80"/>
        <v>-22821445.22745692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-22821445.22745692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-95179.585545714566</v>
      </c>
      <c r="L908" s="444">
        <f t="shared" ca="1" si="80"/>
        <v>-22938280.116517212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-22938280.116517212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-95666.39758346579</v>
      </c>
      <c r="L909" s="444">
        <f t="shared" ca="1" si="80"/>
        <v>-23055601.817615256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-23055601.817615256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-96155.238004707644</v>
      </c>
      <c r="L910" s="444">
        <f t="shared" ca="1" si="80"/>
        <v>-23173412.35913454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-23173412.35913454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-96646.115261037994</v>
      </c>
      <c r="L911" s="444">
        <f t="shared" ca="1" si="80"/>
        <v>-23291713.777910154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-23291713.777910154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-97139.037839269717</v>
      </c>
      <c r="L912" s="444">
        <f t="shared" ca="1" si="80"/>
        <v>-23410508.119264003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-23410508.119264003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-97634.014261577424</v>
      </c>
      <c r="L913" s="444">
        <f t="shared" ca="1" si="80"/>
        <v>-23529797.437040158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-23529797.437040158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-98131.053085644729</v>
      </c>
      <c r="L914" s="444">
        <f t="shared" ca="1" si="80"/>
        <v>-23649583.793640379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-23649583.793640379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-98630.162904812314</v>
      </c>
      <c r="L915" s="444">
        <f t="shared" ca="1" si="80"/>
        <v>-23769869.26005977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-23769869.26005977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-99131.352348226443</v>
      </c>
      <c r="L916" s="444">
        <f t="shared" ca="1" si="80"/>
        <v>-23890655.915922575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-23890655.915922575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-99634.630080988136</v>
      </c>
      <c r="L917" s="444">
        <f t="shared" ca="1" si="80"/>
        <v>-24011945.849518139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-24011945.849518139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-100140.00480430298</v>
      </c>
      <c r="L918" s="444">
        <f t="shared" ca="1" si="80"/>
        <v>-24133741.157837018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-24133741.157837018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-100647.48525563165</v>
      </c>
      <c r="L919" s="444">
        <f t="shared" ca="1" si="80"/>
        <v>-24256043.946607228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-24256043.946607228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-101157.08020884085</v>
      </c>
      <c r="L920" s="444">
        <f t="shared" ca="1" si="80"/>
        <v>-24378856.330330648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-24378856.330330648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-101668.79847435511</v>
      </c>
      <c r="L921" s="444">
        <f t="shared" ca="1" si="80"/>
        <v>-24502180.432319582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-24502180.432319582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-102182.64889930899</v>
      </c>
      <c r="L922" s="444">
        <f t="shared" ca="1" si="80"/>
        <v>-24626018.384733468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-24626018.384733468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-102698.64036770019</v>
      </c>
      <c r="L923" s="444">
        <f t="shared" ca="1" si="80"/>
        <v>-24750372.328615747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-24750372.328615747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-103216.78180054302</v>
      </c>
      <c r="L924" s="444">
        <f t="shared" ca="1" si="80"/>
        <v>-24875244.413930867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-24875244.413930867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-103737.08215602269</v>
      </c>
      <c r="L925" s="444">
        <f t="shared" ca="1" si="80"/>
        <v>-25000636.799601465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-25000636.799601465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-104259.55042965017</v>
      </c>
      <c r="L926" s="444">
        <f t="shared" ca="1" si="80"/>
        <v>-25126551.653545693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-25126551.653545693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-104784.1956544178</v>
      </c>
      <c r="L927" s="444">
        <f t="shared" ca="1" si="80"/>
        <v>-25252991.152714688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-25252991.152714688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-105311.02690095527</v>
      </c>
      <c r="L928" s="444">
        <f t="shared" ca="1" si="80"/>
        <v>-25379957.48313022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-25379957.48313022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-105840.05327768666</v>
      </c>
      <c r="L929" s="444">
        <f t="shared" ca="1" si="80"/>
        <v>-25507452.839922484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-25507452.839922484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-106371.28393098776</v>
      </c>
      <c r="L930" s="444">
        <f t="shared" ca="1" si="80"/>
        <v>-25635479.427368049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-25635479.427368049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-106904.72804534428</v>
      </c>
      <c r="L931" s="444">
        <f t="shared" ca="1" si="80"/>
        <v>-25764039.45892797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-25764039.45892797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-107440.39484351061</v>
      </c>
      <c r="L932" s="444">
        <f t="shared" ca="1" si="80"/>
        <v>-25893135.157286059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-25893135.157286059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-107978.29358666932</v>
      </c>
      <c r="L933" s="444">
        <f t="shared" ca="1" si="80"/>
        <v>-26022768.754387304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-26022768.754387304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-108518.43357459117</v>
      </c>
      <c r="L934" s="444">
        <f t="shared" ca="1" si="80"/>
        <v>-26152942.491476472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-26152942.491476472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-109060.82414579605</v>
      </c>
      <c r="L935" s="444">
        <f t="shared" ca="1" si="80"/>
        <v>-26283658.619136848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-26283658.619136848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-109605.47467771427</v>
      </c>
      <c r="L936" s="444">
        <f t="shared" ca="1" si="80"/>
        <v>-26414919.39732914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-26414919.39732914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-110152.39458684882</v>
      </c>
      <c r="L937" s="444">
        <f t="shared" ca="1" si="80"/>
        <v>-26546727.095430568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-26546727.095430568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-110701.59332893811</v>
      </c>
      <c r="L938" s="444">
        <f t="shared" ca="1" si="80"/>
        <v>-26679083.992274083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-26679083.992274083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-111253.08039911941</v>
      </c>
      <c r="L939" s="444">
        <f t="shared" ca="1" si="80"/>
        <v>-26811992.376187779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-26811992.376187779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-111806.86533209315</v>
      </c>
      <c r="L940" s="444">
        <f t="shared" ca="1" si="80"/>
        <v>-26945454.54503445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-26945454.54503445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-112362.95770228763</v>
      </c>
      <c r="L941" s="444">
        <f t="shared" ca="1" si="80"/>
        <v>-27079472.806251314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-27079472.806251314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-112921.36712402453</v>
      </c>
      <c r="L942" s="444">
        <f t="shared" ca="1" si="80"/>
        <v>-27214049.476889916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-27214049.476889916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-113482.10325168537</v>
      </c>
      <c r="L943" s="444">
        <f t="shared" ca="1" si="80"/>
        <v>-27349186.883656178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-27349186.883656178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-114045.17577987815</v>
      </c>
      <c r="L944" s="444">
        <f t="shared" ca="1" si="80"/>
        <v>-27484887.362950634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-27484887.362950634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-114610.59444360505</v>
      </c>
      <c r="L945" s="444">
        <f t="shared" ca="1" si="80"/>
        <v>-27621153.260908816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-27621153.260908816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-115178.36901843081</v>
      </c>
      <c r="L946" s="444">
        <f t="shared" ca="1" si="80"/>
        <v>-27757986.933441825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-27757986.933441825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-115748.50932065166</v>
      </c>
      <c r="L947" s="444">
        <f t="shared" ca="1" si="80"/>
        <v>-27895390.746277053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-27895390.746277053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-116321.02520746511</v>
      </c>
      <c r="L948" s="444">
        <f t="shared" ca="1" si="80"/>
        <v>-28033367.074999094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-28033367.074999094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-116895.9265771403</v>
      </c>
      <c r="L949" s="444">
        <f t="shared" ca="1" si="80"/>
        <v>-28171918.305090811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-28171918.305090811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-117473.2233691891</v>
      </c>
      <c r="L950" s="444">
        <f t="shared" ca="1" si="80"/>
        <v>-28311046.831974577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-28311046.831974577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-118052.92556453815</v>
      </c>
      <c r="L951" s="444">
        <f t="shared" ca="1" si="80"/>
        <v>-28450755.061053693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-28450755.061053693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-118635.04318570114</v>
      </c>
      <c r="L952" s="444">
        <f t="shared" ca="1" si="80"/>
        <v>-28591045.40775397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-28591045.40775397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-119219.58629695229</v>
      </c>
      <c r="L953" s="444">
        <f t="shared" ca="1" si="80"/>
        <v>-28731920.297565501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-28731920.297565501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-119806.56500450033</v>
      </c>
      <c r="L954" s="444">
        <f t="shared" ca="1" si="80"/>
        <v>-28873382.16608458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-28873382.16608458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-120395.98945666314</v>
      </c>
      <c r="L955" s="444">
        <f t="shared" ca="1" si="80"/>
        <v>-29015433.459055822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-29015433.459055822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-120987.86984404334</v>
      </c>
      <c r="L956" s="444">
        <f t="shared" ca="1" si="80"/>
        <v>-29158076.632414442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-29158076.632414442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-121582.21639970424</v>
      </c>
      <c r="L957" s="444">
        <f t="shared" ca="1" si="80"/>
        <v>-29301314.152328722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-29301314.152328722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-122179.03939934706</v>
      </c>
      <c r="L958" s="444">
        <f t="shared" ca="1" si="80"/>
        <v>-29445148.495242648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-29445148.495242648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-122778.34916148844</v>
      </c>
      <c r="L959" s="444">
        <f t="shared" ca="1" si="80"/>
        <v>-29589582.147918712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-29589582.147918712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-123380.15604763871</v>
      </c>
      <c r="L960" s="444">
        <f t="shared" ca="1" si="80"/>
        <v>-29734617.607480928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-29734617.607480928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-123984.47046248127</v>
      </c>
      <c r="L961" s="444">
        <f t="shared" ca="1" si="80"/>
        <v>-29880257.381457988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-29880257.381457988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-124591.30285405235</v>
      </c>
      <c r="L962" s="444">
        <f t="shared" ca="1" si="80"/>
        <v>-30026503.987826619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-30026503.987826619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-125200.66371392165</v>
      </c>
      <c r="L963" s="444">
        <f t="shared" ca="1" si="80"/>
        <v>-30173359.955055118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-30173359.955055118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-125812.56357737374</v>
      </c>
      <c r="L964" s="444">
        <f t="shared" ca="1" si="80"/>
        <v>-30320827.822147068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-30320827.822147068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-126427.01302359017</v>
      </c>
      <c r="L965" s="444">
        <f t="shared" ca="1" si="80"/>
        <v>-30468910.138685234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-30468910.138685234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-127044.02267583254</v>
      </c>
      <c r="L966" s="444">
        <f t="shared" ca="1" si="80"/>
        <v>-30617609.464875642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-30617609.464875642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-127663.60320162591</v>
      </c>
      <c r="L967" s="444">
        <f t="shared" ca="1" si="80"/>
        <v>-30766928.371591847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-30766928.371591847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-128285.76531294343</v>
      </c>
      <c r="L968" s="444">
        <f t="shared" ca="1" si="80"/>
        <v>-30916869.440419368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-30916869.440419368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-128910.51976639144</v>
      </c>
      <c r="L969" s="444">
        <f t="shared" ca="1" si="80"/>
        <v>-31067435.263700336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-31067435.263700336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-129537.87736339547</v>
      </c>
      <c r="L970" s="444">
        <f t="shared" ca="1" si="80"/>
        <v>-31218628.444578309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-31218628.444578309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-130167.84895038704</v>
      </c>
      <c r="L971" s="444">
        <f t="shared" ca="1" si="80"/>
        <v>-31370451.597043272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-31370451.597043272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-130800.44541899103</v>
      </c>
      <c r="L972" s="444">
        <f t="shared" ca="1" si="80"/>
        <v>-31522907.345976841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-31522907.345976841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-131435.67770621425</v>
      </c>
      <c r="L973" s="444">
        <f t="shared" ca="1" si="80"/>
        <v>-31675998.327197634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-31675998.327197634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-132073.55679463421</v>
      </c>
      <c r="L974" s="444">
        <f t="shared" ca="1" si="80"/>
        <v>-31829727.187506847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-31829727.187506847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-132714.09371258927</v>
      </c>
      <c r="L975" s="444">
        <f t="shared" ca="1" si="80"/>
        <v>-31984096.584734015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-31984096.584734015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-133357.29953436914</v>
      </c>
      <c r="L976" s="444">
        <f t="shared" ca="1" si="80"/>
        <v>-32139109.187782962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-32139109.187782962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-134003.18538040642</v>
      </c>
      <c r="L977" s="444">
        <f t="shared" ca="1" si="80"/>
        <v>-32294767.676677946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-32294767.676677946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-134651.76241746885</v>
      </c>
      <c r="L978" s="444">
        <f t="shared" ca="1" si="80"/>
        <v>-32451074.742609993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-32451074.742609993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-135303.04185885238</v>
      </c>
      <c r="L979" s="444">
        <f t="shared" ca="1" si="80"/>
        <v>-32608033.087983422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-32608033.087983422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-135957.03496457497</v>
      </c>
      <c r="L980" s="444">
        <f t="shared" ca="1" si="80"/>
        <v>-32765645.426462576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-32765645.426462576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-136613.75304157147</v>
      </c>
      <c r="L981" s="444">
        <f t="shared" ca="1" si="80"/>
        <v>-32923914.483018726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-32923914.483018726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-137273.20744388876</v>
      </c>
      <c r="L982" s="444">
        <f t="shared" ca="1" si="80"/>
        <v>-33082842.993977193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-33082842.993977193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-137935.40957288237</v>
      </c>
      <c r="L983" s="444">
        <f t="shared" ca="1" si="80"/>
        <v>-33242433.707064651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-33242433.707064651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-138600.37087741343</v>
      </c>
      <c r="L984" s="444">
        <f t="shared" ca="1" si="80"/>
        <v>-33402689.381456643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-33402689.381456643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-139268.10285404674</v>
      </c>
      <c r="L985" s="444">
        <f t="shared" ca="1" si="80"/>
        <v>-33563612.787825264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-33563612.787825264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-139938.61704724934</v>
      </c>
      <c r="L986" s="444">
        <f t="shared" ca="1" si="80"/>
        <v>-33725206.708387092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-33725206.708387092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-140611.9250495903</v>
      </c>
      <c r="L987" s="444">
        <f t="shared" ca="1" si="80"/>
        <v>-33887473.936951257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-33887473.936951257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-141288.03850194099</v>
      </c>
      <c r="L988" s="444">
        <f t="shared" ca="1" si="80"/>
        <v>-34050417.278967775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-34050417.278967775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-141966.96909367648</v>
      </c>
      <c r="L989" s="444">
        <f t="shared" ca="1" si="80"/>
        <v>-34214039.551576026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-34214039.551576026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-142648.72856287751</v>
      </c>
      <c r="L990" s="444">
        <f t="shared" ca="1" si="80"/>
        <v>-34378343.58365348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-34378343.58365348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-143333.32869653357</v>
      </c>
      <c r="L991" s="444">
        <f t="shared" ca="1" si="80"/>
        <v>-34543332.215864591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-34543332.215864591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-144020.78133074654</v>
      </c>
      <c r="L992" s="444">
        <f t="shared" ca="1" si="80"/>
        <v>-34709008.300709918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-34709008.300709918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-144711.09835093538</v>
      </c>
      <c r="L993" s="444">
        <f t="shared" ca="1" si="80"/>
        <v>-34875374.70257543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-34875374.70257543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-145404.2916920417</v>
      </c>
      <c r="L994" s="444">
        <f t="shared" ca="1" si="80"/>
        <v>-35042434.297782049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-35042434.297782049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-146100.37333873595</v>
      </c>
      <c r="L995" s="444">
        <f t="shared" ca="1" si="80"/>
        <v>-35210189.974635363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-35210189.974635363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-146799.35532562475</v>
      </c>
      <c r="L996" s="444">
        <f t="shared" ca="1" si="80"/>
        <v>-35378644.633475564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-35378644.633475564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-147501.24973745891</v>
      </c>
      <c r="L997" s="444">
        <f t="shared" ca="1" si="80"/>
        <v>-35547801.186727598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-35547801.186727598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-148206.06870934239</v>
      </c>
      <c r="L998" s="444">
        <f t="shared" ca="1" si="80"/>
        <v>-35717662.558951519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-35717662.558951519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-148913.82442694207</v>
      </c>
      <c r="L999" s="444">
        <f t="shared" ca="1" si="80"/>
        <v>-35888231.686893038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-35888231.686893038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-149624.52912669838</v>
      </c>
      <c r="L1000" s="444">
        <f t="shared" ca="1" si="80"/>
        <v>-36059511.519534312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-36059511.519534312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-150338.19509603703</v>
      </c>
      <c r="L1001" s="444">
        <f t="shared" ca="1" si="80"/>
        <v>-36231505.018144928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-36231505.018144928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-151054.83467358127</v>
      </c>
      <c r="L1002" s="444">
        <f t="shared" ca="1" si="80"/>
        <v>-36404215.156333089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-36404215.156333089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-151774.46024936528</v>
      </c>
      <c r="L1003" s="444">
        <f t="shared" ca="1" si="80"/>
        <v>-36577644.920097031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-36577644.920097031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-152497.08426504835</v>
      </c>
      <c r="L1004" s="444">
        <f t="shared" ca="1" si="80"/>
        <v>-36751797.307876654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-36751797.307876654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-153222.71921413013</v>
      </c>
      <c r="L1005" s="444">
        <f t="shared" ca="1" si="80"/>
        <v>-36926675.330605358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-36926675.330605358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-153951.37764216639</v>
      </c>
      <c r="L1006" s="444">
        <f t="shared" ca="1" si="80"/>
        <v>-37102282.011762105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-37102282.011762105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-154683.07214698617</v>
      </c>
      <c r="L1007" s="444">
        <f t="shared" ca="1" si="80"/>
        <v>-37278620.387423672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-37278620.387423672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-155417.81537890938</v>
      </c>
      <c r="L1008" s="444">
        <f t="shared" ca="1" si="80"/>
        <v>-37455693.506317161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-37455693.506317161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-156155.62004096559</v>
      </c>
      <c r="L1009" s="444">
        <f t="shared" ca="1" si="80"/>
        <v>-37633504.429872707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-37633504.429872707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-156896.49888911369</v>
      </c>
      <c r="L1010" s="444">
        <f t="shared" ca="1" si="80"/>
        <v>-37812056.232276395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-37812056.232276395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-157640.46473246239</v>
      </c>
      <c r="L1011" s="444">
        <f t="shared" ca="1" si="80"/>
        <v>-37991352.000523433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-37991352.000523433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-158387.53043349172</v>
      </c>
      <c r="L1012" s="444">
        <f t="shared" ca="1" si="80"/>
        <v>-38171394.834471501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-38171394.834471501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-159137.70890827532</v>
      </c>
      <c r="L1013" s="444">
        <f t="shared" ca="1" si="80"/>
        <v>-38352187.846894354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-38352187.846894354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-159891.01312670388</v>
      </c>
      <c r="L1014" s="444">
        <f t="shared" ca="1" si="80"/>
        <v>-38533734.163535632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-38533734.163535632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-160647.45611270922</v>
      </c>
      <c r="L1015" s="444">
        <f t="shared" ca="1" si="80"/>
        <v>-38716036.923162922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-38716036.923162922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-161407.05094448957</v>
      </c>
      <c r="L1016" s="444">
        <f t="shared" ca="1" si="80"/>
        <v>-38899099.277621992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-38899099.277621992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-162169.81075473569</v>
      </c>
      <c r="L1017" s="444">
        <f t="shared" ca="1" si="80"/>
        <v>-39082924.391891308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-39082924.391891308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-162935.74873085786</v>
      </c>
      <c r="L1018" s="444">
        <f t="shared" ca="1" si="80"/>
        <v>-39267515.444136746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-39267515.444136746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-163704.87811521385</v>
      </c>
      <c r="L1019" s="444">
        <f t="shared" ca="1" si="80"/>
        <v>-39452875.625766538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-39452875.625766538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-164477.21220533797</v>
      </c>
      <c r="L1020" s="444">
        <f t="shared" ca="1" si="80"/>
        <v>-39639008.141486451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-39639008.141486451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-165252.76435417094</v>
      </c>
      <c r="L1021" s="444">
        <f t="shared" ca="1" si="80"/>
        <v>-39825916.209355198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-39825916.209355198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-166031.54797029073</v>
      </c>
      <c r="L1022" s="444">
        <f t="shared" ca="1" si="80"/>
        <v>-40013603.060840063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-40013603.060840063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-166813.57651814434</v>
      </c>
      <c r="L1023" s="444">
        <f t="shared" ca="1" si="80"/>
        <v>-40202071.940872781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-40202071.940872781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-167598.86351828065</v>
      </c>
      <c r="L1024" s="444">
        <f t="shared" ca="1" si="80"/>
        <v>-40391326.107905641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-40391326.107905641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-168387.42254758425</v>
      </c>
      <c r="L1025" s="444">
        <f t="shared" ca="1" si="80"/>
        <v>-40581368.833967805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-40581368.833967805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-169179.26723950994</v>
      </c>
      <c r="L1026" s="444">
        <f t="shared" ca="1" si="80"/>
        <v>-40772203.404721893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-40772203.404721893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-169974.41128431863</v>
      </c>
      <c r="L1027" s="444">
        <f t="shared" ca="1" si="80"/>
        <v>-40963833.119520791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-40963833.119520791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-170772.86842931402</v>
      </c>
      <c r="L1028" s="444">
        <f t="shared" ref="L1028:L1282" ca="1" si="104">I1028-J1028+K1028</f>
        <v>-41156261.291464679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-41156261.291464679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-171574.65247908022</v>
      </c>
      <c r="L1029" s="444">
        <f t="shared" ca="1" si="104"/>
        <v>-41349491.247458339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-41349491.247458339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-172379.77729572047</v>
      </c>
      <c r="L1030" s="444">
        <f t="shared" ca="1" si="104"/>
        <v>-41543526.32826864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-41543526.32826864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-173188.25679909674</v>
      </c>
      <c r="L1031" s="444">
        <f t="shared" ca="1" si="104"/>
        <v>-41738369.888582312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-41738369.888582312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-174000.10496707037</v>
      </c>
      <c r="L1032" s="444">
        <f t="shared" ca="1" si="104"/>
        <v>-41934025.297063962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-41934025.297063962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-174815.3358357439</v>
      </c>
      <c r="L1033" s="444">
        <f t="shared" ca="1" si="104"/>
        <v>-42130495.936414286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-42130495.936414286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-175633.96349970359</v>
      </c>
      <c r="L1034" s="444">
        <f t="shared" ca="1" si="104"/>
        <v>-42327785.203428566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-42327785.203428566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-176456.00211226309</v>
      </c>
      <c r="L1035" s="444">
        <f t="shared" ca="1" si="104"/>
        <v>-42525896.509055406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-42525896.509055406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-177281.46588570825</v>
      </c>
      <c r="L1036" s="444">
        <f t="shared" ca="1" si="104"/>
        <v>-42724833.27845569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-42724833.27845569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-178110.36909154279</v>
      </c>
      <c r="L1037" s="444">
        <f t="shared" ca="1" si="104"/>
        <v>-42924598.951061808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-42924598.951061808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-178942.72606073495</v>
      </c>
      <c r="L1038" s="444">
        <f t="shared" ca="1" si="104"/>
        <v>-43125196.980637118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-43125196.980637118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-179778.55118396541</v>
      </c>
      <c r="L1039" s="444">
        <f t="shared" ca="1" si="104"/>
        <v>-43326630.835335664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-43326630.835335664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-180617.85891187601</v>
      </c>
      <c r="L1040" s="444">
        <f t="shared" ca="1" si="104"/>
        <v>-43528903.997762121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-43528903.997762121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-181460.66375531958</v>
      </c>
      <c r="L1041" s="444">
        <f t="shared" ca="1" si="104"/>
        <v>-43732019.965032019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-43732019.965032019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-182306.98028561083</v>
      </c>
      <c r="L1042" s="444">
        <f t="shared" ca="1" si="104"/>
        <v>-43935982.248832203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-43935982.248832203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-183156.82313477824</v>
      </c>
      <c r="L1043" s="444">
        <f t="shared" ca="1" si="104"/>
        <v>-44140794.375481561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-44140794.375481561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-184010.20699581725</v>
      </c>
      <c r="L1044" s="444">
        <f t="shared" ca="1" si="104"/>
        <v>-44346459.885991953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-44346459.885991953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-184867.14662294387</v>
      </c>
      <c r="L1045" s="444">
        <f t="shared" ca="1" si="104"/>
        <v>-44552982.336129472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-44552982.336129472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-185727.65683185021</v>
      </c>
      <c r="L1046" s="444">
        <f t="shared" ca="1" si="104"/>
        <v>-44760365.296475902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-44760365.296475902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-186591.75249996033</v>
      </c>
      <c r="L1047" s="444">
        <f t="shared" ca="1" si="104"/>
        <v>-44968612.35249044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-44968612.35249044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-187459.44856668758</v>
      </c>
      <c r="L1048" s="444">
        <f t="shared" ca="1" si="104"/>
        <v>-45177727.104571708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-45177727.104571708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-188330.76003369284</v>
      </c>
      <c r="L1049" s="444">
        <f t="shared" ca="1" si="104"/>
        <v>-45387713.168119974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-45387713.168119974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-189205.70196514396</v>
      </c>
      <c r="L1050" s="444">
        <f t="shared" ca="1" si="104"/>
        <v>-45598574.173599698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-45598574.173599698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-190084.28948797614</v>
      </c>
      <c r="L1051" s="444">
        <f t="shared" ca="1" si="104"/>
        <v>-45810313.766602248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-45810313.766602248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-190966.53779215342</v>
      </c>
      <c r="L1052" s="444">
        <f t="shared" ca="1" si="104"/>
        <v>-46022935.607908979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-46022935.607908979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-191852.4621309315</v>
      </c>
      <c r="L1053" s="444">
        <f t="shared" ca="1" si="104"/>
        <v>-46236443.373554491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-46236443.373554491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-192742.07782112111</v>
      </c>
      <c r="L1054" s="444">
        <f t="shared" ca="1" si="104"/>
        <v>-46450840.754890189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-46450840.754890189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-193635.40024335319</v>
      </c>
      <c r="L1055" s="444">
        <f t="shared" ca="1" si="104"/>
        <v>-46666131.458648123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-46666131.458648123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-194532.44484234459</v>
      </c>
      <c r="L1056" s="444">
        <f t="shared" ca="1" si="104"/>
        <v>-46882319.207005046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-46882319.207005046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-195433.2271271651</v>
      </c>
      <c r="L1057" s="444">
        <f t="shared" ca="1" si="104"/>
        <v>-47099407.737646788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-47099407.737646788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-196337.76267150568</v>
      </c>
      <c r="L1058" s="444">
        <f t="shared" ca="1" si="104"/>
        <v>-47317400.803832874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-47317400.803832874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-197246.06711394771</v>
      </c>
      <c r="L1059" s="444">
        <f t="shared" ca="1" si="104"/>
        <v>-47536302.174461402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-47536302.174461402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-198158.15615823324</v>
      </c>
      <c r="L1060" s="444">
        <f t="shared" ca="1" si="104"/>
        <v>-47756115.634134211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-47756115.634134211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-199074.04557353663</v>
      </c>
      <c r="L1061" s="444">
        <f t="shared" ca="1" si="104"/>
        <v>-47976844.983222328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-47976844.983222328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-199993.75119473709</v>
      </c>
      <c r="L1062" s="444">
        <f t="shared" ca="1" si="104"/>
        <v>-48198494.037931643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-48198494.037931643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-200917.28892269259</v>
      </c>
      <c r="L1063" s="444">
        <f t="shared" ca="1" si="104"/>
        <v>-48421066.630368911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-48421066.630368911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-201844.67472451454</v>
      </c>
      <c r="L1064" s="444">
        <f t="shared" ca="1" si="104"/>
        <v>-48644566.608608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-48644566.608608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-202775.92463384406</v>
      </c>
      <c r="L1065" s="444">
        <f t="shared" ca="1" si="104"/>
        <v>-48868997.836756423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-48868997.836756423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-203711.05475112918</v>
      </c>
      <c r="L1066" s="444">
        <f t="shared" ca="1" si="104"/>
        <v>-49094364.195022129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-49094364.195022129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-204650.08124390294</v>
      </c>
      <c r="L1067" s="444">
        <f t="shared" ca="1" si="104"/>
        <v>-49320669.579780608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-49320669.579780608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-205593.02034706328</v>
      </c>
      <c r="L1068" s="444">
        <f t="shared" ca="1" si="104"/>
        <v>-49547917.903642252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-49547917.903642252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-206539.88836315344</v>
      </c>
      <c r="L1069" s="444">
        <f t="shared" ca="1" si="104"/>
        <v>-49776113.095519982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-49776113.095519982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-207490.70166264399</v>
      </c>
      <c r="L1070" s="444">
        <f t="shared" ca="1" si="104"/>
        <v>-50005259.100697204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-50005259.100697204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-208445.47668421577</v>
      </c>
      <c r="L1071" s="444">
        <f t="shared" ca="1" si="104"/>
        <v>-50235359.880895995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-50235359.880895995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-209404.22993504404</v>
      </c>
      <c r="L1072" s="444">
        <f t="shared" ca="1" si="104"/>
        <v>-50466419.414345615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-50466419.414345615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-210366.97799108413</v>
      </c>
      <c r="L1073" s="444">
        <f t="shared" ca="1" si="104"/>
        <v>-50698441.695851274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-50698441.695851274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-211333.73749735771</v>
      </c>
      <c r="L1074" s="444">
        <f t="shared" ca="1" si="104"/>
        <v>-50931430.736863211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-50931430.736863211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-212304.52516824077</v>
      </c>
      <c r="L1075" s="444">
        <f t="shared" ca="1" si="104"/>
        <v>-51165390.565546028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-51165390.565546028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-213279.35778775252</v>
      </c>
      <c r="L1076" s="444">
        <f t="shared" ca="1" si="104"/>
        <v>-51400325.226848356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-51400325.226848356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-214258.25220984555</v>
      </c>
      <c r="L1077" s="444">
        <f t="shared" ca="1" si="104"/>
        <v>-51636238.782572776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-51636238.782572776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-215241.22535869729</v>
      </c>
      <c r="L1078" s="444">
        <f t="shared" ca="1" si="104"/>
        <v>-51873135.311446048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-51873135.311446048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-216228.29422900261</v>
      </c>
      <c r="L1079" s="444">
        <f t="shared" ca="1" si="104"/>
        <v>-52111018.909189627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-52111018.909189627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-217219.47588626752</v>
      </c>
      <c r="L1080" s="444">
        <f t="shared" ca="1" si="104"/>
        <v>-52349893.688590474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-52349893.688590474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-218214.78746710438</v>
      </c>
      <c r="L1081" s="444">
        <f t="shared" ca="1" si="104"/>
        <v>-52589763.779572159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-52589763.779572159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-219214.24617952804</v>
      </c>
      <c r="L1082" s="444">
        <f t="shared" ca="1" si="104"/>
        <v>-52830633.329266265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-52830633.329266265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-220217.86930325351</v>
      </c>
      <c r="L1083" s="444">
        <f t="shared" ca="1" si="104"/>
        <v>-53072506.502084099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-53072506.502084099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-221225.67418999446</v>
      </c>
      <c r="L1084" s="444">
        <f t="shared" ca="1" si="104"/>
        <v>-53315387.479788668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-53315387.479788668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-222237.67826376352</v>
      </c>
      <c r="L1085" s="444">
        <f t="shared" ca="1" si="104"/>
        <v>-53559280.461567007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-53559280.461567007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-223253.8990211733</v>
      </c>
      <c r="L1086" s="444">
        <f t="shared" ca="1" si="104"/>
        <v>-53804189.664102755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-53804189.664102755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-224274.35403173885</v>
      </c>
      <c r="L1087" s="444">
        <f t="shared" ca="1" si="104"/>
        <v>-54050119.321649075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-54050119.321649075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-225299.06093818188</v>
      </c>
      <c r="L1088" s="444">
        <f t="shared" ca="1" si="104"/>
        <v>-54297073.686101831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-54297073.686101831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-226328.03745673504</v>
      </c>
      <c r="L1089" s="444">
        <f t="shared" ca="1" si="104"/>
        <v>-54545057.027073145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-54545057.027073145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-227361.30137744881</v>
      </c>
      <c r="L1090" s="444">
        <f t="shared" ca="1" si="104"/>
        <v>-54794073.631965168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-54794073.631965168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-228398.87056449894</v>
      </c>
      <c r="L1091" s="444">
        <f t="shared" ca="1" si="104"/>
        <v>-55044127.806044243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-55044127.806044243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-229440.76295649508</v>
      </c>
      <c r="L1092" s="444">
        <f t="shared" ca="1" si="104"/>
        <v>-55295223.872515313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-55295223.872515313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-230486.9965667912</v>
      </c>
      <c r="L1093" s="444">
        <f t="shared" ca="1" si="104"/>
        <v>-55547366.172596686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-55547366.172596686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-231537.58948379694</v>
      </c>
      <c r="L1094" s="444">
        <f t="shared" ca="1" si="104"/>
        <v>-55800559.065595061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-55800559.065595061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-232592.55987129011</v>
      </c>
      <c r="L1095" s="444">
        <f t="shared" ca="1" si="104"/>
        <v>-56054806.928980932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-56054806.928980932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-233651.92596873126</v>
      </c>
      <c r="L1096" s="444">
        <f t="shared" ca="1" si="104"/>
        <v>-56310114.158464238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-56310114.158464238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-234715.70609157838</v>
      </c>
      <c r="L1097" s="444">
        <f t="shared" ca="1" si="104"/>
        <v>-56566485.168070391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-56566485.168070391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-235783.918631604</v>
      </c>
      <c r="L1098" s="444">
        <f t="shared" ca="1" si="104"/>
        <v>-56823924.390216574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-56823924.390216574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-236856.58205721312</v>
      </c>
      <c r="L1099" s="444">
        <f t="shared" ca="1" si="104"/>
        <v>-57082436.275788367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-57082436.275788367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-237933.71491376226</v>
      </c>
      <c r="L1100" s="444">
        <f t="shared" ca="1" si="104"/>
        <v>-57342025.294216707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-57342025.294216707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-239015.33582388039</v>
      </c>
      <c r="L1101" s="444">
        <f t="shared" ca="1" si="104"/>
        <v>-57602695.933555163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-57602695.933555163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-240101.46348779055</v>
      </c>
      <c r="L1102" s="444">
        <f t="shared" ca="1" si="104"/>
        <v>-57864452.70055753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-57864452.70055753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-241192.11668363374</v>
      </c>
      <c r="L1103" s="444">
        <f t="shared" ca="1" si="104"/>
        <v>-58127300.12075574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-58127300.12075574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-242287.314267793</v>
      </c>
      <c r="L1104" s="444">
        <f t="shared" ca="1" si="104"/>
        <v>-58391242.738538109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-58391242.738538109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-243387.07517521948</v>
      </c>
      <c r="L1105" s="444">
        <f t="shared" ca="1" si="104"/>
        <v>-58656285.117227904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-58656285.117227904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-244491.41841976033</v>
      </c>
      <c r="L1106" s="444">
        <f t="shared" ca="1" si="104"/>
        <v>-58922431.839162245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-58922431.839162245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-245600.36309448676</v>
      </c>
      <c r="L1107" s="444">
        <f t="shared" ca="1" si="104"/>
        <v>-59189687.505771309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-59189687.505771309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-246713.9283720245</v>
      </c>
      <c r="L1108" s="444">
        <f t="shared" ca="1" si="104"/>
        <v>-59458056.737657912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-59458056.737657912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-247832.13350488537</v>
      </c>
      <c r="L1109" s="444">
        <f t="shared" ca="1" si="104"/>
        <v>-59727544.174677372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-59727544.174677372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-248954.99782579977</v>
      </c>
      <c r="L1110" s="444">
        <f t="shared" ca="1" si="104"/>
        <v>-59998154.476017751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-59998154.476017751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-250082.54074805137</v>
      </c>
      <c r="L1111" s="444">
        <f t="shared" ca="1" si="104"/>
        <v>-60269892.320280381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-60269892.320280381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-251214.78176581231</v>
      </c>
      <c r="L1112" s="444">
        <f t="shared" ca="1" si="104"/>
        <v>-60542762.405560769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-60542762.405560769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-252351.7404544806</v>
      </c>
      <c r="L1113" s="444">
        <f t="shared" ca="1" si="104"/>
        <v>-60816769.449529827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-60816769.449529827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-253493.43647101836</v>
      </c>
      <c r="L1114" s="444">
        <f t="shared" ca="1" si="104"/>
        <v>-61091918.189515419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-61091918.189515419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-254639.88955429164</v>
      </c>
      <c r="L1115" s="444">
        <f t="shared" ca="1" si="104"/>
        <v>-61368213.382584289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-61368213.382584289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-255791.11952541195</v>
      </c>
      <c r="L1116" s="444">
        <f t="shared" ca="1" si="104"/>
        <v>-61645659.805624276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-61645659.805624276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-256947.14628807854</v>
      </c>
      <c r="L1117" s="444">
        <f t="shared" ca="1" si="104"/>
        <v>-61924262.255426936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-61924262.255426936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-258107.98982892296</v>
      </c>
      <c r="L1118" s="444">
        <f t="shared" ca="1" si="104"/>
        <v>-62204025.548770435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-62204025.548770435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-259273.67021785417</v>
      </c>
      <c r="L1119" s="444">
        <f t="shared" ca="1" si="104"/>
        <v>-62484954.522502869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-62484954.522502869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-260444.20760840602</v>
      </c>
      <c r="L1120" s="444">
        <f t="shared" ca="1" si="104"/>
        <v>-62767054.033625856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-62767054.033625856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-261619.62223808511</v>
      </c>
      <c r="L1121" s="444">
        <f t="shared" ca="1" si="104"/>
        <v>-63050328.959378518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-63050328.959378518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-262799.9344287212</v>
      </c>
      <c r="L1122" s="444">
        <f t="shared" ca="1" si="104"/>
        <v>-63334784.197321817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-63334784.197321817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-263985.16458681831</v>
      </c>
      <c r="L1123" s="444">
        <f t="shared" ca="1" si="104"/>
        <v>-63620424.665423214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-63620424.665423214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-265175.33320390747</v>
      </c>
      <c r="L1124" s="444">
        <f t="shared" ca="1" si="104"/>
        <v>-63907255.302141696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-63907255.302141696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-266370.46085690113</v>
      </c>
      <c r="L1125" s="444">
        <f t="shared" ca="1" si="104"/>
        <v>-64195281.066513173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-64195281.066513173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-267570.56820844894</v>
      </c>
      <c r="L1126" s="444">
        <f t="shared" ca="1" si="104"/>
        <v>-64484506.938236199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-64484506.938236199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-268775.67600729491</v>
      </c>
      <c r="L1127" s="444">
        <f t="shared" ca="1" si="104"/>
        <v>-64774937.91775807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-64774937.91775807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-269985.805088636</v>
      </c>
      <c r="L1128" s="444">
        <f t="shared" ca="1" si="104"/>
        <v>-65066579.026361287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-65066579.026361287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-271200.97637448274</v>
      </c>
      <c r="L1129" s="444">
        <f t="shared" ca="1" si="104"/>
        <v>-65359435.306250349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-65359435.306250349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-272421.21087402053</v>
      </c>
      <c r="L1130" s="444">
        <f t="shared" ca="1" si="104"/>
        <v>-65653511.820638947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-65653511.820638947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-273646.529683973</v>
      </c>
      <c r="L1131" s="444">
        <f t="shared" ca="1" si="104"/>
        <v>-65948813.653837495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-65948813.653837495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-274876.95398896694</v>
      </c>
      <c r="L1132" s="444">
        <f t="shared" ca="1" si="104"/>
        <v>-66245345.911341041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-66245345.911341041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-276112.50506189844</v>
      </c>
      <c r="L1133" s="444">
        <f t="shared" ca="1" si="104"/>
        <v>-66543113.719917521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-66543113.719917521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-277353.20426430041</v>
      </c>
      <c r="L1134" s="444">
        <f t="shared" ca="1" si="104"/>
        <v>-66842122.227696396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-66842122.227696396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-278599.07304671238</v>
      </c>
      <c r="L1135" s="444">
        <f t="shared" ca="1" si="104"/>
        <v>-67142376.604257688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-67142376.604257688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-279850.13294905116</v>
      </c>
      <c r="L1136" s="444">
        <f t="shared" ca="1" si="104"/>
        <v>-67443882.040721327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-67443882.040721327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-281106.40560098295</v>
      </c>
      <c r="L1137" s="444">
        <f t="shared" ca="1" si="104"/>
        <v>-67746643.749836892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-67746643.749836892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-282367.91272229783</v>
      </c>
      <c r="L1138" s="444">
        <f t="shared" ca="1" si="104"/>
        <v>-68050666.966073781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-68050666.966073781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-283634.67612328485</v>
      </c>
      <c r="L1139" s="444">
        <f t="shared" ca="1" si="104"/>
        <v>-68355956.945711657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-68355956.945711657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-284906.71770510933</v>
      </c>
      <c r="L1140" s="444">
        <f t="shared" ca="1" si="104"/>
        <v>-68662518.966931358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-68662518.966931358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-286184.05946019141</v>
      </c>
      <c r="L1141" s="444">
        <f t="shared" ca="1" si="104"/>
        <v>-68970358.329906136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-68970358.329906136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-287466.72347258631</v>
      </c>
      <c r="L1142" s="444">
        <f t="shared" ca="1" si="104"/>
        <v>-69279480.356893301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-69279480.356893301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-288754.73191836616</v>
      </c>
      <c r="L1143" s="444">
        <f t="shared" ca="1" si="104"/>
        <v>-69589890.392326251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-69589890.392326251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-290048.10706600349</v>
      </c>
      <c r="L1144" s="444">
        <f t="shared" ca="1" si="104"/>
        <v>-69901593.802906841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-69901593.802906841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-291346.87127675593</v>
      </c>
      <c r="L1145" s="444">
        <f t="shared" ca="1" si="104"/>
        <v>-70214595.977698177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-70214595.977698177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-292651.04700505314</v>
      </c>
      <c r="L1146" s="444">
        <f t="shared" ca="1" si="104"/>
        <v>-70528902.328217819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-70528902.328217819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-293960.65679888503</v>
      </c>
      <c r="L1147" s="444">
        <f t="shared" ca="1" si="104"/>
        <v>-70844518.288531289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-70844518.288531289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-295275.72330019111</v>
      </c>
      <c r="L1148" s="444">
        <f t="shared" ca="1" si="104"/>
        <v>-71161449.315346062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-71161449.315346062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-296596.26924525271</v>
      </c>
      <c r="L1149" s="444">
        <f t="shared" ca="1" si="104"/>
        <v>-71479700.888105899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-71479700.888105899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-297922.31746508536</v>
      </c>
      <c r="L1150" s="444">
        <f t="shared" ca="1" si="104"/>
        <v>-71799278.509085566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-71799278.509085566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-299253.89088583394</v>
      </c>
      <c r="L1151" s="444">
        <f t="shared" ca="1" si="104"/>
        <v>-72120187.703485981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-72120187.703485981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-300591.01252916903</v>
      </c>
      <c r="L1152" s="444">
        <f t="shared" ca="1" si="104"/>
        <v>-72442434.01952973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-72442434.01952973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-301933.70551268465</v>
      </c>
      <c r="L1153" s="444">
        <f t="shared" ca="1" si="104"/>
        <v>-72766023.028557003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-72766023.028557003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-303281.9930502983</v>
      </c>
      <c r="L1154" s="444">
        <f t="shared" ca="1" si="104"/>
        <v>-73090960.32512188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-73090960.32512188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-304635.89845265192</v>
      </c>
      <c r="L1155" s="444">
        <f t="shared" ca="1" si="104"/>
        <v>-73417251.527089119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-73417251.527089119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-305995.44512751541</v>
      </c>
      <c r="L1156" s="444">
        <f t="shared" ca="1" si="104"/>
        <v>-73744902.275731221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-73744902.275731221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-307360.65658019087</v>
      </c>
      <c r="L1157" s="444">
        <f t="shared" ca="1" si="104"/>
        <v>-74073918.235826001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-74073918.235826001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-308731.55641391908</v>
      </c>
      <c r="L1158" s="444">
        <f t="shared" ca="1" si="104"/>
        <v>-74404305.095754504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-74404305.095754504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-310108.16833028785</v>
      </c>
      <c r="L1159" s="444">
        <f t="shared" ca="1" si="104"/>
        <v>-74736068.567599371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-74736068.567599371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-311490.5161296415</v>
      </c>
      <c r="L1160" s="444">
        <f t="shared" ca="1" si="104"/>
        <v>-75069214.387243599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-75069214.387243599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-312878.6237114924</v>
      </c>
      <c r="L1161" s="444">
        <f t="shared" ca="1" si="104"/>
        <v>-75403748.31446968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-75403748.31446968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-314272.51507493446</v>
      </c>
      <c r="L1162" s="444">
        <f t="shared" ca="1" si="104"/>
        <v>-75739676.133059204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-75739676.133059204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-315672.21431905747</v>
      </c>
      <c r="L1163" s="444">
        <f t="shared" ca="1" si="104"/>
        <v>-76077003.650892839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-76077003.650892839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-317077.74564336427</v>
      </c>
      <c r="L1164" s="444">
        <f t="shared" ca="1" si="104"/>
        <v>-76415736.700050786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-76415736.700050786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-318489.13334818906</v>
      </c>
      <c r="L1165" s="444">
        <f t="shared" ca="1" si="104"/>
        <v>-76755881.136913553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-76755881.136913553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-319906.40183511726</v>
      </c>
      <c r="L1166" s="444">
        <f t="shared" ca="1" si="104"/>
        <v>-77097442.842263252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-77097442.842263252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-321329.57560740766</v>
      </c>
      <c r="L1167" s="444">
        <f t="shared" ca="1" si="104"/>
        <v>-77440427.721385241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-77440427.721385241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-322758.67927041592</v>
      </c>
      <c r="L1168" s="444">
        <f t="shared" ca="1" si="104"/>
        <v>-77784841.704170242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-77784841.704170242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-324103.50710070936</v>
      </c>
      <c r="L1169" s="444">
        <f t="shared" ca="1" si="104"/>
        <v>-78108945.211270958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-78108945.211270958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-325453.93838029564</v>
      </c>
      <c r="L1170" s="444">
        <f t="shared" ca="1" si="104"/>
        <v>-78434399.149651259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-78434399.149651259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-326809.99645688024</v>
      </c>
      <c r="L1171" s="444">
        <f t="shared" ca="1" si="104"/>
        <v>-78761209.146108136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-78761209.146108136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-328171.70477545058</v>
      </c>
      <c r="L1172" s="444">
        <f t="shared" ca="1" si="104"/>
        <v>-79089380.850883588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-79089380.850883588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-329539.08687868161</v>
      </c>
      <c r="L1173" s="444">
        <f t="shared" ca="1" si="104"/>
        <v>-79418919.937762275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-79418919.937762275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-330912.16640734283</v>
      </c>
      <c r="L1174" s="444">
        <f t="shared" ca="1" si="104"/>
        <v>-79749832.104169622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-79749832.104169622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-332290.96710070677</v>
      </c>
      <c r="L1175" s="444">
        <f t="shared" ca="1" si="104"/>
        <v>-80082123.071270332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-80082123.071270332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-333675.51279695972</v>
      </c>
      <c r="L1176" s="444">
        <f t="shared" ca="1" si="104"/>
        <v>-80415798.584067285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-80415798.584067285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-335065.82743361371</v>
      </c>
      <c r="L1177" s="444">
        <f t="shared" ca="1" si="104"/>
        <v>-80750864.411500901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-80750864.411500901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-336461.93504792044</v>
      </c>
      <c r="L1178" s="444">
        <f t="shared" ca="1" si="104"/>
        <v>-81087326.346548826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-81087326.346548826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-337863.85977728677</v>
      </c>
      <c r="L1179" s="444">
        <f t="shared" ca="1" si="104"/>
        <v>-81425190.206326112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-81425190.206326112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-339271.62585969211</v>
      </c>
      <c r="L1180" s="444">
        <f t="shared" ca="1" si="104"/>
        <v>-81764461.832185805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-81764461.832185805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-340685.25763410749</v>
      </c>
      <c r="L1181" s="444">
        <f t="shared" ca="1" si="104"/>
        <v>-82105147.089819908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-82105147.089819908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-342104.77954091626</v>
      </c>
      <c r="L1182" s="444">
        <f t="shared" ca="1" si="104"/>
        <v>-82447251.869360819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-82447251.869360819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-343530.21612233674</v>
      </c>
      <c r="L1183" s="444">
        <f t="shared" ca="1" si="104"/>
        <v>-82790782.085483164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-82790782.085483164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-344961.59202284651</v>
      </c>
      <c r="L1184" s="444">
        <f t="shared" ca="1" si="104"/>
        <v>-83135743.677506015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-83135743.677506015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-346398.93198960839</v>
      </c>
      <c r="L1185" s="444">
        <f t="shared" ca="1" si="104"/>
        <v>-83482142.609495625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-83482142.609495625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-347842.26087289845</v>
      </c>
      <c r="L1186" s="444">
        <f t="shared" ca="1" si="104"/>
        <v>-83829984.870368525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-83829984.870368525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-349291.60362653551</v>
      </c>
      <c r="L1187" s="444">
        <f t="shared" ca="1" si="104"/>
        <v>-84179276.47399506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-84179276.47399506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-350746.98530831275</v>
      </c>
      <c r="L1188" s="444">
        <f t="shared" ca="1" si="104"/>
        <v>-84530023.459303379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-84530023.459303379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-352208.43108043075</v>
      </c>
      <c r="L1189" s="444">
        <f t="shared" ca="1" si="104"/>
        <v>-84882231.89038381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-84882231.89038381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-353675.96620993252</v>
      </c>
      <c r="L1190" s="444">
        <f t="shared" ca="1" si="104"/>
        <v>-85235907.856593743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-85235907.856593743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-355149.61606914061</v>
      </c>
      <c r="L1191" s="444">
        <f t="shared" ca="1" si="104"/>
        <v>-85591057.472662881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-85591057.472662881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-356629.40613609535</v>
      </c>
      <c r="L1192" s="444">
        <f t="shared" ca="1" si="104"/>
        <v>-85947686.878798977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-85947686.878798977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-358115.36199499574</v>
      </c>
      <c r="L1193" s="444">
        <f t="shared" ca="1" si="104"/>
        <v>-86305802.240793973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-86305802.240793973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-359607.50933664152</v>
      </c>
      <c r="L1194" s="444">
        <f t="shared" ca="1" si="104"/>
        <v>-86665409.750130609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-86665409.750130609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-361105.87395887752</v>
      </c>
      <c r="L1195" s="444">
        <f t="shared" ca="1" si="104"/>
        <v>-87026515.624089479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-87026515.624089479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-362610.48176703951</v>
      </c>
      <c r="L1196" s="444">
        <f t="shared" ca="1" si="104"/>
        <v>-87389126.105856523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-87389126.105856523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-364121.35877440218</v>
      </c>
      <c r="L1197" s="444">
        <f t="shared" ca="1" si="104"/>
        <v>-87753247.464630932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-87753247.464630932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-365638.53110262885</v>
      </c>
      <c r="L1198" s="444">
        <f t="shared" ca="1" si="104"/>
        <v>-88118885.995733559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-88118885.995733559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-367162.02498222317</v>
      </c>
      <c r="L1199" s="444">
        <f t="shared" ca="1" si="104"/>
        <v>-88486048.020715788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-88486048.020715788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-368691.86675298243</v>
      </c>
      <c r="L1200" s="444">
        <f t="shared" ca="1" si="104"/>
        <v>-88854739.88746877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-88854739.88746877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-370228.0828644532</v>
      </c>
      <c r="L1201" s="444">
        <f t="shared" ca="1" si="104"/>
        <v>-89224967.970333219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-89224967.970333219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-371770.69987638842</v>
      </c>
      <c r="L1202" s="444">
        <f t="shared" ca="1" si="104"/>
        <v>-89596738.670209602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-89596738.670209602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-373319.74445920665</v>
      </c>
      <c r="L1203" s="444">
        <f t="shared" ca="1" si="104"/>
        <v>-89970058.414668813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-89970058.414668813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-374875.24339445337</v>
      </c>
      <c r="L1204" s="444">
        <f t="shared" ca="1" si="104"/>
        <v>-90344933.658063263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-90344933.658063263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-376437.22357526358</v>
      </c>
      <c r="L1205" s="444">
        <f t="shared" ca="1" si="104"/>
        <v>-90721370.881638527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-90721370.881638527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-378005.71200682718</v>
      </c>
      <c r="L1206" s="444">
        <f t="shared" ca="1" si="104"/>
        <v>-91099376.593645349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-91099376.593645349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-379580.73580685561</v>
      </c>
      <c r="L1207" s="444">
        <f t="shared" ca="1" si="104"/>
        <v>-91478957.329452202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-91478957.329452202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-381162.32220605086</v>
      </c>
      <c r="L1208" s="444">
        <f t="shared" ca="1" si="104"/>
        <v>-91860119.651658252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-91860119.651658252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-382750.49854857603</v>
      </c>
      <c r="L1209" s="444">
        <f t="shared" ca="1" si="104"/>
        <v>-92242870.150206834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-92242870.150206834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-384345.29229252849</v>
      </c>
      <c r="L1210" s="444">
        <f t="shared" ca="1" si="104"/>
        <v>-92627215.442499369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-92627215.442499369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-385946.73101041402</v>
      </c>
      <c r="L1211" s="444">
        <f t="shared" ca="1" si="104"/>
        <v>-93013162.173509777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-93013162.173509777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-387554.84238962404</v>
      </c>
      <c r="L1212" s="444">
        <f t="shared" ca="1" si="104"/>
        <v>-93400717.015899405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-93400717.015899405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-389169.65423291421</v>
      </c>
      <c r="L1213" s="444">
        <f t="shared" ca="1" si="104"/>
        <v>-93789886.670132324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-93789886.670132324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-390791.19445888465</v>
      </c>
      <c r="L1214" s="444">
        <f t="shared" ca="1" si="104"/>
        <v>-94180677.864591211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-94180677.864591211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-392419.49110246339</v>
      </c>
      <c r="L1215" s="444">
        <f t="shared" ca="1" si="104"/>
        <v>-94573097.355693668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-94573097.355693668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-394054.57231539028</v>
      </c>
      <c r="L1216" s="444">
        <f t="shared" ca="1" si="104"/>
        <v>-94967151.928009063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-94967151.928009063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-395696.46636670444</v>
      </c>
      <c r="L1217" s="444">
        <f t="shared" ca="1" si="104"/>
        <v>-95362848.394375771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-95362848.394375771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-397345.20164323237</v>
      </c>
      <c r="L1218" s="444">
        <f t="shared" ca="1" si="104"/>
        <v>-95760193.596019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-95760193.596019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-399000.80665007915</v>
      </c>
      <c r="L1219" s="444">
        <f t="shared" ca="1" si="104"/>
        <v>-96159194.402669072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-96159194.402669072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-400663.31001112115</v>
      </c>
      <c r="L1220" s="444">
        <f t="shared" ca="1" si="104"/>
        <v>-96559857.712680191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-96559857.712680191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-402332.74046950077</v>
      </c>
      <c r="L1221" s="444">
        <f t="shared" ca="1" si="104"/>
        <v>-96962190.453149691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-96962190.453149691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-404009.12688812369</v>
      </c>
      <c r="L1222" s="444">
        <f t="shared" ca="1" si="104"/>
        <v>-97366199.580037817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-97366199.580037817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-405692.49825015757</v>
      </c>
      <c r="L1223" s="444">
        <f t="shared" ca="1" si="104"/>
        <v>-97771892.078287974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-97771892.078287974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-407382.88365953322</v>
      </c>
      <c r="L1224" s="444">
        <f t="shared" ca="1" si="104"/>
        <v>-98179274.961947501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-98179274.961947501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-409080.31234144792</v>
      </c>
      <c r="L1225" s="444">
        <f t="shared" ca="1" si="104"/>
        <v>-98588355.274288952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-98588355.274288952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-410784.81364287063</v>
      </c>
      <c r="L1226" s="444">
        <f t="shared" ca="1" si="104"/>
        <v>-98999140.087931827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-98999140.087931827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-412496.41703304928</v>
      </c>
      <c r="L1227" s="444">
        <f t="shared" ca="1" si="104"/>
        <v>-99411636.504964873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-99411636.504964873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-414215.15210402029</v>
      </c>
      <c r="L1228" s="444">
        <f t="shared" ca="1" si="104"/>
        <v>-99825851.657068893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-99825851.657068893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-415941.04857112037</v>
      </c>
      <c r="L1229" s="444">
        <f t="shared" ca="1" si="104"/>
        <v>-100241792.70564002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-100241792.70564002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-417674.13627350004</v>
      </c>
      <c r="L1230" s="444">
        <f t="shared" ca="1" si="104"/>
        <v>-100659466.84191352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-100659466.84191352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-419414.4451746397</v>
      </c>
      <c r="L1231" s="444">
        <f t="shared" ca="1" si="104"/>
        <v>-101078881.28708816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-101078881.28708816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-421162.00536286732</v>
      </c>
      <c r="L1232" s="444">
        <f t="shared" ca="1" si="104"/>
        <v>-101500043.29245102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-101500043.29245102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-422916.84705187927</v>
      </c>
      <c r="L1233" s="444">
        <f t="shared" ca="1" si="104"/>
        <v>-101922960.1395029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-101922960.1395029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-424679.00058126205</v>
      </c>
      <c r="L1234" s="444">
        <f t="shared" ca="1" si="104"/>
        <v>-102347639.14008416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-102347639.14008416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-426448.49641701736</v>
      </c>
      <c r="L1235" s="444">
        <f t="shared" ca="1" si="104"/>
        <v>-102774087.63650118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-102774087.63650118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-428225.36515208823</v>
      </c>
      <c r="L1236" s="444">
        <f t="shared" ca="1" si="104"/>
        <v>-103202313.00165327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-103202313.00165327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-430009.6375068886</v>
      </c>
      <c r="L1237" s="444">
        <f t="shared" ca="1" si="104"/>
        <v>-103632322.63916016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-103632322.63916016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-431801.34432983398</v>
      </c>
      <c r="L1238" s="444">
        <f t="shared" ca="1" si="104"/>
        <v>-104064123.98348999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-104064123.98348999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-433600.51659787493</v>
      </c>
      <c r="L1239" s="444">
        <f t="shared" ca="1" si="104"/>
        <v>-104497724.50008787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-104497724.50008787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-435407.1854170328</v>
      </c>
      <c r="L1240" s="444">
        <f t="shared" ca="1" si="104"/>
        <v>-104933131.6855049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-104933131.6855049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-437221.38202293706</v>
      </c>
      <c r="L1241" s="444">
        <f t="shared" ca="1" si="104"/>
        <v>-105370353.06752783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-105370353.06752783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-439043.13778136601</v>
      </c>
      <c r="L1242" s="444">
        <f t="shared" ca="1" si="104"/>
        <v>-105809396.2053092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-105809396.2053092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-440872.48418878834</v>
      </c>
      <c r="L1243" s="444">
        <f t="shared" ca="1" si="104"/>
        <v>-106250268.68949799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-106250268.68949799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-442709.45287290827</v>
      </c>
      <c r="L1244" s="444">
        <f t="shared" ca="1" si="104"/>
        <v>-106692978.14237089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-106692978.14237089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-444554.0755932121</v>
      </c>
      <c r="L1245" s="444">
        <f t="shared" ca="1" si="104"/>
        <v>-107137532.21796411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-107137532.21796411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-446406.38424151705</v>
      </c>
      <c r="L1246" s="444">
        <f t="shared" ca="1" si="104"/>
        <v>-107583938.60220563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-107583938.60220563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-448266.41084252344</v>
      </c>
      <c r="L1247" s="444">
        <f t="shared" ca="1" si="104"/>
        <v>-108032205.01304816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-108032205.01304816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-450134.18755436735</v>
      </c>
      <c r="L1248" s="444">
        <f t="shared" ca="1" si="104"/>
        <v>-108482339.20060253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-108482339.20060253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-452009.7466691772</v>
      </c>
      <c r="L1249" s="444">
        <f t="shared" ca="1" si="104"/>
        <v>-108934348.9472717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-108934348.9472717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-453893.12061363208</v>
      </c>
      <c r="L1250" s="444">
        <f t="shared" ca="1" si="104"/>
        <v>-109388242.06788534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-109388242.06788534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-455784.34194952226</v>
      </c>
      <c r="L1251" s="444">
        <f t="shared" ca="1" si="104"/>
        <v>-109844026.40983486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-109844026.40983486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-457683.4433743119</v>
      </c>
      <c r="L1252" s="444">
        <f t="shared" ca="1" si="104"/>
        <v>-110301709.85320917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-110301709.85320917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-459590.45772170485</v>
      </c>
      <c r="L1253" s="444">
        <f t="shared" ca="1" si="104"/>
        <v>-110761300.31093088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-110761300.31093088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-461505.41796221206</v>
      </c>
      <c r="L1254" s="444">
        <f t="shared" ca="1" si="104"/>
        <v>-111222805.72889309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-111222805.72889309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-463428.35720372119</v>
      </c>
      <c r="L1255" s="444">
        <f t="shared" ca="1" si="104"/>
        <v>-111686234.08609681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-111686234.08609681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-465359.30869207002</v>
      </c>
      <c r="L1256" s="444">
        <f t="shared" ca="1" si="104"/>
        <v>-112151593.39478888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-112151593.39478888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-467298.30581162032</v>
      </c>
      <c r="L1257" s="444">
        <f t="shared" ca="1" si="104"/>
        <v>-112618891.70060049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-112618891.70060049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-469245.38208583539</v>
      </c>
      <c r="L1258" s="444">
        <f t="shared" ca="1" si="104"/>
        <v>-113088137.08268632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-113088137.08268632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-471200.57117785967</v>
      </c>
      <c r="L1259" s="444">
        <f t="shared" ca="1" si="104"/>
        <v>-113559337.65386418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-113559337.65386418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-473163.90689110081</v>
      </c>
      <c r="L1260" s="444">
        <f t="shared" ca="1" si="104"/>
        <v>-114032501.56075528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-114032501.56075528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-475135.42316981358</v>
      </c>
      <c r="L1261" s="444">
        <f t="shared" ca="1" si="104"/>
        <v>-114507636.98392509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-114507636.98392509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-477115.15409968788</v>
      </c>
      <c r="L1262" s="444">
        <f t="shared" ca="1" si="104"/>
        <v>-114984752.13802478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-114984752.13802478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-479103.13390843658</v>
      </c>
      <c r="L1263" s="444">
        <f t="shared" ca="1" si="104"/>
        <v>-115463855.27193321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-115463855.27193321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-481099.39696638839</v>
      </c>
      <c r="L1264" s="444">
        <f t="shared" ca="1" si="104"/>
        <v>-115944954.6688996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-115944954.6688996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-483103.97778708162</v>
      </c>
      <c r="L1265" s="444">
        <f t="shared" ca="1" si="104"/>
        <v>-116428058.64668667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-116428058.64668667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-485116.91102786118</v>
      </c>
      <c r="L1266" s="444">
        <f t="shared" ca="1" si="104"/>
        <v>-116913175.55771454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-116913175.55771454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-487138.23149047722</v>
      </c>
      <c r="L1267" s="444">
        <f t="shared" ca="1" si="104"/>
        <v>-117400313.78920501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-117400313.78920501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-489167.97412168753</v>
      </c>
      <c r="L1268" s="444">
        <f t="shared" ca="1" si="104"/>
        <v>-117889481.7633267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-117889481.7633267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-491206.17401386122</v>
      </c>
      <c r="L1269" s="444">
        <f t="shared" ca="1" si="104"/>
        <v>-118380687.93734057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-118380687.93734057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-493252.86640558566</v>
      </c>
      <c r="L1270" s="444">
        <f t="shared" ca="1" si="104"/>
        <v>-118873940.80374616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-118873940.80374616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-495308.08668227569</v>
      </c>
      <c r="L1271" s="444">
        <f t="shared" ca="1" si="104"/>
        <v>-119369248.89042844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-119369248.89042844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-497371.87037678523</v>
      </c>
      <c r="L1272" s="444">
        <f t="shared" ca="1" si="104"/>
        <v>-119866620.76080522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-119866620.76080522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-499444.25317002169</v>
      </c>
      <c r="L1273" s="444">
        <f t="shared" ca="1" si="104"/>
        <v>-120366065.01397525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-120366065.01397525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-501525.27089156344</v>
      </c>
      <c r="L1274" s="444">
        <f t="shared" ca="1" si="104"/>
        <v>-120867590.28486681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-120867590.28486681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-503614.95952027844</v>
      </c>
      <c r="L1275" s="444">
        <f t="shared" ca="1" si="104"/>
        <v>-121371205.24438709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-121371205.24438709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-505713.35518494627</v>
      </c>
      <c r="L1276" s="444">
        <f t="shared" ca="1" si="104"/>
        <v>-121876918.59957203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-121876918.59957203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-507820.49416488345</v>
      </c>
      <c r="L1277" s="444">
        <f t="shared" ca="1" si="104"/>
        <v>-122384739.09373692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-122384739.09373692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-509936.41289057047</v>
      </c>
      <c r="L1278" s="444">
        <f t="shared" ca="1" si="104"/>
        <v>-122894675.50662749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-122894675.50662749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-512061.14794428123</v>
      </c>
      <c r="L1279" s="444">
        <f t="shared" ca="1" si="104"/>
        <v>-123406736.65457177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-123406736.65457177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-514194.73606071569</v>
      </c>
      <c r="L1280" s="444">
        <f t="shared" ca="1" si="104"/>
        <v>-123920931.39063248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-123920931.39063248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-516337.21412763541</v>
      </c>
      <c r="L1281" s="444">
        <f t="shared" ca="1" si="104"/>
        <v>-124437268.60476011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-124437268.60476011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-518488.61918650044</v>
      </c>
      <c r="L1282" s="444">
        <f t="shared" ca="1" si="104"/>
        <v>-124955757.22394662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-124955757.22394662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-520648.98843311088</v>
      </c>
      <c r="L1283" s="444">
        <f t="shared" ref="L1283:L1537" ca="1" si="109">I1283-J1283+K1283</f>
        <v>-125476406.21237972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-125476406.21237972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-522818.35921824886</v>
      </c>
      <c r="L1284" s="444">
        <f t="shared" ca="1" si="109"/>
        <v>-125999224.57159798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-125999224.57159798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-524996.76904832479</v>
      </c>
      <c r="L1285" s="444">
        <f t="shared" ca="1" si="109"/>
        <v>-126524221.3406463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-126524221.3406463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-527184.25558602624</v>
      </c>
      <c r="L1286" s="444">
        <f t="shared" ca="1" si="109"/>
        <v>-127051405.59623232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-127051405.59623232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-529380.85665096797</v>
      </c>
      <c r="L1287" s="444">
        <f t="shared" ca="1" si="109"/>
        <v>-127580786.45288329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-127580786.45288329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-531586.61022034707</v>
      </c>
      <c r="L1288" s="444">
        <f t="shared" ca="1" si="109"/>
        <v>-128112373.06310363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-128112373.06310363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-533801.55442959839</v>
      </c>
      <c r="L1289" s="444">
        <f t="shared" ca="1" si="109"/>
        <v>-128646174.61753324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-128646174.61753324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-536025.72757305519</v>
      </c>
      <c r="L1290" s="444">
        <f t="shared" ca="1" si="109"/>
        <v>-129182200.34510629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-129182200.34510629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-538259.16810460959</v>
      </c>
      <c r="L1291" s="444">
        <f t="shared" ca="1" si="109"/>
        <v>-129720459.51321089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-129720459.51321089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-540501.91463837877</v>
      </c>
      <c r="L1292" s="444">
        <f t="shared" ca="1" si="109"/>
        <v>-130260961.42784928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-130260961.42784928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-542754.00594937196</v>
      </c>
      <c r="L1293" s="444">
        <f t="shared" ca="1" si="109"/>
        <v>-130803715.43379866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-130803715.43379866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-545015.48097416107</v>
      </c>
      <c r="L1294" s="444">
        <f t="shared" ca="1" si="109"/>
        <v>-131348730.91477282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-131348730.91477282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-547286.37881155347</v>
      </c>
      <c r="L1295" s="444">
        <f t="shared" ca="1" si="109"/>
        <v>-131896017.29358438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-131896017.29358438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-549566.73872326815</v>
      </c>
      <c r="L1296" s="444">
        <f t="shared" ca="1" si="109"/>
        <v>-132445584.03230764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-132445584.03230764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-551856.60013461509</v>
      </c>
      <c r="L1297" s="444">
        <f t="shared" ca="1" si="109"/>
        <v>-132997440.63244225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-132997440.63244225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-554156.00263517606</v>
      </c>
      <c r="L1298" s="444">
        <f t="shared" ca="1" si="109"/>
        <v>-133551596.63507743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-133551596.63507743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-556464.98597948928</v>
      </c>
      <c r="L1299" s="444">
        <f t="shared" ca="1" si="109"/>
        <v>-134108061.62105691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-134108061.62105691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-558783.59008773719</v>
      </c>
      <c r="L1300" s="444">
        <f t="shared" ca="1" si="109"/>
        <v>-134666845.21114466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-134666845.21114466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-561111.85504643607</v>
      </c>
      <c r="L1301" s="444">
        <f t="shared" ca="1" si="109"/>
        <v>-135227957.06619108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-135227957.06619108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-563449.82110912947</v>
      </c>
      <c r="L1302" s="444">
        <f t="shared" ca="1" si="109"/>
        <v>-135791406.88730019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-135791406.88730019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-565797.52869708417</v>
      </c>
      <c r="L1303" s="444">
        <f t="shared" ca="1" si="109"/>
        <v>-136357204.41599727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-136357204.41599727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-568155.01839998865</v>
      </c>
      <c r="L1304" s="444">
        <f t="shared" ca="1" si="109"/>
        <v>-136925359.43439725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-136925359.43439725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-570522.33097665524</v>
      </c>
      <c r="L1305" s="444">
        <f t="shared" ca="1" si="109"/>
        <v>-137495881.76537392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-137495881.76537392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-572899.50735572469</v>
      </c>
      <c r="L1306" s="444">
        <f t="shared" ca="1" si="109"/>
        <v>-138068781.27272964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-138068781.27272964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-575286.58863637352</v>
      </c>
      <c r="L1307" s="444">
        <f t="shared" ca="1" si="109"/>
        <v>-138644067.861366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-138644067.861366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-577683.61608902505</v>
      </c>
      <c r="L1308" s="444">
        <f t="shared" ca="1" si="109"/>
        <v>-139221751.47745502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-139221751.47745502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-580090.63115606259</v>
      </c>
      <c r="L1309" s="444">
        <f t="shared" ca="1" si="109"/>
        <v>-139801842.10861108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-139801842.10861108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-582507.6754525461</v>
      </c>
      <c r="L1310" s="444">
        <f t="shared" ca="1" si="109"/>
        <v>-140384349.78406364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-140384349.78406364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-584934.79076693184</v>
      </c>
      <c r="L1311" s="444">
        <f t="shared" ca="1" si="109"/>
        <v>-140969284.57483056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-140969284.57483056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-587372.01906179404</v>
      </c>
      <c r="L1312" s="444">
        <f t="shared" ca="1" si="109"/>
        <v>-141556656.59389237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-141556656.59389237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-589819.40247455146</v>
      </c>
      <c r="L1313" s="444">
        <f t="shared" ca="1" si="109"/>
        <v>-142146475.99636692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-142146475.99636692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-592276.98331819545</v>
      </c>
      <c r="L1314" s="444">
        <f t="shared" ca="1" si="109"/>
        <v>-142738752.97968513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-142738752.97968513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-594744.80408202135</v>
      </c>
      <c r="L1315" s="444">
        <f t="shared" ca="1" si="109"/>
        <v>-143333497.78376716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-143333497.78376716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-597222.90743236314</v>
      </c>
      <c r="L1316" s="444">
        <f t="shared" ca="1" si="109"/>
        <v>-143930720.69119954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-143930720.69119954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-599711.33621333144</v>
      </c>
      <c r="L1317" s="444">
        <f t="shared" ca="1" si="109"/>
        <v>-144530432.02741286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-144530432.02741286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-602210.13344755361</v>
      </c>
      <c r="L1318" s="444">
        <f t="shared" ca="1" si="109"/>
        <v>-145132642.16086042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-145132642.16086042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-604719.34233691846</v>
      </c>
      <c r="L1319" s="444">
        <f t="shared" ca="1" si="109"/>
        <v>-145737361.50319734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-145737361.50319734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-607239.0062633222</v>
      </c>
      <c r="L1320" s="444">
        <f t="shared" ca="1" si="109"/>
        <v>-146344600.50946066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-146344600.50946066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-609769.16878941935</v>
      </c>
      <c r="L1321" s="444">
        <f t="shared" ca="1" si="109"/>
        <v>-146954369.67825007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-146954369.67825007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-612309.87365937536</v>
      </c>
      <c r="L1322" s="444">
        <f t="shared" ca="1" si="109"/>
        <v>-147566679.55190945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-147566679.55190945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-614861.16479962273</v>
      </c>
      <c r="L1323" s="444">
        <f t="shared" ca="1" si="109"/>
        <v>-148181540.71670908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-148181540.71670908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-617423.08631962119</v>
      </c>
      <c r="L1324" s="444">
        <f t="shared" ca="1" si="109"/>
        <v>-148798963.8030287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-148798963.8030287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-619995.68251261953</v>
      </c>
      <c r="L1325" s="444">
        <f t="shared" ca="1" si="109"/>
        <v>-149418959.48554131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-149418959.48554131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-622578.99785642209</v>
      </c>
      <c r="L1326" s="444">
        <f t="shared" ca="1" si="109"/>
        <v>-150041538.48339772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-150041538.48339772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-625173.0770141572</v>
      </c>
      <c r="L1327" s="444">
        <f t="shared" ca="1" si="109"/>
        <v>-150666711.56041187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-150666711.56041187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-627777.96483504947</v>
      </c>
      <c r="L1328" s="444">
        <f t="shared" ca="1" si="109"/>
        <v>-151294489.52524692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-151294489.52524692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-630393.70635519549</v>
      </c>
      <c r="L1329" s="444">
        <f t="shared" ca="1" si="109"/>
        <v>-151924883.2316021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-151924883.2316021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-633020.34679834207</v>
      </c>
      <c r="L1330" s="444">
        <f t="shared" ca="1" si="109"/>
        <v>-152557903.57840043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-152557903.57840043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-635657.93157666852</v>
      </c>
      <c r="L1331" s="444">
        <f t="shared" ca="1" si="109"/>
        <v>-153193561.5099771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-153193561.5099771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-638306.50629157131</v>
      </c>
      <c r="L1332" s="444">
        <f t="shared" ca="1" si="109"/>
        <v>-153831868.01626867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-153831868.01626867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-640966.11673445278</v>
      </c>
      <c r="L1333" s="444">
        <f t="shared" ca="1" si="109"/>
        <v>-154472834.13300312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-154472834.13300312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-643636.80888751301</v>
      </c>
      <c r="L1334" s="444">
        <f t="shared" ca="1" si="109"/>
        <v>-155116470.94189063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-155116470.94189063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-646318.62892454432</v>
      </c>
      <c r="L1335" s="444">
        <f t="shared" ca="1" si="109"/>
        <v>-155762789.57081518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-155762789.57081518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-649011.62321172992</v>
      </c>
      <c r="L1336" s="444">
        <f t="shared" ca="1" si="109"/>
        <v>-156411801.19402692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-156411801.19402692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-651715.83830844553</v>
      </c>
      <c r="L1337" s="444">
        <f t="shared" ca="1" si="109"/>
        <v>-157063517.03233537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-157063517.03233537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-654431.32096806401</v>
      </c>
      <c r="L1338" s="444">
        <f t="shared" ca="1" si="109"/>
        <v>-157717948.35330343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-157717948.35330343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-657158.11813876429</v>
      </c>
      <c r="L1339" s="444">
        <f t="shared" ca="1" si="109"/>
        <v>-158375106.47144219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-158375106.47144219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-659896.27696434245</v>
      </c>
      <c r="L1340" s="444">
        <f t="shared" ca="1" si="109"/>
        <v>-159035002.74840653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-159035002.74840653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-662645.84478502721</v>
      </c>
      <c r="L1341" s="444">
        <f t="shared" ca="1" si="109"/>
        <v>-159697648.59319156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-159697648.59319156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-665406.86913829821</v>
      </c>
      <c r="L1342" s="444">
        <f t="shared" ca="1" si="109"/>
        <v>-160363055.46232986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-160363055.46232986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-668179.39775970776</v>
      </c>
      <c r="L1343" s="444">
        <f t="shared" ca="1" si="109"/>
        <v>-161031234.86008957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-161031234.86008957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-670963.47858370654</v>
      </c>
      <c r="L1344" s="444">
        <f t="shared" ca="1" si="109"/>
        <v>-161702198.33867326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-161702198.33867326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-673759.15974447189</v>
      </c>
      <c r="L1345" s="444">
        <f t="shared" ca="1" si="109"/>
        <v>-162375957.49841774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-162375957.49841774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-676566.48957674054</v>
      </c>
      <c r="L1346" s="444">
        <f t="shared" ca="1" si="109"/>
        <v>-163052523.98799446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-163052523.98799446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-679385.51661664364</v>
      </c>
      <c r="L1347" s="444">
        <f t="shared" ca="1" si="109"/>
        <v>-163731909.5046111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-163731909.5046111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-682216.28960254625</v>
      </c>
      <c r="L1348" s="444">
        <f t="shared" ca="1" si="109"/>
        <v>-164414125.79421365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-164414125.79421365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-685058.8574758902</v>
      </c>
      <c r="L1349" s="444">
        <f t="shared" ca="1" si="109"/>
        <v>-165099184.65168953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-165099184.65168953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-687913.26938203967</v>
      </c>
      <c r="L1350" s="444">
        <f t="shared" ca="1" si="109"/>
        <v>-165787097.92107156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-165787097.92107156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-690779.57467113144</v>
      </c>
      <c r="L1351" s="444">
        <f t="shared" ca="1" si="109"/>
        <v>-166477877.49574268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-166477877.49574268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-693657.82289892784</v>
      </c>
      <c r="L1352" s="444">
        <f t="shared" ca="1" si="109"/>
        <v>-167171535.3186416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-167171535.3186416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-696548.06382767332</v>
      </c>
      <c r="L1353" s="444">
        <f t="shared" ca="1" si="109"/>
        <v>-167868083.38246927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-167868083.38246927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-699450.34742695524</v>
      </c>
      <c r="L1354" s="444">
        <f t="shared" ca="1" si="109"/>
        <v>-168567533.72989622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-168567533.72989622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-702364.72387456754</v>
      </c>
      <c r="L1355" s="444">
        <f t="shared" ca="1" si="109"/>
        <v>-169269898.45377079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-169269898.45377079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-705291.2435573783</v>
      </c>
      <c r="L1356" s="444">
        <f t="shared" ca="1" si="109"/>
        <v>-169975189.69732815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-169975189.69732815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-708229.9570722006</v>
      </c>
      <c r="L1357" s="444">
        <f t="shared" ca="1" si="109"/>
        <v>-170683419.65440035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-170683419.65440035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-711180.91522666812</v>
      </c>
      <c r="L1358" s="444">
        <f t="shared" ca="1" si="109"/>
        <v>-171394600.56962702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-171394600.56962702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-714144.16904011252</v>
      </c>
      <c r="L1359" s="444">
        <f t="shared" ca="1" si="109"/>
        <v>-172108744.73866713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-172108744.73866713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-717119.76974444638</v>
      </c>
      <c r="L1360" s="444">
        <f t="shared" ca="1" si="109"/>
        <v>-172825864.50841159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-172825864.50841159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-720107.76878504828</v>
      </c>
      <c r="L1361" s="444">
        <f t="shared" ca="1" si="109"/>
        <v>-173545972.27719665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-173545972.27719665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-723108.21782165265</v>
      </c>
      <c r="L1362" s="444">
        <f t="shared" ca="1" si="109"/>
        <v>-174269080.4950183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-174269080.4950183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-726121.16872924287</v>
      </c>
      <c r="L1363" s="444">
        <f t="shared" ca="1" si="109"/>
        <v>-174995201.66374755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-174995201.66374755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-729146.67359894817</v>
      </c>
      <c r="L1364" s="444">
        <f t="shared" ca="1" si="109"/>
        <v>-175724348.33734649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-175724348.33734649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-732184.78473894368</v>
      </c>
      <c r="L1365" s="444">
        <f t="shared" ca="1" si="109"/>
        <v>-176456533.12208545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-176456533.12208545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-735235.55467535602</v>
      </c>
      <c r="L1366" s="444">
        <f t="shared" ca="1" si="109"/>
        <v>-177191768.67676082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-177191768.67676082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-738299.03615317005</v>
      </c>
      <c r="L1367" s="444">
        <f t="shared" ca="1" si="109"/>
        <v>-177930067.71291399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-177930067.71291399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-741375.28213714156</v>
      </c>
      <c r="L1368" s="444">
        <f t="shared" ca="1" si="109"/>
        <v>-178671442.99505115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-178671442.99505115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-744464.34581271315</v>
      </c>
      <c r="L1369" s="444">
        <f t="shared" ca="1" si="109"/>
        <v>-179415907.34086385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-179415907.34086385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-747566.28058693267</v>
      </c>
      <c r="L1370" s="444">
        <f t="shared" ca="1" si="109"/>
        <v>-180163473.62145078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-180163473.62145078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-750681.14008937823</v>
      </c>
      <c r="L1371" s="444">
        <f t="shared" ca="1" si="109"/>
        <v>-180914154.76154017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-180914154.76154017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-753808.97817308409</v>
      </c>
      <c r="L1372" s="444">
        <f t="shared" ca="1" si="109"/>
        <v>-181667963.73971325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-181667963.73971325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-756949.84891547193</v>
      </c>
      <c r="L1373" s="444">
        <f t="shared" ca="1" si="109"/>
        <v>-182424913.58862871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-182424913.58862871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-760103.8066192863</v>
      </c>
      <c r="L1374" s="444">
        <f t="shared" ca="1" si="109"/>
        <v>-183185017.395248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-183185017.395248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-763270.90581353335</v>
      </c>
      <c r="L1375" s="444">
        <f t="shared" ca="1" si="109"/>
        <v>-183948288.30106154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-183948288.30106154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-766451.20125442313</v>
      </c>
      <c r="L1376" s="444">
        <f t="shared" ca="1" si="109"/>
        <v>-184714739.50231597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-184714739.50231597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-769644.74792631657</v>
      </c>
      <c r="L1377" s="444">
        <f t="shared" ca="1" si="109"/>
        <v>-185484384.25024229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-185484384.25024229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-772851.60104267625</v>
      </c>
      <c r="L1378" s="444">
        <f t="shared" ca="1" si="109"/>
        <v>-186257235.85128498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-186257235.85128498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-776071.81604702072</v>
      </c>
      <c r="L1379" s="444">
        <f t="shared" ca="1" si="109"/>
        <v>-187033307.66733199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-187033307.66733199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-779305.44861388335</v>
      </c>
      <c r="L1380" s="444">
        <f t="shared" ca="1" si="109"/>
        <v>-187812613.11594588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-187812613.11594588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-782552.55464977445</v>
      </c>
      <c r="L1381" s="444">
        <f t="shared" ca="1" si="109"/>
        <v>-188595165.67059565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-188595165.67059565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-785813.19029414852</v>
      </c>
      <c r="L1382" s="444">
        <f t="shared" ca="1" si="109"/>
        <v>-189380978.86088979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-189380978.86088979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-789087.41192037414</v>
      </c>
      <c r="L1383" s="444">
        <f t="shared" ca="1" si="109"/>
        <v>-190170066.27281016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-190170066.27281016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-792375.27613670903</v>
      </c>
      <c r="L1384" s="444">
        <f t="shared" ca="1" si="109"/>
        <v>-190962441.54894686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-190962441.54894686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-795676.83978727856</v>
      </c>
      <c r="L1385" s="444">
        <f t="shared" ca="1" si="109"/>
        <v>-191758118.38873413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-191758118.38873413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-798992.15995305893</v>
      </c>
      <c r="L1386" s="444">
        <f t="shared" ca="1" si="109"/>
        <v>-192557110.54868719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-192557110.54868719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-802321.29395286331</v>
      </c>
      <c r="L1387" s="444">
        <f t="shared" ca="1" si="109"/>
        <v>-193359431.84264004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-193359431.84264004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-805664.29934433347</v>
      </c>
      <c r="L1388" s="444">
        <f t="shared" ca="1" si="109"/>
        <v>-194165096.14198437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-194165096.14198437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-809021.23392493487</v>
      </c>
      <c r="L1389" s="444">
        <f t="shared" ca="1" si="109"/>
        <v>-194974117.3759093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-194974117.3759093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-812392.15573295543</v>
      </c>
      <c r="L1390" s="444">
        <f t="shared" ca="1" si="109"/>
        <v>-195786509.53164226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-195786509.53164226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-815777.12304850935</v>
      </c>
      <c r="L1391" s="444">
        <f t="shared" ca="1" si="109"/>
        <v>-196602286.65469077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-196602286.65469077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-819176.19439454493</v>
      </c>
      <c r="L1392" s="444">
        <f t="shared" ca="1" si="109"/>
        <v>-197421462.84908533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-197421462.84908533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-822589.42853785551</v>
      </c>
      <c r="L1393" s="444">
        <f t="shared" ca="1" si="109"/>
        <v>-198244052.27762318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-198244052.27762318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-826016.88449009659</v>
      </c>
      <c r="L1394" s="444">
        <f t="shared" ca="1" si="109"/>
        <v>-199070069.16211328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-199070069.16211328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-829458.62150880531</v>
      </c>
      <c r="L1395" s="444">
        <f t="shared" ca="1" si="109"/>
        <v>-199899527.78362209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-199899527.78362209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-832914.69909842534</v>
      </c>
      <c r="L1396" s="444">
        <f t="shared" ca="1" si="109"/>
        <v>-200732442.48272052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-200732442.48272052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-836385.1770113355</v>
      </c>
      <c r="L1397" s="444">
        <f t="shared" ca="1" si="109"/>
        <v>-201568827.65973186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-201568827.65973186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-839870.11524888279</v>
      </c>
      <c r="L1398" s="444">
        <f t="shared" ca="1" si="109"/>
        <v>-202408697.77498075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-202408697.77498075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-843369.57406241982</v>
      </c>
      <c r="L1399" s="444">
        <f t="shared" ca="1" si="109"/>
        <v>-203252067.34904316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-203252067.34904316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-846883.61395434651</v>
      </c>
      <c r="L1400" s="444">
        <f t="shared" ca="1" si="109"/>
        <v>-204098950.9629975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-204098950.9629975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-850412.2956791562</v>
      </c>
      <c r="L1401" s="444">
        <f t="shared" ca="1" si="109"/>
        <v>-204949363.25867665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-204949363.25867665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-853955.68024448596</v>
      </c>
      <c r="L1402" s="444">
        <f t="shared" ca="1" si="109"/>
        <v>-205803318.93892112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-205803318.93892112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-857513.8289121713</v>
      </c>
      <c r="L1403" s="444">
        <f t="shared" ca="1" si="109"/>
        <v>-206660832.76783329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-206660832.76783329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-861086.80319930532</v>
      </c>
      <c r="L1404" s="444">
        <f t="shared" ca="1" si="109"/>
        <v>-207521919.57103258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-207521919.57103258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-864674.66487930238</v>
      </c>
      <c r="L1405" s="444">
        <f t="shared" ca="1" si="109"/>
        <v>-208386594.23591188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-208386594.23591188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-868277.47598296613</v>
      </c>
      <c r="L1406" s="444">
        <f t="shared" ca="1" si="109"/>
        <v>-209254871.71189484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-209254871.71189484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-871895.2987995618</v>
      </c>
      <c r="L1407" s="444">
        <f t="shared" ca="1" si="109"/>
        <v>-210126767.01069441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-210126767.01069441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-875528.19587789348</v>
      </c>
      <c r="L1408" s="444">
        <f t="shared" ca="1" si="109"/>
        <v>-211002295.20657229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-211002295.20657229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-879176.23002738447</v>
      </c>
      <c r="L1409" s="444">
        <f t="shared" ca="1" si="109"/>
        <v>-211881471.43659967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-211881471.43659967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-882839.46431916521</v>
      </c>
      <c r="L1410" s="444">
        <f t="shared" ca="1" si="109"/>
        <v>-212764310.90091884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-212764310.90091884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-886517.96208716196</v>
      </c>
      <c r="L1411" s="444">
        <f t="shared" ca="1" si="109"/>
        <v>-213650828.863006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-213650828.863006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-890211.78692919167</v>
      </c>
      <c r="L1412" s="444">
        <f t="shared" ca="1" si="109"/>
        <v>-214541040.64993519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-214541040.64993519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-893921.00270806323</v>
      </c>
      <c r="L1413" s="444">
        <f t="shared" ca="1" si="109"/>
        <v>-215434961.65264326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-215434961.65264326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-897645.67355268029</v>
      </c>
      <c r="L1414" s="444">
        <f t="shared" ca="1" si="109"/>
        <v>-216332607.32619596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-216332607.32619596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-901385.86385914974</v>
      </c>
      <c r="L1415" s="444">
        <f t="shared" ca="1" si="109"/>
        <v>-217233993.1900551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-217233993.1900551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-905141.6382918962</v>
      </c>
      <c r="L1416" s="444">
        <f t="shared" ca="1" si="109"/>
        <v>-218139134.828347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-218139134.828347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-908913.06178477919</v>
      </c>
      <c r="L1417" s="444">
        <f t="shared" ca="1" si="109"/>
        <v>-219048047.89013177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-219048047.89013177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-912700.19954221568</v>
      </c>
      <c r="L1418" s="444">
        <f t="shared" ca="1" si="109"/>
        <v>-219960748.089674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-219960748.089674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-916503.11704030831</v>
      </c>
      <c r="L1419" s="444">
        <f t="shared" ca="1" si="109"/>
        <v>-220877251.2067143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-220877251.2067143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-920321.88002797624</v>
      </c>
      <c r="L1420" s="444">
        <f t="shared" ca="1" si="109"/>
        <v>-221797573.08674228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-221797573.08674228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-924156.55452809297</v>
      </c>
      <c r="L1421" s="444">
        <f t="shared" ca="1" si="109"/>
        <v>-222721729.64127037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-222721729.64127037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-928007.20683862641</v>
      </c>
      <c r="L1422" s="444">
        <f t="shared" ca="1" si="109"/>
        <v>-223649736.84810901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-223649736.84810901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-931873.90353378747</v>
      </c>
      <c r="L1423" s="444">
        <f t="shared" ca="1" si="109"/>
        <v>-224581610.75164279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-224581610.75164279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-935756.71146517817</v>
      </c>
      <c r="L1424" s="444">
        <f t="shared" ca="1" si="109"/>
        <v>-225517367.46310797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-225517367.46310797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-939655.69776294974</v>
      </c>
      <c r="L1425" s="444">
        <f t="shared" ca="1" si="109"/>
        <v>-226457023.16087091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-226457023.16087091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-943570.92983696214</v>
      </c>
      <c r="L1426" s="444">
        <f t="shared" ca="1" si="109"/>
        <v>-227400594.09070787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-227400594.09070787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-947502.47537794942</v>
      </c>
      <c r="L1427" s="444">
        <f t="shared" ca="1" si="109"/>
        <v>-228348096.56608582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-228348096.56608582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-951450.40235869098</v>
      </c>
      <c r="L1428" s="444">
        <f t="shared" ca="1" si="109"/>
        <v>-229299546.9684445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-229299546.9684445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-955414.77903518523</v>
      </c>
      <c r="L1429" s="444">
        <f t="shared" ca="1" si="109"/>
        <v>-230254961.74747968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-230254961.74747968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-959395.67394783197</v>
      </c>
      <c r="L1430" s="444">
        <f t="shared" ca="1" si="109"/>
        <v>-231214357.42142752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-231214357.42142752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-963393.15592261474</v>
      </c>
      <c r="L1431" s="444">
        <f t="shared" ca="1" si="109"/>
        <v>-232177750.57735014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-232177750.57735014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-967407.2940722924</v>
      </c>
      <c r="L1432" s="444">
        <f t="shared" ca="1" si="109"/>
        <v>-233145157.87142244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-233145157.87142244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-971438.15779759351</v>
      </c>
      <c r="L1433" s="444">
        <f t="shared" ca="1" si="109"/>
        <v>-234116596.02922004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-234116596.02922004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-975485.81678841682</v>
      </c>
      <c r="L1434" s="444">
        <f t="shared" ca="1" si="109"/>
        <v>-235092081.84600845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-235092081.84600845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-979550.34102503525</v>
      </c>
      <c r="L1435" s="444">
        <f t="shared" ca="1" si="109"/>
        <v>-236071632.18703347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-236071632.18703347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-983631.8007793061</v>
      </c>
      <c r="L1436" s="444">
        <f t="shared" ca="1" si="109"/>
        <v>-237055263.98781279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-237055263.98781279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-987730.26661588659</v>
      </c>
      <c r="L1437" s="444">
        <f t="shared" ca="1" si="109"/>
        <v>-238042994.25442868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-238042994.25442868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-991845.80939345283</v>
      </c>
      <c r="L1438" s="444">
        <f t="shared" ca="1" si="109"/>
        <v>-239034840.06382215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-239034840.06382215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-995978.50026592566</v>
      </c>
      <c r="L1439" s="444">
        <f t="shared" ca="1" si="109"/>
        <v>-240030818.56408808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-240030818.56408808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-1000128.4106837002</v>
      </c>
      <c r="L1440" s="444">
        <f t="shared" ca="1" si="109"/>
        <v>-241030946.97477177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-241030946.97477177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-1004295.6123948822</v>
      </c>
      <c r="L1441" s="444">
        <f t="shared" ca="1" si="109"/>
        <v>-242035242.58716664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-242035242.58716664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-1008480.1774465276</v>
      </c>
      <c r="L1442" s="444">
        <f t="shared" ca="1" si="109"/>
        <v>-243043722.76461315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-243043722.76461315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-1012682.1781858881</v>
      </c>
      <c r="L1443" s="444">
        <f t="shared" ca="1" si="109"/>
        <v>-244056404.94279903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-244056404.94279903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-1016901.6872616626</v>
      </c>
      <c r="L1444" s="444">
        <f t="shared" ca="1" si="109"/>
        <v>-245073306.6300607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-245073306.6300607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-1021138.7776252528</v>
      </c>
      <c r="L1445" s="444">
        <f t="shared" ca="1" si="109"/>
        <v>-246094445.40768597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-246094445.40768597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-1025393.522532025</v>
      </c>
      <c r="L1446" s="444">
        <f t="shared" ca="1" si="109"/>
        <v>-247119838.93021798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-247119838.93021798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-1029665.9955425749</v>
      </c>
      <c r="L1447" s="444">
        <f t="shared" ca="1" si="109"/>
        <v>-248149504.92576057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-248149504.92576057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-1033956.2705240023</v>
      </c>
      <c r="L1448" s="444">
        <f t="shared" ca="1" si="109"/>
        <v>-249183461.19628456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-249183461.19628456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-1038264.4216511856</v>
      </c>
      <c r="L1449" s="444">
        <f t="shared" ca="1" si="109"/>
        <v>-250221725.61793575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-250221725.61793575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-1042590.5234080656</v>
      </c>
      <c r="L1450" s="444">
        <f t="shared" ca="1" si="109"/>
        <v>-251264316.1413438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-251264316.1413438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-1046934.6505889324</v>
      </c>
      <c r="L1451" s="444">
        <f t="shared" ca="1" si="109"/>
        <v>-252311250.79193273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-252311250.79193273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-1051296.8782997197</v>
      </c>
      <c r="L1452" s="444">
        <f t="shared" ca="1" si="109"/>
        <v>-253362547.67023245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-253362547.67023245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-1055677.2819593018</v>
      </c>
      <c r="L1453" s="444">
        <f t="shared" ca="1" si="109"/>
        <v>-254418224.95219174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-254418224.95219174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-1060075.9373007989</v>
      </c>
      <c r="L1454" s="444">
        <f t="shared" ca="1" si="109"/>
        <v>-255478300.88949254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-255478300.88949254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-1064492.9203728857</v>
      </c>
      <c r="L1455" s="444">
        <f t="shared" ca="1" si="109"/>
        <v>-256542793.80986542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-256542793.80986542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-1068928.3075411059</v>
      </c>
      <c r="L1456" s="444">
        <f t="shared" ca="1" si="109"/>
        <v>-257611722.11740652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-257611722.11740652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-1073382.1754891938</v>
      </c>
      <c r="L1457" s="444">
        <f t="shared" ca="1" si="109"/>
        <v>-258685104.2928957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-258685104.2928957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-1077854.6012203987</v>
      </c>
      <c r="L1458" s="444">
        <f t="shared" ca="1" si="109"/>
        <v>-259762958.8941161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-259762958.8941161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-1082345.662058817</v>
      </c>
      <c r="L1459" s="444">
        <f t="shared" ca="1" si="109"/>
        <v>-260845304.55617493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-260845304.55617493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-1086855.4356507289</v>
      </c>
      <c r="L1460" s="444">
        <f t="shared" ca="1" si="109"/>
        <v>-261932159.99182567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-261932159.99182567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-1091383.9999659404</v>
      </c>
      <c r="L1461" s="444">
        <f t="shared" ca="1" si="109"/>
        <v>-263023543.99179161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-263023543.99179161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-1095931.4332991315</v>
      </c>
      <c r="L1462" s="444">
        <f t="shared" ca="1" si="109"/>
        <v>-264119475.42509073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-264119475.42509073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-1100497.8142712114</v>
      </c>
      <c r="L1463" s="444">
        <f t="shared" ca="1" si="109"/>
        <v>-265219973.23936194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-265219973.23936194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-1105083.2218306747</v>
      </c>
      <c r="L1464" s="444">
        <f t="shared" ca="1" si="109"/>
        <v>-266325056.46119261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-266325056.46119261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-1109687.7352549692</v>
      </c>
      <c r="L1465" s="444">
        <f t="shared" ca="1" si="109"/>
        <v>-267434744.19644758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-267434744.19644758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-1114311.4341518648</v>
      </c>
      <c r="L1466" s="444">
        <f t="shared" ca="1" si="109"/>
        <v>-268549055.63059944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-268549055.63059944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-1118954.398460831</v>
      </c>
      <c r="L1467" s="444">
        <f t="shared" ca="1" si="109"/>
        <v>-269668010.02906024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-269668010.02906024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-1123616.7084544178</v>
      </c>
      <c r="L1468" s="444">
        <f t="shared" ca="1" si="109"/>
        <v>-270791626.73751467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-270791626.73751467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-1128298.4447396444</v>
      </c>
      <c r="L1469" s="444">
        <f t="shared" ca="1" si="109"/>
        <v>-271919925.18225431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-271919925.18225431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-1132999.688259393</v>
      </c>
      <c r="L1470" s="444">
        <f t="shared" ca="1" si="109"/>
        <v>-273052924.87051368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-273052924.87051368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-1137720.5202938069</v>
      </c>
      <c r="L1471" s="444">
        <f t="shared" ca="1" si="109"/>
        <v>-274190645.39080751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-274190645.39080751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-1142461.0224616979</v>
      </c>
      <c r="L1472" s="444">
        <f t="shared" ca="1" si="109"/>
        <v>-275333106.41326922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-275333106.41326922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-1147221.276721955</v>
      </c>
      <c r="L1473" s="444">
        <f t="shared" ca="1" si="109"/>
        <v>-276480327.68999118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-276480327.68999118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-1152001.3653749633</v>
      </c>
      <c r="L1474" s="444">
        <f t="shared" ca="1" si="109"/>
        <v>-277632329.05536616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-277632329.05536616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-1156801.3710640257</v>
      </c>
      <c r="L1475" s="444">
        <f t="shared" ca="1" si="109"/>
        <v>-278789130.42643017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-278789130.42643017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-1161621.3767767923</v>
      </c>
      <c r="L1476" s="444">
        <f t="shared" ca="1" si="109"/>
        <v>-279950751.80320698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-279950751.80320698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-1166461.4658466957</v>
      </c>
      <c r="L1477" s="444">
        <f t="shared" ca="1" si="109"/>
        <v>-281117213.2690537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-281117213.2690537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-1171321.7219543904</v>
      </c>
      <c r="L1478" s="444">
        <f t="shared" ca="1" si="109"/>
        <v>-282288534.9910081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-282288534.9910081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-1176202.2291292003</v>
      </c>
      <c r="L1479" s="444">
        <f t="shared" ca="1" si="109"/>
        <v>-283464737.2201373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-283464737.2201373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-1181103.071750572</v>
      </c>
      <c r="L1480" s="444">
        <f t="shared" ca="1" si="109"/>
        <v>-284645840.29188788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-284645840.29188788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-1186024.3345495327</v>
      </c>
      <c r="L1481" s="444">
        <f t="shared" ca="1" si="109"/>
        <v>-285831864.62643743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-285831864.62643743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-1190966.1026101559</v>
      </c>
      <c r="L1482" s="444">
        <f t="shared" ca="1" si="109"/>
        <v>-287022830.7290476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-287022830.7290476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-1195928.4613710316</v>
      </c>
      <c r="L1483" s="444">
        <f t="shared" ca="1" si="109"/>
        <v>-288218759.1904186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-288218759.1904186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-1200911.496626744</v>
      </c>
      <c r="L1484" s="444">
        <f t="shared" ca="1" si="109"/>
        <v>-289419670.68704534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-289419670.68704534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-1205915.2945293556</v>
      </c>
      <c r="L1485" s="444">
        <f t="shared" ca="1" si="109"/>
        <v>-290625585.98157471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-290625585.98157471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-1210939.9415898947</v>
      </c>
      <c r="L1486" s="444">
        <f t="shared" ca="1" si="109"/>
        <v>-291836525.92316461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-291836525.92316461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-1215985.5246798524</v>
      </c>
      <c r="L1487" s="444">
        <f t="shared" ca="1" si="109"/>
        <v>-293052511.44784445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-293052511.44784445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-1221052.1310326853</v>
      </c>
      <c r="L1488" s="444">
        <f t="shared" ca="1" si="109"/>
        <v>-294273563.57887715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-294273563.57887715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-1226139.8482453215</v>
      </c>
      <c r="L1489" s="444">
        <f t="shared" ca="1" si="109"/>
        <v>-295499703.42712247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-295499703.42712247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-1231248.7642796771</v>
      </c>
      <c r="L1490" s="444">
        <f t="shared" ca="1" si="109"/>
        <v>-296730952.19140214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-296730952.19140214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-1236378.9674641755</v>
      </c>
      <c r="L1491" s="444">
        <f t="shared" ca="1" si="109"/>
        <v>-297967331.15886629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-297967331.15886629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-1241530.5464952763</v>
      </c>
      <c r="L1492" s="444">
        <f t="shared" ca="1" si="109"/>
        <v>-299208861.70536155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-299208861.70536155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-1246703.5904390065</v>
      </c>
      <c r="L1493" s="444">
        <f t="shared" ca="1" si="109"/>
        <v>-300455565.29580057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-300455565.29580057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-1251898.1887325023</v>
      </c>
      <c r="L1494" s="444">
        <f t="shared" ca="1" si="109"/>
        <v>-301707463.48453307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-301707463.48453307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-1257114.4311855545</v>
      </c>
      <c r="L1495" s="444">
        <f t="shared" ca="1" si="109"/>
        <v>-302964577.91571862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-302964577.91571862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-1262352.4079821608</v>
      </c>
      <c r="L1496" s="444">
        <f t="shared" ca="1" si="109"/>
        <v>-304226930.32370079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-304226930.32370079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-1267612.2096820865</v>
      </c>
      <c r="L1497" s="444">
        <f t="shared" ca="1" si="109"/>
        <v>-305494542.53338289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-305494542.53338289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-1272893.9272224286</v>
      </c>
      <c r="L1498" s="444">
        <f t="shared" ca="1" si="109"/>
        <v>-306767436.46060532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-306767436.46060532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-1278197.6519191889</v>
      </c>
      <c r="L1499" s="444">
        <f t="shared" ca="1" si="109"/>
        <v>-308045634.11252451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-308045634.11252451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-1283523.4754688521</v>
      </c>
      <c r="L1500" s="444">
        <f t="shared" ca="1" si="109"/>
        <v>-309329157.58799338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-309329157.58799338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-1288871.4899499724</v>
      </c>
      <c r="L1501" s="444">
        <f t="shared" ca="1" si="109"/>
        <v>-310618029.07794338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-310618029.07794338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-1294241.7878247641</v>
      </c>
      <c r="L1502" s="444">
        <f t="shared" ca="1" si="109"/>
        <v>-311912270.86576813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-311912270.86576813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-1299634.4619407007</v>
      </c>
      <c r="L1503" s="444">
        <f t="shared" ca="1" si="109"/>
        <v>-313211905.32770884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-313211905.32770884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-1305049.6055321202</v>
      </c>
      <c r="L1504" s="444">
        <f t="shared" ca="1" si="109"/>
        <v>-314516954.93324095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-314516954.93324095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-1310487.3122218372</v>
      </c>
      <c r="L1505" s="444">
        <f t="shared" ca="1" si="109"/>
        <v>-315827442.24546278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-315827442.24546278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-1315947.6760227615</v>
      </c>
      <c r="L1506" s="444">
        <f t="shared" ca="1" si="109"/>
        <v>-317143389.92148554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-317143389.92148554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-1321430.7913395232</v>
      </c>
      <c r="L1507" s="444">
        <f t="shared" ca="1" si="109"/>
        <v>-318464820.71282506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-318464820.71282506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-1326936.7529701043</v>
      </c>
      <c r="L1508" s="444">
        <f t="shared" ca="1" si="109"/>
        <v>-319791757.46579516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-319791757.46579516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-1332465.6561074797</v>
      </c>
      <c r="L1509" s="444">
        <f t="shared" ca="1" si="109"/>
        <v>-321124223.12190264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-321124223.12190264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-1338017.5963412609</v>
      </c>
      <c r="L1510" s="444">
        <f t="shared" ca="1" si="109"/>
        <v>-322462240.7182439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-322462240.7182439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-1343592.6696593496</v>
      </c>
      <c r="L1511" s="444">
        <f t="shared" ca="1" si="109"/>
        <v>-323805833.38790327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-323805833.38790327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-1349190.972449597</v>
      </c>
      <c r="L1512" s="444">
        <f t="shared" ca="1" si="109"/>
        <v>-325155024.36035287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-325155024.36035287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-1354812.6015014702</v>
      </c>
      <c r="L1513" s="444">
        <f t="shared" ca="1" si="109"/>
        <v>-326509836.96185434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-326509836.96185434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-1360457.6540077263</v>
      </c>
      <c r="L1514" s="444">
        <f t="shared" ca="1" si="109"/>
        <v>-327870294.61586207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-327870294.61586207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-1366126.227566092</v>
      </c>
      <c r="L1515" s="444">
        <f t="shared" ca="1" si="109"/>
        <v>-329236420.84342813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-329236420.84342813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-1371818.4201809505</v>
      </c>
      <c r="L1516" s="444">
        <f t="shared" ca="1" si="109"/>
        <v>-330608239.26360911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-330608239.26360911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-1377534.3302650379</v>
      </c>
      <c r="L1517" s="444">
        <f t="shared" ca="1" si="109"/>
        <v>-331985773.59387416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-331985773.59387416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-1383274.0566411423</v>
      </c>
      <c r="L1518" s="444">
        <f t="shared" ca="1" si="109"/>
        <v>-333369047.65051532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-333369047.65051532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-1389037.6985438138</v>
      </c>
      <c r="L1519" s="444">
        <f t="shared" ca="1" si="109"/>
        <v>-334758085.3490591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-334758085.3490591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-1394825.3556210797</v>
      </c>
      <c r="L1520" s="444">
        <f t="shared" ca="1" si="109"/>
        <v>-336152910.7046802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-336152910.7046802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-1400637.1279361674</v>
      </c>
      <c r="L1521" s="444">
        <f t="shared" ca="1" si="109"/>
        <v>-337553547.83261639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-337553547.83261639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-1406473.1159692348</v>
      </c>
      <c r="L1522" s="444">
        <f t="shared" ca="1" si="109"/>
        <v>-338960020.94858563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-338960020.94858563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-1412333.4206191069</v>
      </c>
      <c r="L1523" s="444">
        <f t="shared" ca="1" si="109"/>
        <v>-340372354.36920476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-340372354.36920476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-1418218.1432050199</v>
      </c>
      <c r="L1524" s="444">
        <f t="shared" ca="1" si="109"/>
        <v>-341790572.51240981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-341790572.51240981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-1424127.3854683742</v>
      </c>
      <c r="L1525" s="444">
        <f t="shared" ca="1" si="109"/>
        <v>-343214699.89787817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-343214699.89787817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-1430061.2495744925</v>
      </c>
      <c r="L1526" s="444">
        <f t="shared" ca="1" si="109"/>
        <v>-344644761.14745265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-344644761.14745265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-1436019.838114386</v>
      </c>
      <c r="L1527" s="444">
        <f t="shared" ca="1" si="109"/>
        <v>-346080780.98556703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-346080780.98556703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-1442003.2541065293</v>
      </c>
      <c r="L1528" s="444">
        <f t="shared" ca="1" si="109"/>
        <v>-347522784.23967355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-347522784.23967355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-1448011.6009986398</v>
      </c>
      <c r="L1529" s="444">
        <f t="shared" ca="1" si="109"/>
        <v>-348970795.84067219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-348970795.84067219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-1454044.9826694676</v>
      </c>
      <c r="L1530" s="444">
        <f t="shared" ca="1" si="109"/>
        <v>-350424840.82334167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-350424840.82334167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-1460103.5034305903</v>
      </c>
      <c r="L1531" s="444">
        <f t="shared" ca="1" si="109"/>
        <v>-351884944.32677227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-351884944.32677227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-1466187.2680282178</v>
      </c>
      <c r="L1532" s="444">
        <f t="shared" ca="1" si="109"/>
        <v>-353351131.59480047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-353351131.59480047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-1472296.3816450019</v>
      </c>
      <c r="L1533" s="444">
        <f t="shared" ca="1" si="109"/>
        <v>-354823427.9764455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-354823427.9764455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-1478430.9499018562</v>
      </c>
      <c r="L1534" s="444">
        <f t="shared" ca="1" si="109"/>
        <v>-356301858.92634737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-356301858.92634737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-1484591.0788597807</v>
      </c>
      <c r="L1535" s="444">
        <f t="shared" ca="1" si="109"/>
        <v>-357786450.00520718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-357786450.00520718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-1490776.8750216966</v>
      </c>
      <c r="L1536" s="444">
        <f t="shared" ca="1" si="109"/>
        <v>-359277226.88022888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-359277226.88022888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-1496988.4453342869</v>
      </c>
      <c r="L1537" s="444">
        <f t="shared" ca="1" si="109"/>
        <v>-360774215.32556319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-360774215.32556319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-1503225.8971898467</v>
      </c>
      <c r="L1538" s="444">
        <f t="shared" ref="L1538:L1792" ca="1" si="114">I1538-J1538+K1538</f>
        <v>-362277441.22275305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-362277441.22275305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-1509489.3384281376</v>
      </c>
      <c r="L1539" s="444">
        <f t="shared" ca="1" si="114"/>
        <v>-363786930.56118119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-363786930.56118119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-1515778.8773382548</v>
      </c>
      <c r="L1540" s="444">
        <f t="shared" ca="1" si="114"/>
        <v>-365302709.43851942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-365302709.43851942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-1522094.6226604977</v>
      </c>
      <c r="L1541" s="444">
        <f t="shared" ca="1" si="114"/>
        <v>-366824804.06117994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-366824804.06117994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-1528436.6835882496</v>
      </c>
      <c r="L1542" s="444">
        <f t="shared" ca="1" si="114"/>
        <v>-368353240.7447682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-368353240.7447682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-1534805.1697698676</v>
      </c>
      <c r="L1543" s="444">
        <f t="shared" ca="1" si="114"/>
        <v>-369888045.91453809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-369888045.91453809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-1541200.1913105752</v>
      </c>
      <c r="L1544" s="444">
        <f t="shared" ca="1" si="114"/>
        <v>-371429246.10584867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-371429246.10584867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-1547621.8587743693</v>
      </c>
      <c r="L1545" s="444">
        <f t="shared" ca="1" si="114"/>
        <v>-372976867.96462303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-372976867.96462303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-1554070.2831859293</v>
      </c>
      <c r="L1546" s="444">
        <f t="shared" ca="1" si="114"/>
        <v>-374530938.24780899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-374530938.24780899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-1560545.5760325375</v>
      </c>
      <c r="L1547" s="444">
        <f t="shared" ca="1" si="114"/>
        <v>-376091483.82384151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-376091483.82384151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-1567047.8492660064</v>
      </c>
      <c r="L1548" s="444">
        <f t="shared" ca="1" si="114"/>
        <v>-377658531.6731075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-377658531.6731075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-1573577.2153046145</v>
      </c>
      <c r="L1549" s="444">
        <f t="shared" ca="1" si="114"/>
        <v>-379232108.88841212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-379232108.88841212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-1580133.7870350506</v>
      </c>
      <c r="L1550" s="444">
        <f t="shared" ca="1" si="114"/>
        <v>-380812242.67544717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-380812242.67544717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-1586717.6778143633</v>
      </c>
      <c r="L1551" s="444">
        <f t="shared" ca="1" si="114"/>
        <v>-382398960.35326153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-382398960.35326153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-1593329.001471923</v>
      </c>
      <c r="L1552" s="444">
        <f t="shared" ca="1" si="114"/>
        <v>-383992289.35473347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-383992289.35473347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-1599967.8723113895</v>
      </c>
      <c r="L1553" s="444">
        <f t="shared" ca="1" si="114"/>
        <v>-385592257.22704488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-385592257.22704488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-1606634.405112687</v>
      </c>
      <c r="L1554" s="444">
        <f t="shared" ca="1" si="114"/>
        <v>-387198891.63215756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-387198891.63215756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-1613328.7151339899</v>
      </c>
      <c r="L1555" s="444">
        <f t="shared" ca="1" si="114"/>
        <v>-388812220.34729153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-388812220.34729153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-1620050.9181137148</v>
      </c>
      <c r="L1556" s="444">
        <f t="shared" ca="1" si="114"/>
        <v>-390432271.26540524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-390432271.26540524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-1626801.1302725219</v>
      </c>
      <c r="L1557" s="444">
        <f t="shared" ca="1" si="114"/>
        <v>-392059072.39567775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-392059072.39567775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-1633579.4683153238</v>
      </c>
      <c r="L1558" s="444">
        <f t="shared" ca="1" si="114"/>
        <v>-393692651.86399305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-393692651.86399305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-1640386.0494333045</v>
      </c>
      <c r="L1559" s="444">
        <f t="shared" ca="1" si="114"/>
        <v>-395333037.91342634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-395333037.91342634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-1647220.9913059431</v>
      </c>
      <c r="L1560" s="444">
        <f t="shared" ca="1" si="114"/>
        <v>-396980258.90473229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-396980258.90473229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-1654084.4121030511</v>
      </c>
      <c r="L1561" s="444">
        <f t="shared" ca="1" si="114"/>
        <v>-398634343.31683534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-398634343.31683534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-1660976.4304868139</v>
      </c>
      <c r="L1562" s="444">
        <f t="shared" ca="1" si="114"/>
        <v>-400295319.74732214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-400295319.74732214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-1667897.1656138422</v>
      </c>
      <c r="L1563" s="444">
        <f t="shared" ca="1" si="114"/>
        <v>-401963216.91293597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-401963216.91293597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-1674846.7371372331</v>
      </c>
      <c r="L1564" s="444">
        <f t="shared" ca="1" si="114"/>
        <v>-403638063.65007323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-403638063.65007323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-1681825.2652086385</v>
      </c>
      <c r="L1565" s="444">
        <f t="shared" ca="1" si="114"/>
        <v>-405319888.91528189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-405319888.91528189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-1688832.8704803411</v>
      </c>
      <c r="L1566" s="444">
        <f t="shared" ca="1" si="114"/>
        <v>-407008721.78576225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-407008721.78576225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-1695869.6741073427</v>
      </c>
      <c r="L1567" s="444">
        <f t="shared" ca="1" si="114"/>
        <v>-408704591.45986956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-408704591.45986956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-1702935.7977494565</v>
      </c>
      <c r="L1568" s="444">
        <f t="shared" ca="1" si="114"/>
        <v>-410407527.25761902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-410407527.25761902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-1710031.3635734126</v>
      </c>
      <c r="L1569" s="444">
        <f t="shared" ca="1" si="114"/>
        <v>-412117558.62119246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-412117558.62119246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-1717156.4942549686</v>
      </c>
      <c r="L1570" s="444">
        <f t="shared" ca="1" si="114"/>
        <v>-413834715.1154474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-413834715.1154474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-1724311.3129810309</v>
      </c>
      <c r="L1571" s="444">
        <f t="shared" ca="1" si="114"/>
        <v>-415559026.42842841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-415559026.42842841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-1731495.943451785</v>
      </c>
      <c r="L1572" s="444">
        <f t="shared" ca="1" si="114"/>
        <v>-417290522.37188017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-417290522.37188017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-1738710.509882834</v>
      </c>
      <c r="L1573" s="444">
        <f t="shared" ca="1" si="114"/>
        <v>-419029232.88176298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-419029232.88176298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-1745955.1370073457</v>
      </c>
      <c r="L1574" s="444">
        <f t="shared" ca="1" si="114"/>
        <v>-420775188.01877034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-420775188.01877034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-1753229.9500782099</v>
      </c>
      <c r="L1575" s="444">
        <f t="shared" ca="1" si="114"/>
        <v>-422528417.96884853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-422528417.96884853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-1760535.074870202</v>
      </c>
      <c r="L1576" s="444">
        <f t="shared" ca="1" si="114"/>
        <v>-424288953.04371876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-424288953.04371876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-1767870.6376821618</v>
      </c>
      <c r="L1577" s="444">
        <f t="shared" ca="1" si="114"/>
        <v>-426056823.6814009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-426056823.6814009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-1775236.7653391701</v>
      </c>
      <c r="L1578" s="444">
        <f t="shared" ca="1" si="114"/>
        <v>-427832060.44674009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-427832060.44674009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-1782633.5851947505</v>
      </c>
      <c r="L1579" s="444">
        <f t="shared" ca="1" si="114"/>
        <v>-429614694.03193486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-429614694.03193486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-1790061.2251330619</v>
      </c>
      <c r="L1580" s="444">
        <f t="shared" ca="1" si="114"/>
        <v>-431404755.25706792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-431404755.25706792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-1797519.813571116</v>
      </c>
      <c r="L1581" s="444">
        <f t="shared" ca="1" si="114"/>
        <v>-433202275.07063901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-433202275.07063901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-1805009.4794609959</v>
      </c>
      <c r="L1582" s="444">
        <f t="shared" ca="1" si="114"/>
        <v>-435007284.55010003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-435007284.55010003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-1812530.3522920834</v>
      </c>
      <c r="L1583" s="444">
        <f t="shared" ca="1" si="114"/>
        <v>-436819814.90239209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-436819814.90239209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-1820082.5620933</v>
      </c>
      <c r="L1584" s="444">
        <f t="shared" ca="1" si="114"/>
        <v>-438639897.46448541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-438639897.46448541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-1827666.2394353561</v>
      </c>
      <c r="L1585" s="444">
        <f t="shared" ca="1" si="114"/>
        <v>-440467563.70392078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-440467563.70392078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-1835281.5154330032</v>
      </c>
      <c r="L1586" s="444">
        <f t="shared" ca="1" si="114"/>
        <v>-442302845.2193538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-442302845.2193538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-1842928.5217473076</v>
      </c>
      <c r="L1587" s="444">
        <f t="shared" ca="1" si="114"/>
        <v>-444145773.74110109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-444145773.74110109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-1850607.390587921</v>
      </c>
      <c r="L1588" s="444">
        <f t="shared" ca="1" si="114"/>
        <v>-445996381.13168901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-445996381.13168901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-1858318.2547153709</v>
      </c>
      <c r="L1589" s="444">
        <f t="shared" ca="1" si="114"/>
        <v>-447854699.3864044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-447854699.3864044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-1866061.2474433517</v>
      </c>
      <c r="L1590" s="444">
        <f t="shared" ca="1" si="114"/>
        <v>-449720760.63384777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-449720760.63384777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-1873836.5026410324</v>
      </c>
      <c r="L1591" s="444">
        <f t="shared" ca="1" si="114"/>
        <v>-451594597.1364888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-451594597.1364888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-1881644.1547353698</v>
      </c>
      <c r="L1592" s="444">
        <f t="shared" ca="1" si="114"/>
        <v>-453476241.29122418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-453476241.29122418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-1889484.3387134341</v>
      </c>
      <c r="L1593" s="444">
        <f t="shared" ca="1" si="114"/>
        <v>-455365725.62993759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-455365725.62993759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-1897357.1901247399</v>
      </c>
      <c r="L1594" s="444">
        <f t="shared" ca="1" si="114"/>
        <v>-457263082.82006234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-457263082.82006234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-1905262.8450835932</v>
      </c>
      <c r="L1595" s="444">
        <f t="shared" ca="1" si="114"/>
        <v>-459168345.66514593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-459168345.66514593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-1913201.4402714414</v>
      </c>
      <c r="L1596" s="444">
        <f t="shared" ca="1" si="114"/>
        <v>-461081547.10541737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-461081547.10541737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-1921173.112939239</v>
      </c>
      <c r="L1597" s="444">
        <f t="shared" ca="1" si="114"/>
        <v>-463002720.21835661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-463002720.21835661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-1929178.0009098193</v>
      </c>
      <c r="L1598" s="444">
        <f t="shared" ca="1" si="114"/>
        <v>-464931898.21926641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-464931898.21926641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-1937216.2425802764</v>
      </c>
      <c r="L1599" s="444">
        <f t="shared" ca="1" si="114"/>
        <v>-466869114.46184671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-466869114.46184671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-1945287.976924361</v>
      </c>
      <c r="L1600" s="444">
        <f t="shared" ca="1" si="114"/>
        <v>-468814402.43877107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-468814402.43877107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-1953393.3434948798</v>
      </c>
      <c r="L1601" s="444">
        <f t="shared" ca="1" si="114"/>
        <v>-470767795.78226596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-470767795.78226596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-1961532.4824261081</v>
      </c>
      <c r="L1602" s="444">
        <f t="shared" ca="1" si="114"/>
        <v>-472729328.26469207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-472729328.26469207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-1969705.5344362173</v>
      </c>
      <c r="L1603" s="444">
        <f t="shared" ca="1" si="114"/>
        <v>-474699033.79912829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-474699033.79912829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-1977912.640829701</v>
      </c>
      <c r="L1604" s="444">
        <f t="shared" ca="1" si="114"/>
        <v>-476676946.43995798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-476676946.43995798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-1986153.943499825</v>
      </c>
      <c r="L1605" s="444">
        <f t="shared" ca="1" si="114"/>
        <v>-478663100.38345778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-478663100.38345778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-1994429.5849310737</v>
      </c>
      <c r="L1606" s="444">
        <f t="shared" ca="1" si="114"/>
        <v>-480657529.96838886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-480657529.96838886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-2002739.7082016203</v>
      </c>
      <c r="L1607" s="444">
        <f t="shared" ca="1" si="114"/>
        <v>-482660269.6765905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-482660269.6765905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-2011084.456985794</v>
      </c>
      <c r="L1608" s="444">
        <f t="shared" ca="1" si="114"/>
        <v>-484671354.13357627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-484671354.13357627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-2019463.9755565675</v>
      </c>
      <c r="L1609" s="444">
        <f t="shared" ca="1" si="114"/>
        <v>-486690818.10913283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-486690818.10913283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-2027878.4087880536</v>
      </c>
      <c r="L1610" s="444">
        <f t="shared" ca="1" si="114"/>
        <v>-488718696.51792085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-488718696.51792085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-2036327.9021580035</v>
      </c>
      <c r="L1611" s="444">
        <f t="shared" ca="1" si="114"/>
        <v>-490755024.42007887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-490755024.42007887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-2044812.6017503284</v>
      </c>
      <c r="L1612" s="444">
        <f t="shared" ca="1" si="114"/>
        <v>-492799837.02182919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-492799837.02182919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-2053332.6542576216</v>
      </c>
      <c r="L1613" s="444">
        <f t="shared" ca="1" si="114"/>
        <v>-494853169.67608678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-494853169.67608678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-2061888.206983695</v>
      </c>
      <c r="L1614" s="444">
        <f t="shared" ca="1" si="114"/>
        <v>-496915057.88307047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-496915057.88307047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-2070479.4078461269</v>
      </c>
      <c r="L1615" s="444">
        <f t="shared" ca="1" si="114"/>
        <v>-498985537.29091662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-498985537.29091662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-2079106.4053788192</v>
      </c>
      <c r="L1616" s="444">
        <f t="shared" ca="1" si="114"/>
        <v>-501064643.69629544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-501064643.69629544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-2087769.3487345646</v>
      </c>
      <c r="L1617" s="444">
        <f t="shared" ca="1" si="114"/>
        <v>-503152413.04503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-503152413.04503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-2096468.3876876249</v>
      </c>
      <c r="L1618" s="444">
        <f t="shared" ca="1" si="114"/>
        <v>-505248881.43271762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-505248881.43271762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-2105203.6726363236</v>
      </c>
      <c r="L1619" s="444">
        <f t="shared" ca="1" si="114"/>
        <v>-507354085.10535395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-507354085.10535395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-2113975.3546056417</v>
      </c>
      <c r="L1620" s="444">
        <f t="shared" ca="1" si="114"/>
        <v>-509468060.45995957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-509468060.45995957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-2122783.5852498314</v>
      </c>
      <c r="L1621" s="444">
        <f t="shared" ca="1" si="114"/>
        <v>-511590844.04520941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-511590844.04520941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-2131628.5168550392</v>
      </c>
      <c r="L1622" s="444">
        <f t="shared" ca="1" si="114"/>
        <v>-513722472.56206447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-513722472.56206447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-2140510.3023419352</v>
      </c>
      <c r="L1623" s="444">
        <f t="shared" ca="1" si="114"/>
        <v>-515862982.86440641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-515862982.86440641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-2149429.0952683599</v>
      </c>
      <c r="L1624" s="444">
        <f t="shared" ca="1" si="114"/>
        <v>-518012411.95967478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-518012411.95967478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-2158385.049831978</v>
      </c>
      <c r="L1625" s="444">
        <f t="shared" ca="1" si="114"/>
        <v>-520170797.00950676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-520170797.00950676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-2167378.3208729448</v>
      </c>
      <c r="L1626" s="444">
        <f t="shared" ca="1" si="114"/>
        <v>-522338175.33037972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-522338175.33037972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-2176409.0638765823</v>
      </c>
      <c r="L1627" s="444">
        <f t="shared" ca="1" si="114"/>
        <v>-524514584.39425629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-524514584.39425629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-2185477.4349760679</v>
      </c>
      <c r="L1628" s="444">
        <f t="shared" ca="1" si="114"/>
        <v>-526700061.82923234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-526700061.82923234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-2194583.5909551345</v>
      </c>
      <c r="L1629" s="444">
        <f t="shared" ca="1" si="114"/>
        <v>-528894645.42018747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-528894645.42018747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-2203727.6892507812</v>
      </c>
      <c r="L1630" s="444">
        <f t="shared" ca="1" si="114"/>
        <v>-531098373.10943824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-531098373.10943824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-2212909.8879559925</v>
      </c>
      <c r="L1631" s="444">
        <f t="shared" ca="1" si="114"/>
        <v>-533311282.9973942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-533311282.9973942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-2222130.3458224759</v>
      </c>
      <c r="L1632" s="444">
        <f t="shared" ca="1" si="114"/>
        <v>-535533413.34321666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-535533413.34321666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-2231389.2222634028</v>
      </c>
      <c r="L1633" s="444">
        <f t="shared" ca="1" si="114"/>
        <v>-537764802.56548011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-537764802.56548011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-2240686.6773561672</v>
      </c>
      <c r="L1634" s="444">
        <f t="shared" ca="1" si="114"/>
        <v>-540005489.24283624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-540005489.24283624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-2250022.8718451508</v>
      </c>
      <c r="L1635" s="444">
        <f t="shared" ca="1" si="114"/>
        <v>-542255512.11468136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-542255512.11468136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-2259397.9671445056</v>
      </c>
      <c r="L1636" s="444">
        <f t="shared" ca="1" si="114"/>
        <v>-544514910.08182585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-544514910.08182585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-2268812.1253409409</v>
      </c>
      <c r="L1637" s="444">
        <f t="shared" ca="1" si="114"/>
        <v>-546783722.20716679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-546783722.20716679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-2278265.5091965282</v>
      </c>
      <c r="L1638" s="444">
        <f t="shared" ca="1" si="114"/>
        <v>-549061987.71636331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-549061987.71636331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-2287758.2821515137</v>
      </c>
      <c r="L1639" s="444">
        <f t="shared" ca="1" si="114"/>
        <v>-551349745.99851477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-551349745.99851477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-2297290.6083271448</v>
      </c>
      <c r="L1640" s="444">
        <f t="shared" ca="1" si="114"/>
        <v>-553647036.60684192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-553647036.60684192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-2306862.6525285081</v>
      </c>
      <c r="L1641" s="444">
        <f t="shared" ca="1" si="114"/>
        <v>-555953899.25937045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-555953899.25937045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-2316474.580247377</v>
      </c>
      <c r="L1642" s="444">
        <f t="shared" ca="1" si="114"/>
        <v>-558270373.83961785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-558270373.83961785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-2326126.5576650742</v>
      </c>
      <c r="L1643" s="444">
        <f t="shared" ca="1" si="114"/>
        <v>-560596500.39728296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-560596500.39728296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-2335818.7516553458</v>
      </c>
      <c r="L1644" s="444">
        <f t="shared" ca="1" si="114"/>
        <v>-562932319.1489383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-562932319.1489383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-2345551.3297872427</v>
      </c>
      <c r="L1645" s="444">
        <f t="shared" ca="1" si="114"/>
        <v>-565277870.47872555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-565277870.47872555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-2355324.4603280229</v>
      </c>
      <c r="L1646" s="444">
        <f t="shared" ca="1" si="114"/>
        <v>-567633194.93905354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-567633194.93905354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-2365138.3122460563</v>
      </c>
      <c r="L1647" s="444">
        <f t="shared" ca="1" si="114"/>
        <v>-569998333.25129962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-569998333.25129962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-2374993.0552137485</v>
      </c>
      <c r="L1648" s="444">
        <f t="shared" ca="1" si="114"/>
        <v>-572373326.30651331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-572373326.30651331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-2384888.8596104719</v>
      </c>
      <c r="L1649" s="444">
        <f t="shared" ca="1" si="114"/>
        <v>-574758215.16612375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-574758215.16612375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-2394825.8965255157</v>
      </c>
      <c r="L1650" s="444">
        <f t="shared" ca="1" si="114"/>
        <v>-577153041.06264925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-577153041.06264925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-2404804.3377610384</v>
      </c>
      <c r="L1651" s="444">
        <f t="shared" ca="1" si="114"/>
        <v>-579557845.40041029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-579557845.40041029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-2414824.3558350429</v>
      </c>
      <c r="L1652" s="444">
        <f t="shared" ca="1" si="114"/>
        <v>-581972669.75624537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-581972669.75624537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-2424886.1239843555</v>
      </c>
      <c r="L1653" s="444">
        <f t="shared" ca="1" si="114"/>
        <v>-584397555.88022971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-584397555.88022971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-2434989.8161676237</v>
      </c>
      <c r="L1654" s="444">
        <f t="shared" ca="1" si="114"/>
        <v>-586832545.6963973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-586832545.6963973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-2445135.6070683221</v>
      </c>
      <c r="L1655" s="444">
        <f t="shared" ca="1" si="114"/>
        <v>-589277681.3034656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-589277681.3034656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-2455323.6720977733</v>
      </c>
      <c r="L1656" s="444">
        <f t="shared" ca="1" si="114"/>
        <v>-591733004.97556341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-591733004.97556341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-2465554.1873981808</v>
      </c>
      <c r="L1657" s="444">
        <f t="shared" ca="1" si="114"/>
        <v>-594198559.1629616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-594198559.1629616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-2475827.3298456734</v>
      </c>
      <c r="L1658" s="444">
        <f t="shared" ca="1" si="114"/>
        <v>-596674386.49280727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-596674386.49280727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-2486143.2770533636</v>
      </c>
      <c r="L1659" s="444">
        <f t="shared" ca="1" si="114"/>
        <v>-599160529.76986063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-599160529.76986063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-2496502.2073744191</v>
      </c>
      <c r="L1660" s="444">
        <f t="shared" ca="1" si="114"/>
        <v>-601657031.97723508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-601657031.97723508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-2506904.299905146</v>
      </c>
      <c r="L1661" s="444">
        <f t="shared" ca="1" si="114"/>
        <v>-604163936.27714026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-604163936.27714026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-2517349.7344880844</v>
      </c>
      <c r="L1662" s="444">
        <f t="shared" ca="1" si="114"/>
        <v>-606681286.01162839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-606681286.01162839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-2527838.6917151185</v>
      </c>
      <c r="L1663" s="444">
        <f t="shared" ca="1" si="114"/>
        <v>-609209124.70334351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-609209124.70334351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-2538371.352930598</v>
      </c>
      <c r="L1664" s="444">
        <f t="shared" ca="1" si="114"/>
        <v>-611747496.05627406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-611747496.05627406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-2548947.9002344753</v>
      </c>
      <c r="L1665" s="444">
        <f t="shared" ca="1" si="114"/>
        <v>-614296443.95650852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-614296443.95650852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-2559568.5164854522</v>
      </c>
      <c r="L1666" s="444">
        <f t="shared" ca="1" si="114"/>
        <v>-616856012.47299397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-616856012.47299397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-2570233.3853041413</v>
      </c>
      <c r="L1667" s="444">
        <f t="shared" ca="1" si="114"/>
        <v>-619426245.85829806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-619426245.85829806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-2580942.6910762419</v>
      </c>
      <c r="L1668" s="444">
        <f t="shared" ca="1" si="114"/>
        <v>-622007188.54937434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-622007188.54937434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-2591696.6189557263</v>
      </c>
      <c r="L1669" s="444">
        <f t="shared" ca="1" si="114"/>
        <v>-624598885.16833007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-624598885.16833007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-2602495.3548680418</v>
      </c>
      <c r="L1670" s="444">
        <f t="shared" ca="1" si="114"/>
        <v>-627201380.52319813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-627201380.52319813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-2613339.0855133254</v>
      </c>
      <c r="L1671" s="444">
        <f t="shared" ca="1" si="114"/>
        <v>-629814719.60871148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-629814719.60871148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-2624227.9983696314</v>
      </c>
      <c r="L1672" s="444">
        <f t="shared" ca="1" si="114"/>
        <v>-632438947.60708106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-632438947.60708106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-2635162.281696171</v>
      </c>
      <c r="L1673" s="444">
        <f t="shared" ca="1" si="114"/>
        <v>-635074109.88877726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-635074109.88877726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-2646142.124536572</v>
      </c>
      <c r="L1674" s="444">
        <f t="shared" ca="1" si="114"/>
        <v>-637720252.01331377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-637720252.01331377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-2657167.7167221406</v>
      </c>
      <c r="L1675" s="444">
        <f t="shared" ca="1" si="114"/>
        <v>-640377419.7300359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-640377419.7300359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-2668239.2488751495</v>
      </c>
      <c r="L1676" s="444">
        <f t="shared" ca="1" si="114"/>
        <v>-643045658.97891104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-643045658.97891104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-2679356.9124121293</v>
      </c>
      <c r="L1677" s="444">
        <f t="shared" ca="1" si="114"/>
        <v>-645725015.89132321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-645725015.89132321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-2690520.8995471802</v>
      </c>
      <c r="L1678" s="444">
        <f t="shared" ca="1" si="114"/>
        <v>-648415536.79087043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-648415536.79087043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-2701731.4032952935</v>
      </c>
      <c r="L1679" s="444">
        <f t="shared" ca="1" si="114"/>
        <v>-651117268.19416571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-651117268.19416571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-2712988.6174756903</v>
      </c>
      <c r="L1680" s="444">
        <f t="shared" ca="1" si="114"/>
        <v>-653830256.81164145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-653830256.81164145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-2724292.7367151729</v>
      </c>
      <c r="L1681" s="444">
        <f t="shared" ca="1" si="114"/>
        <v>-656554549.54835665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-656554549.54835665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-2735643.9564514859</v>
      </c>
      <c r="L1682" s="444">
        <f t="shared" ca="1" si="114"/>
        <v>-659290193.50480819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-659290193.50480819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-2747042.4729367006</v>
      </c>
      <c r="L1683" s="444">
        <f t="shared" ca="1" si="114"/>
        <v>-662037235.97774494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-662037235.97774494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-2758488.4832406039</v>
      </c>
      <c r="L1684" s="444">
        <f t="shared" ca="1" si="114"/>
        <v>-664795724.46098554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-664795724.46098554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-2769982.1852541063</v>
      </c>
      <c r="L1685" s="444">
        <f t="shared" ca="1" si="114"/>
        <v>-667565706.64623964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-667565706.64623964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-2781523.7776926653</v>
      </c>
      <c r="L1686" s="444">
        <f t="shared" ca="1" si="114"/>
        <v>-670347230.42393231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-670347230.42393231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-2793113.4600997181</v>
      </c>
      <c r="L1687" s="444">
        <f t="shared" ca="1" si="114"/>
        <v>-673140343.88403201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-673140343.88403201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-2804751.4328501332</v>
      </c>
      <c r="L1688" s="444">
        <f t="shared" ca="1" si="114"/>
        <v>-675945095.31688213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-675945095.31688213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-2816437.8971536756</v>
      </c>
      <c r="L1689" s="444">
        <f t="shared" ca="1" si="114"/>
        <v>-678761533.21403575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-678761533.21403575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-2828173.0550584821</v>
      </c>
      <c r="L1690" s="444">
        <f t="shared" ca="1" si="114"/>
        <v>-681589706.26909423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-681589706.26909423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-2839957.1094545592</v>
      </c>
      <c r="L1691" s="444">
        <f t="shared" ca="1" si="114"/>
        <v>-684429663.37854874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-684429663.37854874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-2851790.2640772862</v>
      </c>
      <c r="L1692" s="444">
        <f t="shared" ca="1" si="114"/>
        <v>-687281453.64262605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-687281453.64262605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-2863672.723510942</v>
      </c>
      <c r="L1693" s="444">
        <f t="shared" ca="1" si="114"/>
        <v>-690145126.36613703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-690145126.36613703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-2875604.6931922375</v>
      </c>
      <c r="L1694" s="444">
        <f t="shared" ca="1" si="114"/>
        <v>-693020731.05932927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-693020731.05932927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-2887586.379413872</v>
      </c>
      <c r="L1695" s="444">
        <f t="shared" ca="1" si="114"/>
        <v>-695908317.43874311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-695908317.43874311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-2899617.9893280962</v>
      </c>
      <c r="L1696" s="444">
        <f t="shared" ca="1" si="114"/>
        <v>-698807935.42807126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-698807935.42807126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-2911699.7309502969</v>
      </c>
      <c r="L1697" s="444">
        <f t="shared" ca="1" si="114"/>
        <v>-701719635.15902162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-701719635.15902162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-2923831.8131625899</v>
      </c>
      <c r="L1698" s="444">
        <f t="shared" ca="1" si="114"/>
        <v>-704643466.97218418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-704643466.97218418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-2936014.4457174339</v>
      </c>
      <c r="L1699" s="444">
        <f t="shared" ca="1" si="114"/>
        <v>-707579481.41790164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-707579481.41790164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-2948247.8392412569</v>
      </c>
      <c r="L1700" s="444">
        <f t="shared" ca="1" si="114"/>
        <v>-710527729.2571429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-710527729.2571429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-2960532.2052380955</v>
      </c>
      <c r="L1701" s="444">
        <f t="shared" ca="1" si="114"/>
        <v>-713488261.46238101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-713488261.46238101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-2972867.7560932543</v>
      </c>
      <c r="L1702" s="444">
        <f t="shared" ca="1" si="114"/>
        <v>-716461129.21847427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-716461129.21847427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-2985254.7050769762</v>
      </c>
      <c r="L1703" s="444">
        <f t="shared" ca="1" si="114"/>
        <v>-719446383.9235512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-719446383.9235512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-2997693.2663481301</v>
      </c>
      <c r="L1704" s="444">
        <f t="shared" ca="1" si="114"/>
        <v>-722444077.18989933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-722444077.18989933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-3010183.6549579138</v>
      </c>
      <c r="L1705" s="444">
        <f t="shared" ca="1" si="114"/>
        <v>-725454260.84485722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-725454260.84485722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-3022726.0868535717</v>
      </c>
      <c r="L1706" s="444">
        <f t="shared" ca="1" si="114"/>
        <v>-728476986.93171084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-728476986.93171084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-3035320.7788821287</v>
      </c>
      <c r="L1707" s="444">
        <f t="shared" ca="1" si="114"/>
        <v>-731512307.71059299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-731512307.71059299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-3047967.9487941372</v>
      </c>
      <c r="L1708" s="444">
        <f t="shared" ca="1" si="114"/>
        <v>-734560275.65938711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-734560275.65938711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-3060667.8152474463</v>
      </c>
      <c r="L1709" s="444">
        <f t="shared" ca="1" si="114"/>
        <v>-737620943.47463453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-737620943.47463453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-3073420.5978109771</v>
      </c>
      <c r="L1710" s="444">
        <f t="shared" ca="1" si="114"/>
        <v>-740694364.07244551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-740694364.07244551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-3086226.5169685232</v>
      </c>
      <c r="L1711" s="444">
        <f t="shared" ca="1" si="114"/>
        <v>-743780590.589414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-743780590.589414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-3099085.7941225581</v>
      </c>
      <c r="L1712" s="444">
        <f t="shared" ca="1" si="114"/>
        <v>-746879676.38353658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-746879676.38353658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-3111998.6515980689</v>
      </c>
      <c r="L1713" s="444">
        <f t="shared" ca="1" si="114"/>
        <v>-749991675.03513467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-749991675.03513467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-3124965.3126463946</v>
      </c>
      <c r="L1714" s="444">
        <f t="shared" ca="1" si="114"/>
        <v>-753116640.34778106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-753116640.34778106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-3137986.0014490876</v>
      </c>
      <c r="L1715" s="444">
        <f t="shared" ca="1" si="114"/>
        <v>-756254626.34923017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-756254626.34923017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-3151060.9431217923</v>
      </c>
      <c r="L1716" s="444">
        <f t="shared" ca="1" si="114"/>
        <v>-759405687.29235196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-759405687.29235196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-3164190.363718133</v>
      </c>
      <c r="L1717" s="444">
        <f t="shared" ca="1" si="114"/>
        <v>-762569877.65607011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-762569877.65607011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-3177374.4902336253</v>
      </c>
      <c r="L1718" s="444">
        <f t="shared" ca="1" si="114"/>
        <v>-765747252.14630377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-765747252.14630377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-3190613.5506095989</v>
      </c>
      <c r="L1719" s="444">
        <f t="shared" ca="1" si="114"/>
        <v>-768937865.69691336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-768937865.69691336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-3203907.7737371391</v>
      </c>
      <c r="L1720" s="444">
        <f t="shared" ca="1" si="114"/>
        <v>-772141773.47065055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-772141773.47065055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-3217257.3894610438</v>
      </c>
      <c r="L1721" s="444">
        <f t="shared" ca="1" si="114"/>
        <v>-775359030.86011159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-775359030.86011159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-3230662.6285837982</v>
      </c>
      <c r="L1722" s="444">
        <f t="shared" ca="1" si="114"/>
        <v>-778589693.48869538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-778589693.48869538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-3244123.7228695638</v>
      </c>
      <c r="L1723" s="444">
        <f t="shared" ca="1" si="114"/>
        <v>-781833817.2115649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-781833817.2115649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-3257640.9050481869</v>
      </c>
      <c r="L1724" s="444">
        <f t="shared" ca="1" si="114"/>
        <v>-785091458.11661303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-785091458.11661303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-3271214.408819221</v>
      </c>
      <c r="L1725" s="444">
        <f t="shared" ca="1" si="114"/>
        <v>-788362672.52543223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-788362672.52543223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-3284844.4688559677</v>
      </c>
      <c r="L1726" s="444">
        <f t="shared" ca="1" si="114"/>
        <v>-791647516.99428821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-791647516.99428821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-3298531.3208095343</v>
      </c>
      <c r="L1727" s="444">
        <f t="shared" ca="1" si="114"/>
        <v>-794946048.31509769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-794946048.31509769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-3312275.201312907</v>
      </c>
      <c r="L1728" s="444">
        <f t="shared" ca="1" si="114"/>
        <v>-798258323.51641059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-798258323.51641059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-3326076.3479850441</v>
      </c>
      <c r="L1729" s="444">
        <f t="shared" ca="1" si="114"/>
        <v>-801584399.86439562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-801584399.86439562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-3339934.9994349815</v>
      </c>
      <c r="L1730" s="444">
        <f t="shared" ca="1" si="114"/>
        <v>-804924334.86383057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-804924334.86383057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-3353851.3952659606</v>
      </c>
      <c r="L1731" s="444">
        <f t="shared" ca="1" si="114"/>
        <v>-808278186.2590965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-808278186.2590965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-3367825.7760795685</v>
      </c>
      <c r="L1732" s="444">
        <f t="shared" ca="1" si="114"/>
        <v>-811646012.03517604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-811646012.03517604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-3381858.3834799002</v>
      </c>
      <c r="L1733" s="444">
        <f t="shared" ca="1" si="114"/>
        <v>-815027870.41865599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-815027870.41865599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-3395949.4600777333</v>
      </c>
      <c r="L1734" s="444">
        <f t="shared" ca="1" si="114"/>
        <v>-818423819.87873375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-818423819.87873375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-3410099.249494724</v>
      </c>
      <c r="L1735" s="444">
        <f t="shared" ca="1" si="114"/>
        <v>-821833919.12822843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-821833919.12822843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-3424307.9963676184</v>
      </c>
      <c r="L1736" s="444">
        <f t="shared" ca="1" si="114"/>
        <v>-825258227.124596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-825258227.124596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-3438575.9463524832</v>
      </c>
      <c r="L1737" s="444">
        <f t="shared" ca="1" si="114"/>
        <v>-828696803.07094848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-828696803.07094848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-3452903.3461289518</v>
      </c>
      <c r="L1738" s="444">
        <f t="shared" ca="1" si="114"/>
        <v>-832149706.41707742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-832149706.41707742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-3467290.4434044892</v>
      </c>
      <c r="L1739" s="444">
        <f t="shared" ca="1" si="114"/>
        <v>-835616996.86048186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-835616996.86048186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-3481737.4869186743</v>
      </c>
      <c r="L1740" s="444">
        <f t="shared" ca="1" si="114"/>
        <v>-839098734.34740055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-839098734.34740055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-3496244.7264475022</v>
      </c>
      <c r="L1741" s="444">
        <f t="shared" ca="1" si="114"/>
        <v>-842594979.07384801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-842594979.07384801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-3510812.4128076993</v>
      </c>
      <c r="L1742" s="444">
        <f t="shared" ca="1" si="114"/>
        <v>-846105791.48665571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-846105791.48665571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-3525440.7978610648</v>
      </c>
      <c r="L1743" s="444">
        <f t="shared" ca="1" si="114"/>
        <v>-849631232.28451681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-849631232.28451681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-3540130.1345188194</v>
      </c>
      <c r="L1744" s="444">
        <f t="shared" ca="1" si="114"/>
        <v>-853171362.41903567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-853171362.41903567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-3554880.6767459819</v>
      </c>
      <c r="L1745" s="444">
        <f t="shared" ca="1" si="114"/>
        <v>-856726243.09578168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-856726243.09578168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-3569692.6795657566</v>
      </c>
      <c r="L1746" s="444">
        <f t="shared" ca="1" si="114"/>
        <v>-860295935.77534747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-860295935.77534747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-3584566.3990639471</v>
      </c>
      <c r="L1747" s="444">
        <f t="shared" ca="1" si="114"/>
        <v>-863880502.17441142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-863880502.17441142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-3599502.0923933811</v>
      </c>
      <c r="L1748" s="444">
        <f t="shared" ca="1" si="114"/>
        <v>-867480004.26680481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-867480004.26680481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-3614500.0177783533</v>
      </c>
      <c r="L1749" s="444">
        <f t="shared" ca="1" si="114"/>
        <v>-871094504.28458321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-871094504.28458321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-3629560.4345190967</v>
      </c>
      <c r="L1750" s="444">
        <f t="shared" ca="1" si="114"/>
        <v>-874724064.71910226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-874724064.71910226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-3644683.6029962595</v>
      </c>
      <c r="L1751" s="444">
        <f t="shared" ca="1" si="114"/>
        <v>-878368748.32209849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-878368748.32209849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-3659869.7846754109</v>
      </c>
      <c r="L1752" s="444">
        <f t="shared" ca="1" si="114"/>
        <v>-882028618.10677385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-882028618.10677385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-3675119.2421115581</v>
      </c>
      <c r="L1753" s="444">
        <f t="shared" ca="1" si="114"/>
        <v>-885703737.34888542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-885703737.34888542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-3690432.2389536891</v>
      </c>
      <c r="L1754" s="444">
        <f t="shared" ca="1" si="114"/>
        <v>-889394169.58783913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-889394169.58783913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-3705809.0399493291</v>
      </c>
      <c r="L1755" s="444">
        <f t="shared" ca="1" si="114"/>
        <v>-893099978.62778842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-893099978.62778842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-3721249.9109491189</v>
      </c>
      <c r="L1756" s="444">
        <f t="shared" ca="1" si="114"/>
        <v>-896821228.53873754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-896821228.53873754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-3736755.118911407</v>
      </c>
      <c r="L1757" s="444">
        <f t="shared" ca="1" si="114"/>
        <v>-900557983.65764892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-900557983.65764892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-3752324.9319068706</v>
      </c>
      <c r="L1758" s="444">
        <f t="shared" ca="1" si="114"/>
        <v>-904310308.58955574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-904310308.58955574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-3767959.6191231487</v>
      </c>
      <c r="L1759" s="444">
        <f t="shared" ca="1" si="114"/>
        <v>-908078268.20867884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-908078268.20867884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-3783659.4508694955</v>
      </c>
      <c r="L1760" s="444">
        <f t="shared" ca="1" si="114"/>
        <v>-911861927.65954828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-911861927.65954828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-3799424.6985814511</v>
      </c>
      <c r="L1761" s="444">
        <f t="shared" ca="1" si="114"/>
        <v>-915661352.35812974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-915661352.35812974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-3815255.6348255407</v>
      </c>
      <c r="L1762" s="444">
        <f t="shared" ca="1" si="114"/>
        <v>-919476607.99295533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-919476607.99295533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-3831152.5333039798</v>
      </c>
      <c r="L1763" s="444">
        <f t="shared" ca="1" si="114"/>
        <v>-923307760.5262593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-923307760.5262593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-3847115.6688594134</v>
      </c>
      <c r="L1764" s="444">
        <f t="shared" ca="1" si="114"/>
        <v>-927154876.19511867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-927154876.19511867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-3863145.3174796612</v>
      </c>
      <c r="L1765" s="444">
        <f t="shared" ca="1" si="114"/>
        <v>-931018021.51259828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-931018021.51259828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-3879241.7563024922</v>
      </c>
      <c r="L1766" s="444">
        <f t="shared" ca="1" si="114"/>
        <v>-934897263.26890075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-934897263.26890075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-3895405.2636204199</v>
      </c>
      <c r="L1767" s="444">
        <f t="shared" ca="1" si="114"/>
        <v>-938792668.53252113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-938792668.53252113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-3911636.1188855041</v>
      </c>
      <c r="L1768" s="444">
        <f t="shared" ca="1" si="114"/>
        <v>-942704304.65140665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-942704304.65140665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-3927934.6027141949</v>
      </c>
      <c r="L1769" s="444">
        <f t="shared" ca="1" si="114"/>
        <v>-946632239.25412083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-946632239.25412083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-3944300.99689217</v>
      </c>
      <c r="L1770" s="444">
        <f t="shared" ca="1" si="114"/>
        <v>-950576540.25101304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-950576540.25101304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-3960735.5843792208</v>
      </c>
      <c r="L1771" s="444">
        <f t="shared" ca="1" si="114"/>
        <v>-954537275.83539224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-954537275.83539224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-3977238.6493141344</v>
      </c>
      <c r="L1772" s="444">
        <f t="shared" ca="1" si="114"/>
        <v>-958514514.4847064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-958514514.4847064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-3993810.4770196099</v>
      </c>
      <c r="L1773" s="444">
        <f t="shared" ca="1" si="114"/>
        <v>-962508324.96172607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-962508324.96172607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-4010451.354007192</v>
      </c>
      <c r="L1774" s="444">
        <f t="shared" ca="1" si="114"/>
        <v>-966518776.31573331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-966518776.31573331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-4027161.567982222</v>
      </c>
      <c r="L1775" s="444">
        <f t="shared" ca="1" si="114"/>
        <v>-970545937.88371551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-970545937.88371551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-4043941.4078488145</v>
      </c>
      <c r="L1776" s="444">
        <f t="shared" ca="1" si="114"/>
        <v>-974589879.29156435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-974589879.29156435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-4060791.1637148513</v>
      </c>
      <c r="L1777" s="444">
        <f t="shared" ca="1" si="114"/>
        <v>-978650670.45527923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-978650670.45527923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-4077711.1268969965</v>
      </c>
      <c r="L1778" s="444">
        <f t="shared" ca="1" si="114"/>
        <v>-982728381.58217621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-982728381.58217621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-4094701.5899257339</v>
      </c>
      <c r="L1779" s="444">
        <f t="shared" ca="1" si="114"/>
        <v>-986823083.17210197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-986823083.17210197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-4111762.846550425</v>
      </c>
      <c r="L1780" s="444">
        <f t="shared" ca="1" si="114"/>
        <v>-990934846.01865244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-990934846.01865244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-4128895.1917443848</v>
      </c>
      <c r="L1781" s="444">
        <f t="shared" ca="1" si="114"/>
        <v>-995063741.21039677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-995063741.21039677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-4146098.9217099864</v>
      </c>
      <c r="L1782" s="444">
        <f t="shared" ca="1" si="114"/>
        <v>-999209840.13210678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-999209840.13210678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-4163374.3338837782</v>
      </c>
      <c r="L1783" s="444">
        <f t="shared" ca="1" si="114"/>
        <v>-1003373214.4659905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-1003373214.4659905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-4180721.7269416279</v>
      </c>
      <c r="L1784" s="444">
        <f t="shared" ca="1" si="114"/>
        <v>-1007553936.1929321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-1007553936.1929321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-4198141.4008038836</v>
      </c>
      <c r="L1785" s="444">
        <f t="shared" ca="1" si="114"/>
        <v>-1011752077.5937361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-1011752077.5937361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-4215633.6566405669</v>
      </c>
      <c r="L1786" s="444">
        <f t="shared" ca="1" si="114"/>
        <v>-1015967711.2503766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-1015967711.2503766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-4233198.7968765693</v>
      </c>
      <c r="L1787" s="444">
        <f t="shared" ca="1" si="114"/>
        <v>-1020200910.0472531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-1020200910.0472531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-4250837.1251968881</v>
      </c>
      <c r="L1788" s="444">
        <f t="shared" ca="1" si="114"/>
        <v>-1024451747.1724501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-1024451747.1724501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-4268548.9465518752</v>
      </c>
      <c r="L1789" s="444">
        <f t="shared" ca="1" si="114"/>
        <v>-1028720296.119002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-1028720296.119002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-4286334.5671625081</v>
      </c>
      <c r="L1790" s="444">
        <f t="shared" ca="1" si="114"/>
        <v>-1033006630.6861645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-1033006630.6861645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-4304194.2945256857</v>
      </c>
      <c r="L1791" s="444">
        <f t="shared" ca="1" si="114"/>
        <v>-1037310824.9806902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-1037310824.9806902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-4322128.437419543</v>
      </c>
      <c r="L1792" s="444">
        <f t="shared" ca="1" si="114"/>
        <v>-1041632953.4181098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-1041632953.4181098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-4340137.3059087908</v>
      </c>
      <c r="L1793" s="444">
        <f t="shared" ref="L1793:L2047" ca="1" si="119">I1793-J1793+K1793</f>
        <v>-1045973090.7240186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-1045973090.7240186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-4358221.2113500778</v>
      </c>
      <c r="L1794" s="444">
        <f t="shared" ca="1" si="119"/>
        <v>-1050331311.9353687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-1050331311.9353687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-4376380.4663973702</v>
      </c>
      <c r="L1795" s="444">
        <f t="shared" ca="1" si="119"/>
        <v>-1054707692.4017661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-1054707692.4017661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-4394615.3850073582</v>
      </c>
      <c r="L1796" s="444">
        <f t="shared" ca="1" si="119"/>
        <v>-1059102307.7867734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-1059102307.7867734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-4412926.2824448887</v>
      </c>
      <c r="L1797" s="444">
        <f t="shared" ca="1" si="119"/>
        <v>-1063515234.0692183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-1063515234.0692183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-4431313.4752884097</v>
      </c>
      <c r="L1798" s="444">
        <f t="shared" ca="1" si="119"/>
        <v>-1067946547.5445067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-1067946547.5445067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-4449777.281435445</v>
      </c>
      <c r="L1799" s="444">
        <f t="shared" ca="1" si="119"/>
        <v>-1072396324.8259422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-1072396324.8259422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-4468318.0201080926</v>
      </c>
      <c r="L1800" s="444">
        <f t="shared" ca="1" si="119"/>
        <v>-1076864642.8460503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-1076864642.8460503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-4486936.0118585424</v>
      </c>
      <c r="L1801" s="444">
        <f t="shared" ca="1" si="119"/>
        <v>-1081351578.8579087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-1081351578.8579087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-4505631.5785746193</v>
      </c>
      <c r="L1802" s="444">
        <f t="shared" ca="1" si="119"/>
        <v>-1085857210.4364834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-1085857210.4364834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-4524405.0434853472</v>
      </c>
      <c r="L1803" s="444">
        <f t="shared" ca="1" si="119"/>
        <v>-1090381615.4799688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-1090381615.4799688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-4543256.7311665369</v>
      </c>
      <c r="L1804" s="444">
        <f t="shared" ca="1" si="119"/>
        <v>-1094924872.2111354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-1094924872.2111354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-4562186.9675463978</v>
      </c>
      <c r="L1805" s="444">
        <f t="shared" ca="1" si="119"/>
        <v>-1099487059.1786819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-1099487059.1786819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-4581196.0799111743</v>
      </c>
      <c r="L1806" s="444">
        <f t="shared" ca="1" si="119"/>
        <v>-1104068255.2585931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-1104068255.2585931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-4600284.3969108043</v>
      </c>
      <c r="L1807" s="444">
        <f t="shared" ca="1" si="119"/>
        <v>-1108668539.655504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-1108668539.655504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-4619452.2485646</v>
      </c>
      <c r="L1808" s="444">
        <f t="shared" ca="1" si="119"/>
        <v>-1113287991.9040685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-1113287991.9040685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-4638699.9662669515</v>
      </c>
      <c r="L1809" s="444">
        <f t="shared" ca="1" si="119"/>
        <v>-1117926691.8703353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-1117926691.8703353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-4658027.8827930642</v>
      </c>
      <c r="L1810" s="444">
        <f t="shared" ca="1" si="119"/>
        <v>-1122584719.7531283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-1122584719.7531283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-4677436.3323047012</v>
      </c>
      <c r="L1811" s="444">
        <f t="shared" ca="1" si="119"/>
        <v>-1127262156.085433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-1127262156.085433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-4696925.6503559705</v>
      </c>
      <c r="L1812" s="444">
        <f t="shared" ca="1" si="119"/>
        <v>-1131959081.7357891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-1131959081.7357891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-4716496.1738991207</v>
      </c>
      <c r="L1813" s="444">
        <f t="shared" ca="1" si="119"/>
        <v>-1136675577.9096882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-1136675577.9096882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-4736148.2412903672</v>
      </c>
      <c r="L1814" s="444">
        <f t="shared" ca="1" si="119"/>
        <v>-1141411726.1509786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-1141411726.1509786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-4755882.1922957441</v>
      </c>
      <c r="L1815" s="444">
        <f t="shared" ca="1" si="119"/>
        <v>-1146167608.3432744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-1146167608.3432744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-4775698.3680969765</v>
      </c>
      <c r="L1816" s="444">
        <f t="shared" ca="1" si="119"/>
        <v>-1150943306.7113714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-1150943306.7113714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-4795597.1112973811</v>
      </c>
      <c r="L1817" s="444">
        <f t="shared" ca="1" si="119"/>
        <v>-1155738903.8226688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-1155738903.8226688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-4815578.7659277869</v>
      </c>
      <c r="L1818" s="444">
        <f t="shared" ca="1" si="119"/>
        <v>-1160554482.5885966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-1160554482.5885966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-4835643.677452486</v>
      </c>
      <c r="L1819" s="444">
        <f t="shared" ca="1" si="119"/>
        <v>-1165390126.2660491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-1165390126.2660491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-4855792.1927752048</v>
      </c>
      <c r="L1820" s="444">
        <f t="shared" ca="1" si="119"/>
        <v>-1170245918.4588244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-1170245918.4588244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-4876024.6602451019</v>
      </c>
      <c r="L1821" s="444">
        <f t="shared" ca="1" si="119"/>
        <v>-1175121943.1190696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-1175121943.1190696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-4896341.4296627901</v>
      </c>
      <c r="L1822" s="444">
        <f t="shared" ca="1" si="119"/>
        <v>-1180018284.5487323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-1180018284.5487323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-4916742.8522863844</v>
      </c>
      <c r="L1823" s="444">
        <f t="shared" ca="1" si="119"/>
        <v>-1184935027.4010186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-1184935027.4010186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-4937229.2808375778</v>
      </c>
      <c r="L1824" s="444">
        <f t="shared" ca="1" si="119"/>
        <v>-1189872256.6818562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-1189872256.6818562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-4957801.0695077339</v>
      </c>
      <c r="L1825" s="444">
        <f t="shared" ca="1" si="119"/>
        <v>-1194830057.751364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-1194830057.751364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-4978458.5739640165</v>
      </c>
      <c r="L1826" s="444">
        <f t="shared" ca="1" si="119"/>
        <v>-1199808516.3253281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-1199808516.3253281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-4999202.1513555339</v>
      </c>
      <c r="L1827" s="444">
        <f t="shared" ca="1" si="119"/>
        <v>-1204807718.4766836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-1204807718.4766836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-5020032.1603195146</v>
      </c>
      <c r="L1828" s="444">
        <f t="shared" ca="1" si="119"/>
        <v>-1209827750.6370032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-1209827750.6370032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-5040948.960987513</v>
      </c>
      <c r="L1829" s="444">
        <f t="shared" ca="1" si="119"/>
        <v>-1214868699.5979908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-1214868699.5979908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-5061952.9149916284</v>
      </c>
      <c r="L1830" s="444">
        <f t="shared" ca="1" si="119"/>
        <v>-1219930652.5129824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-1219930652.5129824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-5083044.3854707601</v>
      </c>
      <c r="L1831" s="444">
        <f t="shared" ca="1" si="119"/>
        <v>-1225013696.8984532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-1225013696.8984532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-5104223.7370768888</v>
      </c>
      <c r="L1832" s="444">
        <f t="shared" ca="1" si="119"/>
        <v>-1230117920.6355302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-1230117920.6355302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-5125491.3359813755</v>
      </c>
      <c r="L1833" s="444">
        <f t="shared" ca="1" si="119"/>
        <v>-1235243411.9715116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-1235243411.9715116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-5146847.5498812981</v>
      </c>
      <c r="L1834" s="444">
        <f t="shared" ca="1" si="119"/>
        <v>-1240390259.5213928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-1240390259.5213928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-5168292.7480058037</v>
      </c>
      <c r="L1835" s="444">
        <f t="shared" ca="1" si="119"/>
        <v>-1245558552.2693987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-1245558552.2693987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-5189827.301122494</v>
      </c>
      <c r="L1836" s="444">
        <f t="shared" ca="1" si="119"/>
        <v>-1250748379.5705211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-1250748379.5705211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-5211451.5815438377</v>
      </c>
      <c r="L1837" s="444">
        <f t="shared" ca="1" si="119"/>
        <v>-1255959831.152065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-1255959831.152065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-5233165.9631336043</v>
      </c>
      <c r="L1838" s="444">
        <f t="shared" ca="1" si="119"/>
        <v>-1261192997.1151986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-1261192997.1151986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-5254970.8213133272</v>
      </c>
      <c r="L1839" s="444">
        <f t="shared" ca="1" si="119"/>
        <v>-1266447967.936512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-1266447967.936512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-5276866.5330688003</v>
      </c>
      <c r="L1840" s="444">
        <f t="shared" ca="1" si="119"/>
        <v>-1271724834.4695809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-1271724834.4695809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-5298853.4769565873</v>
      </c>
      <c r="L1841" s="444">
        <f t="shared" ca="1" si="119"/>
        <v>-1277023687.9465375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-1277023687.9465375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-5320932.033110573</v>
      </c>
      <c r="L1842" s="444">
        <f t="shared" ca="1" si="119"/>
        <v>-1282344619.9796481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-1282344619.9796481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-5343102.5832485333</v>
      </c>
      <c r="L1843" s="444">
        <f t="shared" ca="1" si="119"/>
        <v>-1287687722.5628967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-1287687722.5628967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-5365365.5106787365</v>
      </c>
      <c r="L1844" s="444">
        <f t="shared" ca="1" si="119"/>
        <v>-1293053088.0735755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-1293053088.0735755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-5387721.2003065646</v>
      </c>
      <c r="L1845" s="444">
        <f t="shared" ca="1" si="119"/>
        <v>-1298440809.2738822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-1298440809.2738822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-5410170.0386411753</v>
      </c>
      <c r="L1846" s="444">
        <f t="shared" ca="1" si="119"/>
        <v>-1303850979.3125234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-1303850979.3125234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-5432712.4138021804</v>
      </c>
      <c r="L1847" s="444">
        <f t="shared" ca="1" si="119"/>
        <v>-1309283691.7263255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-1309283691.7263255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-5455348.7155263564</v>
      </c>
      <c r="L1848" s="444">
        <f t="shared" ca="1" si="119"/>
        <v>-1314739040.4418519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-1314739040.4418519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-5478079.3351743827</v>
      </c>
      <c r="L1849" s="444">
        <f t="shared" ca="1" si="119"/>
        <v>-1320217119.7770262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-1320217119.7770262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-5500904.6657376094</v>
      </c>
      <c r="L1850" s="444">
        <f t="shared" ca="1" si="119"/>
        <v>-1325718024.4427638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-1325718024.4427638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-5523825.1018448491</v>
      </c>
      <c r="L1851" s="444">
        <f t="shared" ca="1" si="119"/>
        <v>-1331241849.5446086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-1331241849.5446086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-5546841.0397692025</v>
      </c>
      <c r="L1852" s="444">
        <f t="shared" ca="1" si="119"/>
        <v>-1336788690.5843778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-1336788690.5843778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-5569952.8774349075</v>
      </c>
      <c r="L1853" s="444">
        <f t="shared" ca="1" si="119"/>
        <v>-1342358643.4618127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-1342358643.4618127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-5593161.0144242197</v>
      </c>
      <c r="L1854" s="444">
        <f t="shared" ca="1" si="119"/>
        <v>-1347951804.4762371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-1347951804.4762371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-5616465.8519843211</v>
      </c>
      <c r="L1855" s="444">
        <f t="shared" ca="1" si="119"/>
        <v>-1353568270.3282213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-1353568270.3282213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-5639867.7930342555</v>
      </c>
      <c r="L1856" s="444">
        <f t="shared" ca="1" si="119"/>
        <v>-1359208138.1212556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-1359208138.1212556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-5663367.2421718985</v>
      </c>
      <c r="L1857" s="444">
        <f t="shared" ca="1" si="119"/>
        <v>-1364871505.3634276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-1364871505.3634276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-5686964.6056809481</v>
      </c>
      <c r="L1858" s="444">
        <f t="shared" ca="1" si="119"/>
        <v>-1370558469.9691086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-1370558469.9691086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-5710660.2915379526</v>
      </c>
      <c r="L1859" s="444">
        <f t="shared" ca="1" si="119"/>
        <v>-1376269130.2606466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-1376269130.2606466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-5734454.7094193604</v>
      </c>
      <c r="L1860" s="444">
        <f t="shared" ca="1" si="119"/>
        <v>-1382003584.9700658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-1382003584.9700658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-5758348.2707086075</v>
      </c>
      <c r="L1861" s="444">
        <f t="shared" ca="1" si="119"/>
        <v>-1387761933.2407744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-1387761933.2407744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-5782341.3885032265</v>
      </c>
      <c r="L1862" s="444">
        <f t="shared" ca="1" si="119"/>
        <v>-1393544274.6292777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-1393544274.6292777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-5806434.4776219903</v>
      </c>
      <c r="L1863" s="444">
        <f t="shared" ca="1" si="119"/>
        <v>-1399350709.1068997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-1399350709.1068997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-5830627.9546120819</v>
      </c>
      <c r="L1864" s="444">
        <f t="shared" ca="1" si="119"/>
        <v>-1405181337.0615118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-1405181337.0615118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-5854922.2377562989</v>
      </c>
      <c r="L1865" s="444">
        <f t="shared" ca="1" si="119"/>
        <v>-1411036259.299268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-1411036259.299268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-5879317.7470802832</v>
      </c>
      <c r="L1866" s="444">
        <f t="shared" ca="1" si="119"/>
        <v>-1416915577.0463483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-1416915577.0463483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-5903814.9043597849</v>
      </c>
      <c r="L1867" s="444">
        <f t="shared" ca="1" si="119"/>
        <v>-1422819391.9507082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-1422819391.9507082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-5928414.1331279501</v>
      </c>
      <c r="L1868" s="444">
        <f t="shared" ca="1" si="119"/>
        <v>-1428747806.0838361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-1428747806.0838361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-5953115.8586826501</v>
      </c>
      <c r="L1869" s="444">
        <f t="shared" ca="1" si="119"/>
        <v>-1434700921.9425187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-1434700921.9425187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-5977920.5080938283</v>
      </c>
      <c r="L1870" s="444">
        <f t="shared" ca="1" si="119"/>
        <v>-1440678842.4506125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-1440678842.4506125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-6002828.5102108857</v>
      </c>
      <c r="L1871" s="444">
        <f t="shared" ca="1" si="119"/>
        <v>-1446681670.9608235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-1446681670.9608235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-6027840.2956700977</v>
      </c>
      <c r="L1872" s="444">
        <f t="shared" ca="1" si="119"/>
        <v>-1452709511.2564936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-1452709511.2564936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-6052956.2969020568</v>
      </c>
      <c r="L1873" s="444">
        <f t="shared" ca="1" si="119"/>
        <v>-1458762467.5533955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-1458762467.5533955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-6078176.9481391478</v>
      </c>
      <c r="L1874" s="444">
        <f t="shared" ca="1" si="119"/>
        <v>-1464840644.5015347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-1464840644.5015347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-6103502.6854230613</v>
      </c>
      <c r="L1875" s="444">
        <f t="shared" ca="1" si="119"/>
        <v>-1470944147.1869578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-1470944147.1869578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-6128933.9466123246</v>
      </c>
      <c r="L1876" s="444">
        <f t="shared" ca="1" si="119"/>
        <v>-1477073081.1335702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-1477073081.1335702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-6154471.1713898759</v>
      </c>
      <c r="L1877" s="444">
        <f t="shared" ca="1" si="119"/>
        <v>-1483227552.30496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-1483227552.30496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-6180114.8012706665</v>
      </c>
      <c r="L1878" s="444">
        <f t="shared" ca="1" si="119"/>
        <v>-1489407667.1062307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-1489407667.1062307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-6205865.2796092946</v>
      </c>
      <c r="L1879" s="444">
        <f t="shared" ca="1" si="119"/>
        <v>-1495613532.3858399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-1495613532.3858399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-6231723.0516076665</v>
      </c>
      <c r="L1880" s="444">
        <f t="shared" ca="1" si="119"/>
        <v>-1501845255.4374475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-1501845255.4374475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-6257688.5643226979</v>
      </c>
      <c r="L1881" s="444">
        <f t="shared" ca="1" si="119"/>
        <v>-1508102944.0017703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-1508102944.0017703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-6283762.2666740427</v>
      </c>
      <c r="L1882" s="444">
        <f t="shared" ca="1" si="119"/>
        <v>-1514386706.2684443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-1514386706.2684443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-6309944.6094518509</v>
      </c>
      <c r="L1883" s="444">
        <f t="shared" ca="1" si="119"/>
        <v>-1520696650.8778961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-1520696650.8778961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-6336236.0453245668</v>
      </c>
      <c r="L1884" s="444">
        <f t="shared" ca="1" si="119"/>
        <v>-1527032886.9232206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-1527032886.9232206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-6362637.0288467528</v>
      </c>
      <c r="L1885" s="444">
        <f t="shared" ca="1" si="119"/>
        <v>-1533395523.9520674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-1533395523.9520674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-6389148.0164669473</v>
      </c>
      <c r="L1886" s="444">
        <f t="shared" ca="1" si="119"/>
        <v>-1539784671.9685342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-1539784671.9685342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-6415769.4665355589</v>
      </c>
      <c r="L1887" s="444">
        <f t="shared" ca="1" si="119"/>
        <v>-1546200441.4350698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-1546200441.4350698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-6442501.8393127909</v>
      </c>
      <c r="L1888" s="444">
        <f t="shared" ca="1" si="119"/>
        <v>-1552642943.2743826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-1552642943.2743826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-6469345.5969765941</v>
      </c>
      <c r="L1889" s="444">
        <f t="shared" ca="1" si="119"/>
        <v>-1559112288.8713591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-1559112288.8713591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-6496301.2036306625</v>
      </c>
      <c r="L1890" s="444">
        <f t="shared" ca="1" si="119"/>
        <v>-1565608590.0749898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-1565608590.0749898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-6523369.1253124578</v>
      </c>
      <c r="L1891" s="444">
        <f t="shared" ca="1" si="119"/>
        <v>-1572131959.2003024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-1572131959.2003024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-6550549.8300012602</v>
      </c>
      <c r="L1892" s="444">
        <f t="shared" ca="1" si="119"/>
        <v>-1578682509.0303037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-1578682509.0303037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-6577843.7876262655</v>
      </c>
      <c r="L1893" s="444">
        <f t="shared" ca="1" si="119"/>
        <v>-1585260352.81793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-1585260352.81793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-6605251.4700747086</v>
      </c>
      <c r="L1894" s="444">
        <f t="shared" ca="1" si="119"/>
        <v>-1591865604.2880046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-1591865604.2880046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-6632773.351200019</v>
      </c>
      <c r="L1895" s="444">
        <f t="shared" ca="1" si="119"/>
        <v>-1598498377.6392047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-1598498377.6392047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-6660409.9068300193</v>
      </c>
      <c r="L1896" s="444">
        <f t="shared" ca="1" si="119"/>
        <v>-1605158787.5460348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-1605158787.5460348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-6688161.6147751454</v>
      </c>
      <c r="L1897" s="444">
        <f t="shared" ca="1" si="119"/>
        <v>-1611846949.16081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-1611846949.16081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-6716028.9548367085</v>
      </c>
      <c r="L1898" s="444">
        <f t="shared" ca="1" si="119"/>
        <v>-1618562978.1156466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-1618562978.1156466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-6744012.4088151939</v>
      </c>
      <c r="L1899" s="444">
        <f t="shared" ca="1" si="119"/>
        <v>-1625306990.5244617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-1625306990.5244617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-6772112.4605185902</v>
      </c>
      <c r="L1900" s="444">
        <f t="shared" ca="1" si="119"/>
        <v>-1632079102.9849803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-1632079102.9849803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-6800329.5957707511</v>
      </c>
      <c r="L1901" s="444">
        <f t="shared" ca="1" si="119"/>
        <v>-1638879432.5807512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-1638879432.5807512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-6828664.3024197966</v>
      </c>
      <c r="L1902" s="444">
        <f t="shared" ca="1" si="119"/>
        <v>-1645708096.8831711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-1645708096.8831711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-6857117.0703465464</v>
      </c>
      <c r="L1903" s="444">
        <f t="shared" ca="1" si="119"/>
        <v>-1652565213.9535177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-1652565213.9535177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-6885688.3914729906</v>
      </c>
      <c r="L1904" s="444">
        <f t="shared" ca="1" si="119"/>
        <v>-1659450902.3449907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-1659450902.3449907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-6914378.7597707948</v>
      </c>
      <c r="L1905" s="444">
        <f t="shared" ca="1" si="119"/>
        <v>-1666365281.1047616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-1666365281.1047616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-6943188.6712698396</v>
      </c>
      <c r="L1906" s="444">
        <f t="shared" ca="1" si="119"/>
        <v>-1673308469.7760315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-1673308469.7760315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-6972118.624066798</v>
      </c>
      <c r="L1907" s="444">
        <f t="shared" ca="1" si="119"/>
        <v>-1680280588.4000983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-1680280588.4000983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-7001169.118333743</v>
      </c>
      <c r="L1908" s="444">
        <f t="shared" ca="1" si="119"/>
        <v>-1687281757.5184321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-1687281757.5184321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-7030340.6563268015</v>
      </c>
      <c r="L1909" s="444">
        <f t="shared" ca="1" si="119"/>
        <v>-1694312098.1747589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-1694312098.1747589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-7059633.7423948282</v>
      </c>
      <c r="L1910" s="444">
        <f t="shared" ca="1" si="119"/>
        <v>-1701371731.9171538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-1701371731.9171538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-7089048.8829881409</v>
      </c>
      <c r="L1911" s="444">
        <f t="shared" ca="1" si="119"/>
        <v>-1708460780.800142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-1708460780.800142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-7118586.5866672583</v>
      </c>
      <c r="L1912" s="444">
        <f t="shared" ca="1" si="119"/>
        <v>-1715579367.3868093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-1715579367.3868093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-7148247.3641117048</v>
      </c>
      <c r="L1913" s="444">
        <f t="shared" ca="1" si="119"/>
        <v>-1722727614.750921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-1722727614.750921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-7178031.7281288374</v>
      </c>
      <c r="L1914" s="444">
        <f t="shared" ca="1" si="119"/>
        <v>-1729905646.4790499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-1729905646.4790499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-7207940.1936627077</v>
      </c>
      <c r="L1915" s="444">
        <f t="shared" ca="1" si="119"/>
        <v>-1737113586.6727126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-1737113586.6727126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-7237973.2778029693</v>
      </c>
      <c r="L1916" s="444">
        <f t="shared" ca="1" si="119"/>
        <v>-1744351559.9505155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-1744351559.9505155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-7268131.4997938136</v>
      </c>
      <c r="L1917" s="444">
        <f t="shared" ca="1" si="119"/>
        <v>-1751619691.4503093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-1751619691.4503093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-7298415.3810429564</v>
      </c>
      <c r="L1918" s="444">
        <f t="shared" ca="1" si="119"/>
        <v>-1758918106.8313522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-1758918106.8313522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-7328825.4451306341</v>
      </c>
      <c r="L1919" s="444">
        <f t="shared" ca="1" si="119"/>
        <v>-1766246932.2764828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-1766246932.2764828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-7359362.2178186784</v>
      </c>
      <c r="L1920" s="444">
        <f t="shared" ca="1" si="119"/>
        <v>-1773606294.4943016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-1773606294.4943016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-7390026.2270595897</v>
      </c>
      <c r="L1921" s="444">
        <f t="shared" ca="1" si="119"/>
        <v>-1780996320.7213612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-1780996320.7213612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-7420818.0030056713</v>
      </c>
      <c r="L1922" s="444">
        <f t="shared" ca="1" si="119"/>
        <v>-1788417138.7243669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-1788417138.7243669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-7451738.078018195</v>
      </c>
      <c r="L1923" s="444">
        <f t="shared" ca="1" si="119"/>
        <v>-1795868876.8023851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-1795868876.8023851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-7482786.9866766054</v>
      </c>
      <c r="L1924" s="444">
        <f t="shared" ca="1" si="119"/>
        <v>-1803351663.7890618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-1803351663.7890618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-7513965.2657877579</v>
      </c>
      <c r="L1925" s="444">
        <f t="shared" ca="1" si="119"/>
        <v>-1810865629.0548496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-1810865629.0548496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-7545273.4543952076</v>
      </c>
      <c r="L1926" s="444">
        <f t="shared" ca="1" si="119"/>
        <v>-1818410902.5092449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-1818410902.5092449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-7576712.0937885204</v>
      </c>
      <c r="L1927" s="444">
        <f t="shared" ca="1" si="119"/>
        <v>-1825987614.6030335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-1825987614.6030335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-7608281.7275126399</v>
      </c>
      <c r="L1928" s="444">
        <f t="shared" ca="1" si="119"/>
        <v>-1833595896.3305461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-1833595896.3305461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-7639982.9013772756</v>
      </c>
      <c r="L1929" s="444">
        <f t="shared" ca="1" si="119"/>
        <v>-1841235879.2319233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-1841235879.2319233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-7671816.1634663474</v>
      </c>
      <c r="L1930" s="444">
        <f t="shared" ca="1" si="119"/>
        <v>-1848907695.3953898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-1848907695.3953898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-7703782.0641474584</v>
      </c>
      <c r="L1931" s="444">
        <f t="shared" ca="1" si="119"/>
        <v>-1856611477.4595373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-1856611477.4595373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-7735881.1560814055</v>
      </c>
      <c r="L1932" s="444">
        <f t="shared" ca="1" si="119"/>
        <v>-1864347358.6156187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-1864347358.6156187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-7768113.9942317456</v>
      </c>
      <c r="L1933" s="444">
        <f t="shared" ca="1" si="119"/>
        <v>-1872115472.6098504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-1872115472.6098504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-7800481.1358743757</v>
      </c>
      <c r="L1934" s="444">
        <f t="shared" ca="1" si="119"/>
        <v>-1879915953.7457247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-1879915953.7457247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-7832983.1406071857</v>
      </c>
      <c r="L1935" s="444">
        <f t="shared" ca="1" si="119"/>
        <v>-1887748936.8863318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-1887748936.8863318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-7865620.5703597143</v>
      </c>
      <c r="L1936" s="444">
        <f t="shared" ca="1" si="119"/>
        <v>-1895614557.4566915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-1895614557.4566915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-7898393.98940288</v>
      </c>
      <c r="L1937" s="444">
        <f t="shared" ca="1" si="119"/>
        <v>-1903512951.4460943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-1903512951.4460943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-7931303.9643587256</v>
      </c>
      <c r="L1938" s="444">
        <f t="shared" ca="1" si="119"/>
        <v>-1911444255.4104531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-1911444255.4104531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-7964351.0642102212</v>
      </c>
      <c r="L1939" s="444">
        <f t="shared" ca="1" si="119"/>
        <v>-1919408606.4746633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-1919408606.4746633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-7997535.8603110956</v>
      </c>
      <c r="L1940" s="444">
        <f t="shared" ca="1" si="119"/>
        <v>-1927406142.3349743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-1927406142.3349743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-8030858.9263957264</v>
      </c>
      <c r="L1941" s="444">
        <f t="shared" ca="1" si="119"/>
        <v>-1935437001.2613699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-1935437001.2613699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-8064320.8385890415</v>
      </c>
      <c r="L1942" s="444">
        <f t="shared" ca="1" si="119"/>
        <v>-1943501322.0999589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-1943501322.0999589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-8097922.1754164957</v>
      </c>
      <c r="L1943" s="444">
        <f t="shared" ca="1" si="119"/>
        <v>-1951599244.2753754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-1951599244.2753754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-8131663.5178140635</v>
      </c>
      <c r="L1944" s="444">
        <f t="shared" ca="1" si="119"/>
        <v>-1959730907.7931895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-1959730907.7931895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-8165545.4491382884</v>
      </c>
      <c r="L1945" s="444">
        <f t="shared" ca="1" si="119"/>
        <v>-1967896453.2423279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-1967896453.2423279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-8199568.5551763661</v>
      </c>
      <c r="L1946" s="444">
        <f t="shared" ca="1" si="119"/>
        <v>-1976096021.7975042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-1976096021.7975042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-8233733.4241562672</v>
      </c>
      <c r="L1947" s="444">
        <f t="shared" ca="1" si="119"/>
        <v>-1984329755.2216604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-1984329755.2216604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-8268040.6467569182</v>
      </c>
      <c r="L1948" s="444">
        <f t="shared" ca="1" si="119"/>
        <v>-1992597795.8684173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-1992597795.8684173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-8302490.8161184052</v>
      </c>
      <c r="L1949" s="444">
        <f t="shared" ca="1" si="119"/>
        <v>-2000900286.6845357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-2000900286.6845357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-8337084.5278522326</v>
      </c>
      <c r="L1950" s="444">
        <f t="shared" ca="1" si="119"/>
        <v>-2009237371.212388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-2009237371.212388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-8371822.3800516156</v>
      </c>
      <c r="L1951" s="444">
        <f t="shared" ca="1" si="119"/>
        <v>-2017609193.5924397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-2017609193.5924397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-8406704.9733018316</v>
      </c>
      <c r="L1952" s="444">
        <f t="shared" ca="1" si="119"/>
        <v>-2026015898.5657415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-2026015898.5657415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-8441732.9106905889</v>
      </c>
      <c r="L1953" s="444">
        <f t="shared" ca="1" si="119"/>
        <v>-2034457631.4764321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-2034457631.4764321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-8476906.797818467</v>
      </c>
      <c r="L1954" s="444">
        <f t="shared" ca="1" si="119"/>
        <v>-2042934538.2742505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-2042934538.2742505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-8512227.2428093776</v>
      </c>
      <c r="L1955" s="444">
        <f t="shared" ca="1" si="119"/>
        <v>-2051446765.5170598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-2051446765.5170598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-8547694.8563210815</v>
      </c>
      <c r="L1956" s="444">
        <f t="shared" ca="1" si="119"/>
        <v>-2059994460.3733809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-2059994460.3733809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-8583310.2515557539</v>
      </c>
      <c r="L1957" s="444">
        <f t="shared" ca="1" si="119"/>
        <v>-2068577770.6249366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-2068577770.6249366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-8619074.0442705695</v>
      </c>
      <c r="L1958" s="444">
        <f t="shared" ca="1" si="119"/>
        <v>-2077196844.6692071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-2077196844.6692071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-8654986.8527883645</v>
      </c>
      <c r="L1959" s="444">
        <f t="shared" ca="1" si="119"/>
        <v>-2085851831.5219955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-2085851831.5219955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-8691049.2980083153</v>
      </c>
      <c r="L1960" s="444">
        <f t="shared" ca="1" si="119"/>
        <v>-2094542880.8200037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-2094542880.8200037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-8727262.0034166817</v>
      </c>
      <c r="L1961" s="444">
        <f t="shared" ca="1" si="119"/>
        <v>-2103270142.8234205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-2103270142.8234205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-8763625.5950975846</v>
      </c>
      <c r="L1962" s="444">
        <f t="shared" ca="1" si="119"/>
        <v>-2112033768.4185181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-2112033768.4185181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-8800140.7017438244</v>
      </c>
      <c r="L1963" s="444">
        <f t="shared" ca="1" si="119"/>
        <v>-2120833909.1202619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-2120833909.1202619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-8836807.9546677582</v>
      </c>
      <c r="L1964" s="444">
        <f t="shared" ca="1" si="119"/>
        <v>-2129670717.0749297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-2129670717.0749297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-8873627.9878122061</v>
      </c>
      <c r="L1965" s="444">
        <f t="shared" ca="1" si="119"/>
        <v>-2138544345.062742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-2138544345.062742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-8910601.4377614241</v>
      </c>
      <c r="L1966" s="444">
        <f t="shared" ca="1" si="119"/>
        <v>-2147454946.5005033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-2147454946.5005033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-8947728.9437520988</v>
      </c>
      <c r="L1967" s="444">
        <f t="shared" ca="1" si="119"/>
        <v>-2156402675.4442554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-2156402675.4442554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-8985011.1476843972</v>
      </c>
      <c r="L1968" s="444">
        <f t="shared" ca="1" si="119"/>
        <v>-2165387686.5919399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-2165387686.5919399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-9022448.6941330824</v>
      </c>
      <c r="L1969" s="444">
        <f t="shared" ca="1" si="119"/>
        <v>-2174410135.2860732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-2174410135.2860732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-9060042.2303586379</v>
      </c>
      <c r="L1970" s="444">
        <f t="shared" ca="1" si="119"/>
        <v>-2183470177.5164318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-2183470177.5164318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-9097792.4063184652</v>
      </c>
      <c r="L1971" s="444">
        <f t="shared" ca="1" si="119"/>
        <v>-2192567969.9227505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-2192567969.9227505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-9135699.8746781275</v>
      </c>
      <c r="L1972" s="444">
        <f t="shared" ca="1" si="119"/>
        <v>-2201703669.7974286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-2201703669.7974286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-9173765.2908226196</v>
      </c>
      <c r="L1973" s="444">
        <f t="shared" ca="1" si="119"/>
        <v>-2210877435.0882511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-2210877435.0882511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-9211989.3128677122</v>
      </c>
      <c r="L1974" s="444">
        <f t="shared" ca="1" si="119"/>
        <v>-2220089424.4011188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-2220089424.4011188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-9250372.6016713288</v>
      </c>
      <c r="L1975" s="444">
        <f t="shared" ca="1" si="119"/>
        <v>-2229339797.00279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-2229339797.00279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-9288915.8208449576</v>
      </c>
      <c r="L1976" s="444">
        <f t="shared" ca="1" si="119"/>
        <v>-2238628712.8236351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-2238628712.8236351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-9327619.6367651466</v>
      </c>
      <c r="L1977" s="444">
        <f t="shared" ca="1" si="119"/>
        <v>-2247956332.4604001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-2247956332.4604001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-9366484.7185849994</v>
      </c>
      <c r="L1978" s="444">
        <f t="shared" ca="1" si="119"/>
        <v>-2257322817.1789851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-2257322817.1789851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-9405511.7382457703</v>
      </c>
      <c r="L1979" s="444">
        <f t="shared" ca="1" si="119"/>
        <v>-2266728328.9172311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-2266728328.9172311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-9444701.370488463</v>
      </c>
      <c r="L1980" s="444">
        <f t="shared" ca="1" si="119"/>
        <v>-2276173030.2877197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-2276173030.2877197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-9484054.292865498</v>
      </c>
      <c r="L1981" s="444">
        <f t="shared" ca="1" si="119"/>
        <v>-2285657084.580585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-2285657084.580585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-9523571.1857524365</v>
      </c>
      <c r="L1982" s="444">
        <f t="shared" ca="1" si="119"/>
        <v>-2295180655.7663374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-2295180655.7663374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-9563252.732359739</v>
      </c>
      <c r="L1983" s="444">
        <f t="shared" ca="1" si="119"/>
        <v>-2304743908.4986973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-2304743908.4986973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-9603099.6187445726</v>
      </c>
      <c r="L1984" s="444">
        <f t="shared" ca="1" si="119"/>
        <v>-2314347008.1174417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-2314347008.1174417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-9643112.5338226743</v>
      </c>
      <c r="L1985" s="444">
        <f t="shared" ca="1" si="119"/>
        <v>-2323990120.6512642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-2323990120.6512642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-9683292.1693802681</v>
      </c>
      <c r="L1986" s="444">
        <f t="shared" ca="1" si="119"/>
        <v>-2333673412.8206444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-2333673412.8206444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-9723639.2200860176</v>
      </c>
      <c r="L1987" s="444">
        <f t="shared" ca="1" si="119"/>
        <v>-2343397052.0407305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-2343397052.0407305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-9764154.383503044</v>
      </c>
      <c r="L1988" s="444">
        <f t="shared" ca="1" si="119"/>
        <v>-2353161206.4242334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-2353161206.4242334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-9804838.3601009734</v>
      </c>
      <c r="L1989" s="444">
        <f t="shared" ca="1" si="119"/>
        <v>-2362966044.7843342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-2362966044.7843342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-9845691.853268059</v>
      </c>
      <c r="L1990" s="444">
        <f t="shared" ca="1" si="119"/>
        <v>-2372811736.6376023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-2372811736.6376023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-9886715.5693233423</v>
      </c>
      <c r="L1991" s="444">
        <f t="shared" ca="1" si="119"/>
        <v>-2382698452.2069259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-2382698452.2069259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-9927910.2175288573</v>
      </c>
      <c r="L1992" s="444">
        <f t="shared" ca="1" si="119"/>
        <v>-2392626362.4244547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-2392626362.4244547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-9969276.5101018939</v>
      </c>
      <c r="L1993" s="444">
        <f t="shared" ca="1" si="119"/>
        <v>-2402595638.9345565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-2402595638.9345565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-10010815.162227318</v>
      </c>
      <c r="L1994" s="444">
        <f t="shared" ca="1" si="119"/>
        <v>-2412606454.0967836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-2412606454.0967836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-10052526.892069932</v>
      </c>
      <c r="L1995" s="444">
        <f t="shared" ca="1" si="119"/>
        <v>-2422658980.9888535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-2422658980.9888535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-10094412.420786889</v>
      </c>
      <c r="L1996" s="444">
        <f t="shared" ca="1" si="119"/>
        <v>-2432753393.4096403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-2432753393.4096403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-10136472.472540168</v>
      </c>
      <c r="L1997" s="444">
        <f t="shared" ca="1" si="119"/>
        <v>-2442889865.8821807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-2442889865.8821807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-10178707.774509085</v>
      </c>
      <c r="L1998" s="444">
        <f t="shared" ca="1" si="119"/>
        <v>-2453068573.6566896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-2453068573.6566896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-10221119.056902874</v>
      </c>
      <c r="L1999" s="444">
        <f t="shared" ca="1" si="119"/>
        <v>-2463289692.7135925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-2463289692.7135925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-10263707.052973302</v>
      </c>
      <c r="L2000" s="444">
        <f t="shared" ca="1" si="119"/>
        <v>-2473553399.7665658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-2473553399.7665658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-10306472.499027357</v>
      </c>
      <c r="L2001" s="444">
        <f t="shared" ca="1" si="119"/>
        <v>-2483859872.2655931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-2483859872.2655931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-10349416.134439971</v>
      </c>
      <c r="L2002" s="444">
        <f t="shared" ca="1" si="119"/>
        <v>-2494209288.400033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-2494209288.400033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-10392538.701666804</v>
      </c>
      <c r="L2003" s="444">
        <f t="shared" ca="1" si="119"/>
        <v>-2504601827.1016998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-2504601827.1016998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-10435840.946257083</v>
      </c>
      <c r="L2004" s="444">
        <f t="shared" ca="1" si="119"/>
        <v>-2515037668.0479569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-2515037668.0479569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-10479323.616866488</v>
      </c>
      <c r="L2005" s="444">
        <f t="shared" ca="1" si="119"/>
        <v>-2525516991.6648235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-2525516991.6648235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-10522987.465270098</v>
      </c>
      <c r="L2006" s="444">
        <f t="shared" ca="1" si="119"/>
        <v>-2536039979.1300936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-2536039979.1300936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-10566833.246375389</v>
      </c>
      <c r="L2007" s="444">
        <f t="shared" ca="1" si="119"/>
        <v>-2546606812.3764691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-2546606812.3764691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-10610861.718235288</v>
      </c>
      <c r="L2008" s="444">
        <f t="shared" ca="1" si="119"/>
        <v>-2557217674.0947046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-2557217674.0947046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-10655073.642061269</v>
      </c>
      <c r="L2009" s="444">
        <f t="shared" ca="1" si="119"/>
        <v>-2567872747.7367659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-2567872747.7367659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-10699469.782236524</v>
      </c>
      <c r="L2010" s="444">
        <f t="shared" ca="1" si="119"/>
        <v>-2578572217.5190024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-2578572217.5190024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-10744050.906329177</v>
      </c>
      <c r="L2011" s="444">
        <f t="shared" ca="1" si="119"/>
        <v>-2589316268.4253316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-2589316268.4253316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-10788817.785105549</v>
      </c>
      <c r="L2012" s="444">
        <f t="shared" ca="1" si="119"/>
        <v>-2600105086.2104373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-2600105086.2104373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-10833771.192543488</v>
      </c>
      <c r="L2013" s="444">
        <f t="shared" ca="1" si="119"/>
        <v>-2610938857.4029808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-2610938857.4029808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-10878911.905845754</v>
      </c>
      <c r="L2014" s="444">
        <f t="shared" ca="1" si="119"/>
        <v>-2621817769.3088264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-2621817769.3088264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-10924240.705453444</v>
      </c>
      <c r="L2015" s="444">
        <f t="shared" ca="1" si="119"/>
        <v>-2632742010.0142798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-2632742010.0142798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-10969758.375059498</v>
      </c>
      <c r="L2016" s="444">
        <f t="shared" ca="1" si="119"/>
        <v>-2643711768.3893394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-2643711768.3893394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-11015465.701622248</v>
      </c>
      <c r="L2017" s="444">
        <f t="shared" ca="1" si="119"/>
        <v>-2654727234.0909615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-2654727234.0909615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-11061363.475379005</v>
      </c>
      <c r="L2018" s="444">
        <f t="shared" ca="1" si="119"/>
        <v>-2665788597.5663404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-2665788597.5663404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-11107452.489859752</v>
      </c>
      <c r="L2019" s="444">
        <f t="shared" ca="1" si="119"/>
        <v>-2676896050.0562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-2676896050.0562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-11153733.541900834</v>
      </c>
      <c r="L2020" s="444">
        <f t="shared" ca="1" si="119"/>
        <v>-2688049783.5981007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-2688049783.5981007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-11200207.431658752</v>
      </c>
      <c r="L2021" s="444">
        <f t="shared" ca="1" si="119"/>
        <v>-2699249991.0297594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-2699249991.0297594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-11246874.962623997</v>
      </c>
      <c r="L2022" s="444">
        <f t="shared" ca="1" si="119"/>
        <v>-2710496865.9923835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-2710496865.9923835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-11293736.941634931</v>
      </c>
      <c r="L2023" s="444">
        <f t="shared" ca="1" si="119"/>
        <v>-2721790602.9340186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-2721790602.9340186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-11340794.178891744</v>
      </c>
      <c r="L2024" s="444">
        <f t="shared" ca="1" si="119"/>
        <v>-2733131397.1129103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-2733131397.1129103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-11388047.48797046</v>
      </c>
      <c r="L2025" s="444">
        <f t="shared" ca="1" si="119"/>
        <v>-2744519444.6008806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-2744519444.6008806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-11435497.685837002</v>
      </c>
      <c r="L2026" s="444">
        <f t="shared" ca="1" si="119"/>
        <v>-2755954942.2867174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-2755954942.2867174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-11483145.592861323</v>
      </c>
      <c r="L2027" s="444">
        <f t="shared" ca="1" si="119"/>
        <v>-2767438087.8795786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-2767438087.8795786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-11530992.032831578</v>
      </c>
      <c r="L2028" s="444">
        <f t="shared" ca="1" si="119"/>
        <v>-2778969079.9124103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-2778969079.9124103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-11579037.832968377</v>
      </c>
      <c r="L2029" s="444">
        <f t="shared" ca="1" si="119"/>
        <v>-2790548117.7453785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-2790548117.7453785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-11627283.823939078</v>
      </c>
      <c r="L2030" s="444">
        <f t="shared" ca="1" si="119"/>
        <v>-2802175401.5693173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-2802175401.5693173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-11675730.839872155</v>
      </c>
      <c r="L2031" s="444">
        <f t="shared" ca="1" si="119"/>
        <v>-2813851132.4091897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-2813851132.4091897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-11724379.718371624</v>
      </c>
      <c r="L2032" s="444">
        <f t="shared" ca="1" si="119"/>
        <v>-2825575512.1275611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-2825575512.1275611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-11773231.300531505</v>
      </c>
      <c r="L2033" s="444">
        <f t="shared" ca="1" si="119"/>
        <v>-2837348743.4280925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-2837348743.4280925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-11822286.430950385</v>
      </c>
      <c r="L2034" s="444">
        <f t="shared" ca="1" si="119"/>
        <v>-2849171029.8590426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-2849171029.8590426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-11871545.95774601</v>
      </c>
      <c r="L2035" s="444">
        <f t="shared" ca="1" si="119"/>
        <v>-2861042575.8167887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-2861042575.8167887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-11921010.732569953</v>
      </c>
      <c r="L2036" s="444">
        <f t="shared" ca="1" si="119"/>
        <v>-2872963586.5493588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-2872963586.5493588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-11970681.610622328</v>
      </c>
      <c r="L2037" s="444">
        <f t="shared" ca="1" si="119"/>
        <v>-2884934268.1599813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-2884934268.1599813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-12020559.450666588</v>
      </c>
      <c r="L2038" s="444">
        <f t="shared" ca="1" si="119"/>
        <v>-2896954827.6106477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-2896954827.6106477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-12070645.115044365</v>
      </c>
      <c r="L2039" s="444">
        <f t="shared" ca="1" si="119"/>
        <v>-2909025472.7256923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-2909025472.7256923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-12120939.469690384</v>
      </c>
      <c r="L2040" s="444">
        <f t="shared" ca="1" si="119"/>
        <v>-2921146412.1953826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-2921146412.1953826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-12171443.384147428</v>
      </c>
      <c r="L2041" s="444">
        <f t="shared" ca="1" si="119"/>
        <v>-2933317855.5795302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-2933317855.5795302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-12222157.731581375</v>
      </c>
      <c r="L2042" s="444">
        <f t="shared" ca="1" si="119"/>
        <v>-2945540013.3111115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-2945540013.3111115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-12273083.388796298</v>
      </c>
      <c r="L2043" s="444">
        <f t="shared" ca="1" si="119"/>
        <v>-2957813096.6999078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-2957813096.6999078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-12324221.236249616</v>
      </c>
      <c r="L2044" s="444">
        <f t="shared" ca="1" si="119"/>
        <v>-2970137317.9361572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-2970137317.9361572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-12375572.158067321</v>
      </c>
      <c r="L2045" s="444">
        <f t="shared" ca="1" si="119"/>
        <v>-2982512890.0942245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-2982512890.0942245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-12427137.042059269</v>
      </c>
      <c r="L2046" s="444">
        <f t="shared" ca="1" si="119"/>
        <v>-2994940027.1362839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-2994940027.1362839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-12478916.779734517</v>
      </c>
      <c r="L2047" s="444">
        <f t="shared" ca="1" si="119"/>
        <v>-3007418943.9160185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-3007418943.9160185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-12530912.266316744</v>
      </c>
      <c r="L2048" s="444">
        <f t="shared" ref="L2048:L2302" ca="1" si="124">I2048-J2048+K2048</f>
        <v>-3019949856.1823354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-3019949856.1823354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-12583124.40075973</v>
      </c>
      <c r="L2049" s="444">
        <f t="shared" ca="1" si="124"/>
        <v>-3032532980.5830951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-3032532980.5830951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-12635554.085762896</v>
      </c>
      <c r="L2050" s="444">
        <f t="shared" ca="1" si="124"/>
        <v>-3045168534.6688581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-3045168534.6688581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-12688202.227786908</v>
      </c>
      <c r="L2051" s="444">
        <f t="shared" ca="1" si="124"/>
        <v>-3057856736.8966451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-3057856736.8966451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-12741069.737069353</v>
      </c>
      <c r="L2052" s="444">
        <f t="shared" ca="1" si="124"/>
        <v>-3070597806.6337142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-3070597806.6337142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-12794157.527640475</v>
      </c>
      <c r="L2053" s="444">
        <f t="shared" ca="1" si="124"/>
        <v>-3083391964.1613545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-3083391964.1613545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-12847466.517338976</v>
      </c>
      <c r="L2054" s="444">
        <f t="shared" ca="1" si="124"/>
        <v>-3096239430.6786933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-3096239430.6786933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-12900997.627827888</v>
      </c>
      <c r="L2055" s="444">
        <f t="shared" ca="1" si="124"/>
        <v>-3109140428.3065214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-3109140428.3065214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-12954751.784610506</v>
      </c>
      <c r="L2056" s="444">
        <f t="shared" ca="1" si="124"/>
        <v>-3122095180.0911317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-3122095180.0911317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-13008729.917046381</v>
      </c>
      <c r="L2057" s="444">
        <f t="shared" ca="1" si="124"/>
        <v>-3135103910.0081782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-3135103910.0081782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-13062932.958367409</v>
      </c>
      <c r="L2058" s="444">
        <f t="shared" ca="1" si="124"/>
        <v>-3148166842.9665456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-3148166842.9665456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-13117361.84569394</v>
      </c>
      <c r="L2059" s="444">
        <f t="shared" ca="1" si="124"/>
        <v>-3161284204.8122396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-3161284204.8122396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-13172017.520050999</v>
      </c>
      <c r="L2060" s="444">
        <f t="shared" ca="1" si="124"/>
        <v>-3174456222.3322906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-3174456222.3322906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-13226900.926384544</v>
      </c>
      <c r="L2061" s="444">
        <f t="shared" ca="1" si="124"/>
        <v>-3187683123.2586751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-3187683123.2586751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-13282013.013577813</v>
      </c>
      <c r="L2062" s="444">
        <f t="shared" ca="1" si="124"/>
        <v>-3200965136.272253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-3200965136.272253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-13337354.734467721</v>
      </c>
      <c r="L2063" s="444">
        <f t="shared" ca="1" si="124"/>
        <v>-3214302491.0067205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-3214302491.0067205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-13392927.045861335</v>
      </c>
      <c r="L2064" s="444">
        <f t="shared" ca="1" si="124"/>
        <v>-3227695418.0525818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-3227695418.0525818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-13448730.908552423</v>
      </c>
      <c r="L2065" s="444">
        <f t="shared" ca="1" si="124"/>
        <v>-3241144148.9611344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-3241144148.9611344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-13504767.287338059</v>
      </c>
      <c r="L2066" s="444">
        <f t="shared" ca="1" si="124"/>
        <v>-3254648916.2484727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-3254648916.2484727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-13561037.151035303</v>
      </c>
      <c r="L2067" s="444">
        <f t="shared" ca="1" si="124"/>
        <v>-3268209953.399508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-3268209953.399508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-13617541.472497949</v>
      </c>
      <c r="L2068" s="444">
        <f t="shared" ca="1" si="124"/>
        <v>-3281827494.8720059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-3281827494.8720059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-13674281.228633357</v>
      </c>
      <c r="L2069" s="444">
        <f t="shared" ca="1" si="124"/>
        <v>-3295501776.1006393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-3295501776.1006393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-13731257.40041933</v>
      </c>
      <c r="L2070" s="444">
        <f t="shared" ca="1" si="124"/>
        <v>-3309233033.5010586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-3309233033.5010586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-13788470.972921077</v>
      </c>
      <c r="L2071" s="444">
        <f t="shared" ca="1" si="124"/>
        <v>-3323021504.4739795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-3323021504.4739795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-13845922.935308248</v>
      </c>
      <c r="L2072" s="444">
        <f t="shared" ca="1" si="124"/>
        <v>-3336867427.4092879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-3336867427.4092879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-13903614.280872032</v>
      </c>
      <c r="L2073" s="444">
        <f t="shared" ca="1" si="124"/>
        <v>-3350771041.6901598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-3350771041.6901598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-13961546.00704233</v>
      </c>
      <c r="L2074" s="444">
        <f t="shared" ca="1" si="124"/>
        <v>-3364732587.6972022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-3364732587.6972022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-14019719.115405008</v>
      </c>
      <c r="L2075" s="444">
        <f t="shared" ca="1" si="124"/>
        <v>-3378752306.8126073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-3378752306.8126073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-14078134.611719195</v>
      </c>
      <c r="L2076" s="444">
        <f t="shared" ca="1" si="124"/>
        <v>-3392830441.4243264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-3392830441.4243264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-14136793.505934695</v>
      </c>
      <c r="L2077" s="444">
        <f t="shared" ca="1" si="124"/>
        <v>-3406967234.9302611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-3406967234.9302611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-14195696.812209422</v>
      </c>
      <c r="L2078" s="444">
        <f t="shared" ca="1" si="124"/>
        <v>-3421162931.7424707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-3421162931.7424707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-14254845.548926963</v>
      </c>
      <c r="L2079" s="444">
        <f t="shared" ca="1" si="124"/>
        <v>-3435417777.2913976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-3435417777.2913976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-14314240.738714157</v>
      </c>
      <c r="L2080" s="444">
        <f t="shared" ca="1" si="124"/>
        <v>-3449732018.0301118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-3449732018.0301118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-14373883.408458799</v>
      </c>
      <c r="L2081" s="444">
        <f t="shared" ca="1" si="124"/>
        <v>-3464105901.4385705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-3464105901.4385705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-14433774.589327376</v>
      </c>
      <c r="L2082" s="444">
        <f t="shared" ca="1" si="124"/>
        <v>-3478539676.0278978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-3478539676.0278978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-14493915.316782907</v>
      </c>
      <c r="L2083" s="444">
        <f t="shared" ca="1" si="124"/>
        <v>-3493033591.3446808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-3493033591.3446808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-14554306.630602837</v>
      </c>
      <c r="L2084" s="444">
        <f t="shared" ca="1" si="124"/>
        <v>-3507587897.9752836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-3507587897.9752836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-14614949.574897015</v>
      </c>
      <c r="L2085" s="444">
        <f t="shared" ca="1" si="124"/>
        <v>-3522202847.5501804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-3522202847.5501804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-14675845.198125752</v>
      </c>
      <c r="L2086" s="444">
        <f t="shared" ca="1" si="124"/>
        <v>-3536878692.7483063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-3536878692.7483063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-14736994.553117942</v>
      </c>
      <c r="L2087" s="444">
        <f t="shared" ca="1" si="124"/>
        <v>-3551615687.301424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-3551615687.301424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-14798398.697089266</v>
      </c>
      <c r="L2088" s="444">
        <f t="shared" ca="1" si="124"/>
        <v>-3566414085.9985132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-3566414085.9985132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-14860058.691660471</v>
      </c>
      <c r="L2089" s="444">
        <f t="shared" ca="1" si="124"/>
        <v>-3581274144.6901736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-3581274144.6901736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-14921975.602875724</v>
      </c>
      <c r="L2090" s="444">
        <f t="shared" ca="1" si="124"/>
        <v>-3596196120.2930493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-3596196120.2930493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-14984150.501221038</v>
      </c>
      <c r="L2091" s="444">
        <f t="shared" ca="1" si="124"/>
        <v>-3611180270.7942705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-3611180270.7942705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-15046584.461642794</v>
      </c>
      <c r="L2092" s="444">
        <f t="shared" ca="1" si="124"/>
        <v>-3626226855.2559133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-3626226855.2559133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-15109278.563566305</v>
      </c>
      <c r="L2093" s="444">
        <f t="shared" ca="1" si="124"/>
        <v>-3641336133.8194795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-3641336133.8194795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-15172233.890914498</v>
      </c>
      <c r="L2094" s="444">
        <f t="shared" ca="1" si="124"/>
        <v>-3656508367.7103939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-3656508367.7103939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-15235451.532126641</v>
      </c>
      <c r="L2095" s="444">
        <f t="shared" ca="1" si="124"/>
        <v>-3671743819.2425203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-3671743819.2425203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-15298932.580177167</v>
      </c>
      <c r="L2096" s="444">
        <f t="shared" ca="1" si="124"/>
        <v>-3687042751.8226976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-3687042751.8226976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-15362678.132594572</v>
      </c>
      <c r="L2097" s="444">
        <f t="shared" ca="1" si="124"/>
        <v>-3702405429.9552922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-3702405429.9552922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-15426689.291480387</v>
      </c>
      <c r="L2098" s="444">
        <f t="shared" ca="1" si="124"/>
        <v>-3717832119.2467728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-3717832119.2467728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-15490967.163528219</v>
      </c>
      <c r="L2099" s="444">
        <f t="shared" ca="1" si="124"/>
        <v>-3733323086.4103012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-3733323086.4103012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-15555512.860042922</v>
      </c>
      <c r="L2100" s="444">
        <f t="shared" ca="1" si="124"/>
        <v>-3748878599.2703443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-3748878599.2703443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-15620327.496959766</v>
      </c>
      <c r="L2101" s="444">
        <f t="shared" ca="1" si="124"/>
        <v>-3764498926.7673039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-3764498926.7673039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-15685412.194863766</v>
      </c>
      <c r="L2102" s="444">
        <f t="shared" ca="1" si="124"/>
        <v>-3780184338.9621677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-3780184338.9621677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-15750768.079009032</v>
      </c>
      <c r="L2103" s="444">
        <f t="shared" ca="1" si="124"/>
        <v>-3795935107.0411768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-3795935107.0411768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-15816396.279338237</v>
      </c>
      <c r="L2104" s="444">
        <f t="shared" ca="1" si="124"/>
        <v>-3811751503.3205152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-3811751503.3205152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-15882297.930502146</v>
      </c>
      <c r="L2105" s="444">
        <f t="shared" ca="1" si="124"/>
        <v>-3827633801.2510171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-3827633801.2510171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-15948474.171879238</v>
      </c>
      <c r="L2106" s="444">
        <f t="shared" ca="1" si="124"/>
        <v>-3843582275.4228964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-3843582275.4228964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-16014926.147595402</v>
      </c>
      <c r="L2107" s="444">
        <f t="shared" ca="1" si="124"/>
        <v>-3859597201.5704918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-3859597201.5704918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-16081655.006543718</v>
      </c>
      <c r="L2108" s="444">
        <f t="shared" ca="1" si="124"/>
        <v>-3875678856.5770354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-3875678856.5770354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-16148661.902404314</v>
      </c>
      <c r="L2109" s="444">
        <f t="shared" ca="1" si="124"/>
        <v>-3891827518.4794397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-3891827518.4794397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-16215947.993664334</v>
      </c>
      <c r="L2110" s="444">
        <f t="shared" ca="1" si="124"/>
        <v>-3908043466.473104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-3908043466.473104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-16283514.443637934</v>
      </c>
      <c r="L2111" s="444">
        <f t="shared" ca="1" si="124"/>
        <v>-3924326980.9167418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-3924326980.9167418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-16351362.420486424</v>
      </c>
      <c r="L2112" s="444">
        <f t="shared" ca="1" si="124"/>
        <v>-3940678343.3372283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-3940678343.3372283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-16419493.097238451</v>
      </c>
      <c r="L2113" s="444">
        <f t="shared" ca="1" si="124"/>
        <v>-3957097836.4344668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-3957097836.4344668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-16487907.651810279</v>
      </c>
      <c r="L2114" s="444">
        <f t="shared" ca="1" si="124"/>
        <v>-3973585744.086277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-3973585744.086277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-16556607.267026154</v>
      </c>
      <c r="L2115" s="444">
        <f t="shared" ca="1" si="124"/>
        <v>-3990142351.353303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-3990142351.353303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-16625593.13063876</v>
      </c>
      <c r="L2116" s="444">
        <f t="shared" ca="1" si="124"/>
        <v>-4006767944.4839416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-4006767944.4839416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-16694866.435349759</v>
      </c>
      <c r="L2117" s="444">
        <f t="shared" ca="1" si="124"/>
        <v>-4023462810.9192915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-4023462810.9192915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-16764428.378830379</v>
      </c>
      <c r="L2118" s="444">
        <f t="shared" ca="1" si="124"/>
        <v>-4040227239.2981219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-4040227239.2981219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-16834280.163742177</v>
      </c>
      <c r="L2119" s="444">
        <f t="shared" ca="1" si="124"/>
        <v>-4057061519.461864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-4057061519.461864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-16904422.99775777</v>
      </c>
      <c r="L2120" s="444">
        <f t="shared" ca="1" si="124"/>
        <v>-4073965942.4596219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-4073965942.4596219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-16974858.093581755</v>
      </c>
      <c r="L2121" s="444">
        <f t="shared" ca="1" si="124"/>
        <v>-4090940800.5532036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-4090940800.5532036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-17045586.66897168</v>
      </c>
      <c r="L2122" s="444">
        <f t="shared" ca="1" si="124"/>
        <v>-4107986387.2221751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-4107986387.2221751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-17116609.946759064</v>
      </c>
      <c r="L2123" s="444">
        <f t="shared" ca="1" si="124"/>
        <v>-4125102997.1689343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-4125102997.1689343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-17187929.154870559</v>
      </c>
      <c r="L2124" s="444">
        <f t="shared" ca="1" si="124"/>
        <v>-4142290926.3238049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-4142290926.3238049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-17259545.526349183</v>
      </c>
      <c r="L2125" s="444">
        <f t="shared" ca="1" si="124"/>
        <v>-4159550471.8501539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-4159550471.8501539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-17331460.299375642</v>
      </c>
      <c r="L2126" s="444">
        <f t="shared" ca="1" si="124"/>
        <v>-4176881932.1495295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-4176881932.1495295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-17403674.717289705</v>
      </c>
      <c r="L2127" s="444">
        <f t="shared" ca="1" si="124"/>
        <v>-4194285606.8668194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-4194285606.8668194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-17476190.028611746</v>
      </c>
      <c r="L2128" s="444">
        <f t="shared" ca="1" si="124"/>
        <v>-4211761796.895431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-4211761796.895431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-17549007.487064298</v>
      </c>
      <c r="L2129" s="444">
        <f t="shared" ca="1" si="124"/>
        <v>-4229310804.3824954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-4229310804.3824954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-17622128.351593733</v>
      </c>
      <c r="L2130" s="444">
        <f t="shared" ca="1" si="124"/>
        <v>-4246932932.7340889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-4246932932.7340889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-17695553.886392035</v>
      </c>
      <c r="L2131" s="444">
        <f t="shared" ca="1" si="124"/>
        <v>-4264628486.620481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-4264628486.620481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-17769285.360918667</v>
      </c>
      <c r="L2132" s="444">
        <f t="shared" ca="1" si="124"/>
        <v>-4282397771.9813995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-4282397771.9813995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-17843324.049922496</v>
      </c>
      <c r="L2133" s="444">
        <f t="shared" ca="1" si="124"/>
        <v>-4300241096.0313225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-4300241096.0313225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-17917671.233463842</v>
      </c>
      <c r="L2134" s="444">
        <f t="shared" ca="1" si="124"/>
        <v>-4318158767.2647867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-4318158767.2647867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-17992328.196936611</v>
      </c>
      <c r="L2135" s="444">
        <f t="shared" ca="1" si="124"/>
        <v>-4336151095.4617233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-4336151095.4617233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-18067296.231090512</v>
      </c>
      <c r="L2136" s="444">
        <f t="shared" ca="1" si="124"/>
        <v>-4354218391.6928139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-4354218391.6928139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-18142576.63205339</v>
      </c>
      <c r="L2137" s="444">
        <f t="shared" ca="1" si="124"/>
        <v>-4372360968.3248672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-4372360968.3248672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-18218170.701353613</v>
      </c>
      <c r="L2138" s="444">
        <f t="shared" ca="1" si="124"/>
        <v>-4390579139.0262213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-4390579139.0262213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-18294079.745942589</v>
      </c>
      <c r="L2139" s="444">
        <f t="shared" ca="1" si="124"/>
        <v>-4408873218.7721634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-4408873218.7721634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-18370305.078217346</v>
      </c>
      <c r="L2140" s="444">
        <f t="shared" ca="1" si="124"/>
        <v>-4427243523.8503809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-4427243523.8503809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-18446848.016043253</v>
      </c>
      <c r="L2141" s="444">
        <f t="shared" ca="1" si="124"/>
        <v>-4445690371.8664246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-4445690371.8664246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-18523709.882776767</v>
      </c>
      <c r="L2142" s="444">
        <f t="shared" ca="1" si="124"/>
        <v>-4464214081.7492018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-4464214081.7492018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-18600892.00728834</v>
      </c>
      <c r="L2143" s="444">
        <f t="shared" ca="1" si="124"/>
        <v>-4482814973.7564898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-4482814973.7564898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-18678395.723985374</v>
      </c>
      <c r="L2144" s="444">
        <f t="shared" ca="1" si="124"/>
        <v>-4501493369.4804754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-4501493369.4804754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-18756222.372835316</v>
      </c>
      <c r="L2145" s="444">
        <f t="shared" ca="1" si="124"/>
        <v>-4520249591.8533106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-4520249591.8533106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-18834373.299388792</v>
      </c>
      <c r="L2146" s="444">
        <f t="shared" ca="1" si="124"/>
        <v>-4539083965.1526995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-4539083965.1526995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-18912849.854802914</v>
      </c>
      <c r="L2147" s="444">
        <f t="shared" ca="1" si="124"/>
        <v>-4557996815.0075026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-4557996815.0075026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-18991653.395864595</v>
      </c>
      <c r="L2148" s="444">
        <f t="shared" ca="1" si="124"/>
        <v>-4576988468.403367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-4576988468.403367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-19070785.28501403</v>
      </c>
      <c r="L2149" s="444">
        <f t="shared" ca="1" si="124"/>
        <v>-4596059253.6883812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-4596059253.6883812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-19150246.890368253</v>
      </c>
      <c r="L2150" s="444">
        <f t="shared" ca="1" si="124"/>
        <v>-4615209500.5787497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-4615209500.5787497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-19230039.585744791</v>
      </c>
      <c r="L2151" s="444">
        <f t="shared" ca="1" si="124"/>
        <v>-4634439540.1644945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-4634439540.1644945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-19310164.750685394</v>
      </c>
      <c r="L2152" s="444">
        <f t="shared" ca="1" si="124"/>
        <v>-4653749704.9151802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-4653749704.9151802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-19390623.770479918</v>
      </c>
      <c r="L2153" s="444">
        <f t="shared" ca="1" si="124"/>
        <v>-4673140328.6856604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-4673140328.6856604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-19471418.036190253</v>
      </c>
      <c r="L2154" s="444">
        <f t="shared" ca="1" si="124"/>
        <v>-4692611746.7218504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-4692611746.7218504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-19552548.944674376</v>
      </c>
      <c r="L2155" s="444">
        <f t="shared" ca="1" si="124"/>
        <v>-4712164295.6665249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-4712164295.6665249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-19634017.898610521</v>
      </c>
      <c r="L2156" s="444">
        <f t="shared" ca="1" si="124"/>
        <v>-4731798313.565135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-4731798313.565135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-19715826.306521397</v>
      </c>
      <c r="L2157" s="444">
        <f t="shared" ca="1" si="124"/>
        <v>-4751514139.8716564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-4751514139.8716564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-19797975.582798567</v>
      </c>
      <c r="L2158" s="444">
        <f t="shared" ca="1" si="124"/>
        <v>-4771312115.4544554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-4771312115.4544554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-19880467.147726897</v>
      </c>
      <c r="L2159" s="444">
        <f t="shared" ca="1" si="124"/>
        <v>-4791192582.6021824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-4791192582.6021824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-19963302.427509092</v>
      </c>
      <c r="L2160" s="444">
        <f t="shared" ca="1" si="124"/>
        <v>-4811155885.0296917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-4811155885.0296917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-20046482.854290381</v>
      </c>
      <c r="L2161" s="444">
        <f t="shared" ca="1" si="124"/>
        <v>-4831202367.8839817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-4831202367.8839817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-20130009.866183259</v>
      </c>
      <c r="L2162" s="444">
        <f t="shared" ca="1" si="124"/>
        <v>-4851332377.750165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-4851332377.750165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-20213884.907292355</v>
      </c>
      <c r="L2163" s="444">
        <f t="shared" ca="1" si="124"/>
        <v>-4871546262.6574574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-4871546262.6574574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-20298109.427739404</v>
      </c>
      <c r="L2164" s="444">
        <f t="shared" ca="1" si="124"/>
        <v>-4891844372.0851965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-4891844372.0851965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-20382684.883688319</v>
      </c>
      <c r="L2165" s="444">
        <f t="shared" ca="1" si="124"/>
        <v>-4912227056.9688845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-4912227056.9688845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-20467612.737370353</v>
      </c>
      <c r="L2166" s="444">
        <f t="shared" ca="1" si="124"/>
        <v>-4932694669.706255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-4932694669.706255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-20552894.457109395</v>
      </c>
      <c r="L2167" s="444">
        <f t="shared" ca="1" si="124"/>
        <v>-4953247564.1633644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-4953247564.1633644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-20638531.517347351</v>
      </c>
      <c r="L2168" s="444">
        <f t="shared" ca="1" si="124"/>
        <v>-4973886095.6807117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-4973886095.6807117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-20724525.39866963</v>
      </c>
      <c r="L2169" s="444">
        <f t="shared" ca="1" si="124"/>
        <v>-4994610621.079381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-4994610621.079381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-20810877.587830752</v>
      </c>
      <c r="L2170" s="444">
        <f t="shared" ca="1" si="124"/>
        <v>-5015421498.6672115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-5015421498.6672115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-20897589.577780049</v>
      </c>
      <c r="L2171" s="444">
        <f t="shared" ca="1" si="124"/>
        <v>-5036319088.2449913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-5036319088.2449913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-20984662.867687464</v>
      </c>
      <c r="L2172" s="444">
        <f t="shared" ca="1" si="124"/>
        <v>-5057303751.1126785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-5057303751.1126785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-21072098.962969493</v>
      </c>
      <c r="L2173" s="444">
        <f t="shared" ca="1" si="124"/>
        <v>-5078375850.0756483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-5078375850.0756483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-21159899.375315201</v>
      </c>
      <c r="L2174" s="444">
        <f t="shared" ca="1" si="124"/>
        <v>-5099535749.450964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-5099535749.450964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-21248065.622712351</v>
      </c>
      <c r="L2175" s="444">
        <f t="shared" ca="1" si="124"/>
        <v>-5120783815.0736761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-5120783815.0736761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-21336599.22947365</v>
      </c>
      <c r="L2176" s="444">
        <f t="shared" ca="1" si="124"/>
        <v>-5142120414.3031502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-5142120414.3031502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-21425501.726263124</v>
      </c>
      <c r="L2177" s="444">
        <f t="shared" ca="1" si="124"/>
        <v>-5163545916.0294132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-5163545916.0294132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-21514774.650122553</v>
      </c>
      <c r="L2178" s="444">
        <f t="shared" ca="1" si="124"/>
        <v>-5185060690.6795359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-5185060690.6795359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-21604419.544498067</v>
      </c>
      <c r="L2179" s="444">
        <f t="shared" ca="1" si="124"/>
        <v>-5206665110.2240343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-5206665110.2240343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-21694437.959266808</v>
      </c>
      <c r="L2180" s="444">
        <f t="shared" ca="1" si="124"/>
        <v>-5228359548.183301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-5228359548.183301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-21784831.450763755</v>
      </c>
      <c r="L2181" s="444">
        <f t="shared" ca="1" si="124"/>
        <v>-5250144379.6340647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-5250144379.6340647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-21875601.581808604</v>
      </c>
      <c r="L2182" s="444">
        <f t="shared" ca="1" si="124"/>
        <v>-5272019981.2158737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-5272019981.2158737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-21966749.921732806</v>
      </c>
      <c r="L2183" s="444">
        <f t="shared" ca="1" si="124"/>
        <v>-5293986731.1376066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-5293986731.1376066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-22058278.046406694</v>
      </c>
      <c r="L2184" s="444">
        <f t="shared" ca="1" si="124"/>
        <v>-5316045009.1840134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-5316045009.1840134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-22150187.538266722</v>
      </c>
      <c r="L2185" s="444">
        <f t="shared" ca="1" si="124"/>
        <v>-5338195196.7222805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-5338195196.7222805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-22242479.986342836</v>
      </c>
      <c r="L2186" s="444">
        <f t="shared" ca="1" si="124"/>
        <v>-5360437676.7086229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-5360437676.7086229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-22335156.986285929</v>
      </c>
      <c r="L2187" s="444">
        <f t="shared" ca="1" si="124"/>
        <v>-5382772833.6949091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-5382772833.6949091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-22428220.140395455</v>
      </c>
      <c r="L2188" s="444">
        <f t="shared" ca="1" si="124"/>
        <v>-5405201053.8353043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-5405201053.8353043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-22521671.057647102</v>
      </c>
      <c r="L2189" s="444">
        <f t="shared" ca="1" si="124"/>
        <v>-5427722724.892951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-5427722724.892951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-22615511.353720628</v>
      </c>
      <c r="L2190" s="444">
        <f t="shared" ca="1" si="124"/>
        <v>-5450338236.2466717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-5450338236.2466717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-22709742.651027799</v>
      </c>
      <c r="L2191" s="444">
        <f t="shared" ca="1" si="124"/>
        <v>-5473047978.8976994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-5473047978.8976994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-22804366.578740414</v>
      </c>
      <c r="L2192" s="444">
        <f t="shared" ca="1" si="124"/>
        <v>-5495852345.4764395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-5495852345.4764395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-22899384.772818498</v>
      </c>
      <c r="L2193" s="444">
        <f t="shared" ca="1" si="124"/>
        <v>-5518751730.249258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-5518751730.249258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-22994798.876038574</v>
      </c>
      <c r="L2194" s="444">
        <f t="shared" ca="1" si="124"/>
        <v>-5541746529.1252966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-5541746529.1252966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-23090610.538022067</v>
      </c>
      <c r="L2195" s="444">
        <f t="shared" ca="1" si="124"/>
        <v>-5564837139.6633186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-5564837139.6633186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-23186821.415263828</v>
      </c>
      <c r="L2196" s="444">
        <f t="shared" ca="1" si="124"/>
        <v>-5588023961.0785828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-5588023961.0785828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-23283433.171160761</v>
      </c>
      <c r="L2197" s="444">
        <f t="shared" ca="1" si="124"/>
        <v>-5611307394.2497435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-5611307394.2497435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-23380447.476040598</v>
      </c>
      <c r="L2198" s="444">
        <f t="shared" ca="1" si="124"/>
        <v>-5634687841.7257843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-5634687841.7257843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-23477866.007190768</v>
      </c>
      <c r="L2199" s="444">
        <f t="shared" ca="1" si="124"/>
        <v>-5658165707.732975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-5658165707.732975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-23575690.448887397</v>
      </c>
      <c r="L2200" s="444">
        <f t="shared" ca="1" si="124"/>
        <v>-5681741398.1818628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-5681741398.1818628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-23673922.492424428</v>
      </c>
      <c r="L2201" s="444">
        <f t="shared" ca="1" si="124"/>
        <v>-5705415320.6742868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-5705415320.6742868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-23772563.83614286</v>
      </c>
      <c r="L2202" s="444">
        <f t="shared" ca="1" si="124"/>
        <v>-5729187884.5104294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-5729187884.5104294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-23871616.18546012</v>
      </c>
      <c r="L2203" s="444">
        <f t="shared" ca="1" si="124"/>
        <v>-5753059500.6958895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-5753059500.6958895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-23971081.252899539</v>
      </c>
      <c r="L2204" s="444">
        <f t="shared" ca="1" si="124"/>
        <v>-5777030581.9487886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-5777030581.9487886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-24070960.758119952</v>
      </c>
      <c r="L2205" s="444">
        <f t="shared" ca="1" si="124"/>
        <v>-5801101542.7069082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-5801101542.7069082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-24171256.42794545</v>
      </c>
      <c r="L2206" s="444">
        <f t="shared" ca="1" si="124"/>
        <v>-5825272799.1348534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-5825272799.1348534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-24271969.996395223</v>
      </c>
      <c r="L2207" s="444">
        <f t="shared" ca="1" si="124"/>
        <v>-5849544769.1312485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-5849544769.1312485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-24373103.204713535</v>
      </c>
      <c r="L2208" s="444">
        <f t="shared" ca="1" si="124"/>
        <v>-5873917872.3359623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-5873917872.3359623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-24474657.801399842</v>
      </c>
      <c r="L2209" s="444">
        <f t="shared" ca="1" si="124"/>
        <v>-5898392530.1373625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-5898392530.1373625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-24576635.54223901</v>
      </c>
      <c r="L2210" s="444">
        <f t="shared" ca="1" si="124"/>
        <v>-5922969165.6796017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-5922969165.6796017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-24679038.190331675</v>
      </c>
      <c r="L2211" s="444">
        <f t="shared" ca="1" si="124"/>
        <v>-5947648203.8699331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-5947648203.8699331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-24781867.516124722</v>
      </c>
      <c r="L2212" s="444">
        <f t="shared" ca="1" si="124"/>
        <v>-5972430071.3860579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-5972430071.3860579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-24885125.297441907</v>
      </c>
      <c r="L2213" s="444">
        <f t="shared" ca="1" si="124"/>
        <v>-5997315196.6834993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-5997315196.6834993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-24988813.31951458</v>
      </c>
      <c r="L2214" s="444">
        <f t="shared" ca="1" si="124"/>
        <v>-6022304010.0030136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-6022304010.0030136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-25092933.375012558</v>
      </c>
      <c r="L2215" s="444">
        <f t="shared" ca="1" si="124"/>
        <v>-6047396943.378026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-6047396943.378026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-25197487.264075108</v>
      </c>
      <c r="L2216" s="444">
        <f t="shared" ca="1" si="124"/>
        <v>-6072594430.6421013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-6072594430.6421013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-25302476.794342089</v>
      </c>
      <c r="L2217" s="444">
        <f t="shared" ca="1" si="124"/>
        <v>-6097896907.4364433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-6097896907.4364433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-25407903.78098518</v>
      </c>
      <c r="L2218" s="444">
        <f t="shared" ca="1" si="124"/>
        <v>-6123304811.2174282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-6123304811.2174282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-25513770.046739284</v>
      </c>
      <c r="L2219" s="444">
        <f t="shared" ca="1" si="124"/>
        <v>-6148818581.2641678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-6148818581.2641678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-25620077.421934031</v>
      </c>
      <c r="L2220" s="444">
        <f t="shared" ca="1" si="124"/>
        <v>-6174438658.6861019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-6174438658.6861019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-25726827.744525425</v>
      </c>
      <c r="L2221" s="444">
        <f t="shared" ca="1" si="124"/>
        <v>-6200165486.4306269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-6200165486.4306269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-25834022.860127613</v>
      </c>
      <c r="L2222" s="444">
        <f t="shared" ca="1" si="124"/>
        <v>-6225999509.2907543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-6225999509.2907543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-25941664.622044809</v>
      </c>
      <c r="L2223" s="444">
        <f t="shared" ca="1" si="124"/>
        <v>-6251941173.9127989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-6251941173.9127989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-26049754.891303327</v>
      </c>
      <c r="L2224" s="444">
        <f t="shared" ca="1" si="124"/>
        <v>-6277990928.8041019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-6277990928.8041019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-26158295.536683757</v>
      </c>
      <c r="L2225" s="444">
        <f t="shared" ca="1" si="124"/>
        <v>-6304149224.340786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-6304149224.340786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-26267288.434753276</v>
      </c>
      <c r="L2226" s="444">
        <f t="shared" ca="1" si="124"/>
        <v>-6330416512.7755394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-6330416512.7755394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-26376735.469898082</v>
      </c>
      <c r="L2227" s="444">
        <f t="shared" ca="1" si="124"/>
        <v>-6356793248.2454376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-6356793248.2454376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-26486638.534355991</v>
      </c>
      <c r="L2228" s="444">
        <f t="shared" ca="1" si="124"/>
        <v>-6383279886.7797937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-6383279886.7797937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-26596999.528249141</v>
      </c>
      <c r="L2229" s="444">
        <f t="shared" ca="1" si="124"/>
        <v>-6409876886.3080425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-6409876886.3080425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-26707820.359616842</v>
      </c>
      <c r="L2230" s="444">
        <f t="shared" ca="1" si="124"/>
        <v>-6436584706.6676598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-6436584706.6676598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-26819102.944448583</v>
      </c>
      <c r="L2231" s="444">
        <f t="shared" ca="1" si="124"/>
        <v>-6463403809.6121082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-6463403809.6121082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-26930849.206717119</v>
      </c>
      <c r="L2232" s="444">
        <f t="shared" ca="1" si="124"/>
        <v>-6490334658.8188257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-6490334658.8188257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-27043061.078411773</v>
      </c>
      <c r="L2233" s="444">
        <f t="shared" ca="1" si="124"/>
        <v>-6517377719.8972378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-6517377719.8972378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-27155740.499571823</v>
      </c>
      <c r="L2234" s="444">
        <f t="shared" ca="1" si="124"/>
        <v>-6544533460.3968096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-6544533460.3968096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-27268889.418320041</v>
      </c>
      <c r="L2235" s="444">
        <f t="shared" ca="1" si="124"/>
        <v>-6571802349.8151293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-6571802349.8151293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-27382509.790896371</v>
      </c>
      <c r="L2236" s="444">
        <f t="shared" ca="1" si="124"/>
        <v>-6599184859.6060257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-6599184859.6060257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-27496603.581691772</v>
      </c>
      <c r="L2237" s="444">
        <f t="shared" ca="1" si="124"/>
        <v>-6626681463.1877174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-6626681463.1877174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-27611172.763282154</v>
      </c>
      <c r="L2238" s="444">
        <f t="shared" ca="1" si="124"/>
        <v>-6654292635.9509993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-6654292635.9509993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-27726219.316462498</v>
      </c>
      <c r="L2239" s="444">
        <f t="shared" ca="1" si="124"/>
        <v>-6682018855.2674618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-6682018855.2674618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-27841745.230281089</v>
      </c>
      <c r="L2240" s="444">
        <f t="shared" ca="1" si="124"/>
        <v>-6709860600.4977427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-6709860600.4977427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-27957752.502073925</v>
      </c>
      <c r="L2241" s="444">
        <f t="shared" ca="1" si="124"/>
        <v>-6737818352.9998169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-6737818352.9998169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-28074243.137499236</v>
      </c>
      <c r="L2242" s="444">
        <f t="shared" ca="1" si="124"/>
        <v>-6765892596.1373158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-6765892596.1373158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-28191219.150572147</v>
      </c>
      <c r="L2243" s="444">
        <f t="shared" ca="1" si="124"/>
        <v>-6794083815.2878876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-6794083815.2878876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-28308682.563699532</v>
      </c>
      <c r="L2244" s="444">
        <f t="shared" ca="1" si="124"/>
        <v>-6822392497.8515873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-6822392497.8515873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-28426635.407714944</v>
      </c>
      <c r="L2245" s="444">
        <f t="shared" ca="1" si="124"/>
        <v>-6850819133.2593021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-6850819133.2593021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-28545079.721913759</v>
      </c>
      <c r="L2246" s="444">
        <f t="shared" ca="1" si="124"/>
        <v>-6879364212.9812155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-6879364212.9812155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-28664017.554088403</v>
      </c>
      <c r="L2247" s="444">
        <f t="shared" ca="1" si="124"/>
        <v>-6908028230.5353041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-6908028230.5353041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-28783450.960563768</v>
      </c>
      <c r="L2248" s="444">
        <f t="shared" ca="1" si="124"/>
        <v>-6936811681.4958677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-6936811681.4958677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-28903382.006232779</v>
      </c>
      <c r="L2249" s="444">
        <f t="shared" ca="1" si="124"/>
        <v>-6965715063.5021009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-6965715063.5021009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-29023812.764592085</v>
      </c>
      <c r="L2250" s="444">
        <f t="shared" ca="1" si="124"/>
        <v>-6994738876.2666931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-6994738876.2666931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-29144745.317777887</v>
      </c>
      <c r="L2251" s="444">
        <f t="shared" ca="1" si="124"/>
        <v>-7023883621.5844707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-7023883621.5844707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-29266181.756601959</v>
      </c>
      <c r="L2252" s="444">
        <f t="shared" ca="1" si="124"/>
        <v>-7053149803.341073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-7053149803.341073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-29388124.180587802</v>
      </c>
      <c r="L2253" s="444">
        <f t="shared" ca="1" si="124"/>
        <v>-7082537927.5216608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-7082537927.5216608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-29510574.698006924</v>
      </c>
      <c r="L2254" s="444">
        <f t="shared" ca="1" si="124"/>
        <v>-7112048502.2196674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-7112048502.2196674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-29633535.425915282</v>
      </c>
      <c r="L2255" s="444">
        <f t="shared" ca="1" si="124"/>
        <v>-7141682037.6455832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-7141682037.6455832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-29757008.490189929</v>
      </c>
      <c r="L2256" s="444">
        <f t="shared" ca="1" si="124"/>
        <v>-7171439046.1357727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-7171439046.1357727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-29880996.025565714</v>
      </c>
      <c r="L2257" s="444">
        <f t="shared" ca="1" si="124"/>
        <v>-7201320042.1613388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-7201320042.1613388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-30005500.175672244</v>
      </c>
      <c r="L2258" s="444">
        <f t="shared" ca="1" si="124"/>
        <v>-7231325542.3370113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-7231325542.3370113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-30130523.093070883</v>
      </c>
      <c r="L2259" s="444">
        <f t="shared" ca="1" si="124"/>
        <v>-7261456065.4300823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-7261456065.4300823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-30256066.93929201</v>
      </c>
      <c r="L2260" s="444">
        <f t="shared" ca="1" si="124"/>
        <v>-7291712132.3693743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-7291712132.3693743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-30382133.884872392</v>
      </c>
      <c r="L2261" s="444">
        <f t="shared" ca="1" si="124"/>
        <v>-7322094266.2542467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-7322094266.2542467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-30508726.109392695</v>
      </c>
      <c r="L2262" s="444">
        <f t="shared" ca="1" si="124"/>
        <v>-7352602992.3636398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-7352602992.3636398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-30635845.801515169</v>
      </c>
      <c r="L2263" s="444">
        <f t="shared" ca="1" si="124"/>
        <v>-7383238838.1651554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-7383238838.1651554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-30763495.159021482</v>
      </c>
      <c r="L2264" s="444">
        <f t="shared" ca="1" si="124"/>
        <v>-7414002333.3241768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-7414002333.3241768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-30891676.388850737</v>
      </c>
      <c r="L2265" s="444">
        <f t="shared" ca="1" si="124"/>
        <v>-7444894009.713028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-7444894009.713028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-31020391.707137614</v>
      </c>
      <c r="L2266" s="444">
        <f t="shared" ca="1" si="124"/>
        <v>-7475914401.420166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-7475914401.420166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-31149643.339250695</v>
      </c>
      <c r="L2267" s="444">
        <f t="shared" ca="1" si="124"/>
        <v>-7507064044.7594166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-7507064044.7594166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-31279433.519830901</v>
      </c>
      <c r="L2268" s="444">
        <f t="shared" ca="1" si="124"/>
        <v>-7538343478.2792473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-7538343478.2792473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-31409764.492830198</v>
      </c>
      <c r="L2269" s="444">
        <f t="shared" ca="1" si="124"/>
        <v>-7569753242.7720776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-7569753242.7720776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-31540638.511550322</v>
      </c>
      <c r="L2270" s="444">
        <f t="shared" ca="1" si="124"/>
        <v>-7601293881.2836275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-7601293881.2836275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-31672057.83868178</v>
      </c>
      <c r="L2271" s="444">
        <f t="shared" ca="1" si="124"/>
        <v>-7632965939.1223097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-7632965939.1223097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-31804024.746342961</v>
      </c>
      <c r="L2272" s="444">
        <f t="shared" ca="1" si="124"/>
        <v>-7664769963.8686523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-7664769963.8686523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-31936541.516119387</v>
      </c>
      <c r="L2273" s="444">
        <f t="shared" ca="1" si="124"/>
        <v>-7696706505.3847713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-7696706505.3847713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-32069610.439103216</v>
      </c>
      <c r="L2274" s="444">
        <f t="shared" ca="1" si="124"/>
        <v>-7728776115.8238745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-7728776115.8238745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-32203233.815932807</v>
      </c>
      <c r="L2275" s="444">
        <f t="shared" ca="1" si="124"/>
        <v>-7760979349.6398077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-7760979349.6398077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-32337413.956832532</v>
      </c>
      <c r="L2276" s="444">
        <f t="shared" ca="1" si="124"/>
        <v>-7793316763.5966406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-7793316763.5966406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-32472153.181652665</v>
      </c>
      <c r="L2277" s="444">
        <f t="shared" ca="1" si="124"/>
        <v>-7825788916.7782936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-7825788916.7782936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-32607453.819909558</v>
      </c>
      <c r="L2278" s="444">
        <f t="shared" ca="1" si="124"/>
        <v>-7858396370.5982027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-7858396370.5982027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-32743318.210825842</v>
      </c>
      <c r="L2279" s="444">
        <f t="shared" ca="1" si="124"/>
        <v>-7891139688.8090286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-7891139688.8090286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-32879748.703370951</v>
      </c>
      <c r="L2280" s="444">
        <f t="shared" ca="1" si="124"/>
        <v>-7924019437.5123997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-7924019437.5123997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-33016747.65630167</v>
      </c>
      <c r="L2281" s="444">
        <f t="shared" ca="1" si="124"/>
        <v>-7957036185.1687012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-7957036185.1687012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-33154317.438202921</v>
      </c>
      <c r="L2282" s="444">
        <f t="shared" ca="1" si="124"/>
        <v>-7990190502.606904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-7990190502.606904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-33292460.427528761</v>
      </c>
      <c r="L2283" s="444">
        <f t="shared" ca="1" si="124"/>
        <v>-8023482963.0344324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-8023482963.0344324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-33431179.012643464</v>
      </c>
      <c r="L2284" s="444">
        <f t="shared" ca="1" si="124"/>
        <v>-8056914142.0470762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-8056914142.0470762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-33570475.59186282</v>
      </c>
      <c r="L2285" s="444">
        <f t="shared" ca="1" si="124"/>
        <v>-8090484617.6389389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-8090484617.6389389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-33710352.573495582</v>
      </c>
      <c r="L2286" s="444">
        <f t="shared" ca="1" si="124"/>
        <v>-8124194970.2124348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-8124194970.2124348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-33850812.375885144</v>
      </c>
      <c r="L2287" s="444">
        <f t="shared" ca="1" si="124"/>
        <v>-8158045782.5883198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-8158045782.5883198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-33991857.427451327</v>
      </c>
      <c r="L2288" s="444">
        <f t="shared" ca="1" si="124"/>
        <v>-8192037640.0157709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-8192037640.0157709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-34133490.166732378</v>
      </c>
      <c r="L2289" s="444">
        <f t="shared" ca="1" si="124"/>
        <v>-8226171130.1825037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-8226171130.1825037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-34275713.0424271</v>
      </c>
      <c r="L2290" s="444">
        <f t="shared" ca="1" si="124"/>
        <v>-8260446843.2249308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-8260446843.2249308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-34418528.513437212</v>
      </c>
      <c r="L2291" s="444">
        <f t="shared" ca="1" si="124"/>
        <v>-8294865371.738368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-8294865371.738368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-34561939.048909865</v>
      </c>
      <c r="L2292" s="444">
        <f t="shared" ca="1" si="124"/>
        <v>-8329427310.7872782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-8329427310.7872782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-34705947.128280327</v>
      </c>
      <c r="L2293" s="444">
        <f t="shared" ca="1" si="124"/>
        <v>-8364133257.9155588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-8364133257.9155588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-34850555.241314828</v>
      </c>
      <c r="L2294" s="444">
        <f t="shared" ca="1" si="124"/>
        <v>-8398983813.1568737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-8398983813.1568737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-34995765.888153635</v>
      </c>
      <c r="L2295" s="444">
        <f t="shared" ca="1" si="124"/>
        <v>-8433979579.0450277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-8433979579.0450277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-35141581.579354279</v>
      </c>
      <c r="L2296" s="444">
        <f t="shared" ca="1" si="124"/>
        <v>-8469121160.624382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-8469121160.624382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-35288004.835934922</v>
      </c>
      <c r="L2297" s="444">
        <f t="shared" ca="1" si="124"/>
        <v>-8504409165.4603167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-8504409165.4603167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-35435038.189417988</v>
      </c>
      <c r="L2298" s="444">
        <f t="shared" ca="1" si="124"/>
        <v>-8539844203.6497345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-8539844203.6497345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-35582684.181873895</v>
      </c>
      <c r="L2299" s="444">
        <f t="shared" ca="1" si="124"/>
        <v>-8575426887.8316088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-8575426887.8316088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-35730945.365965031</v>
      </c>
      <c r="L2300" s="444">
        <f t="shared" ca="1" si="124"/>
        <v>-8611157833.1975746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-8611157833.1975746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-35879824.304989897</v>
      </c>
      <c r="L2301" s="444">
        <f t="shared" ca="1" si="124"/>
        <v>-8647037657.5025654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-8647037657.5025654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-36029323.572927356</v>
      </c>
      <c r="L2302" s="444">
        <f t="shared" ca="1" si="124"/>
        <v>-8683066981.0754929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-8683066981.0754929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-36179445.754481219</v>
      </c>
      <c r="L2303" s="444">
        <f t="shared" ref="L2303:L2557" ca="1" si="129">I2303-J2303+K2303</f>
        <v>-8719246426.8299732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-8719246426.8299732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-36330193.445124887</v>
      </c>
      <c r="L2304" s="444">
        <f t="shared" ca="1" si="129"/>
        <v>-8755576620.2750988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-8755576620.2750988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-36481569.251146242</v>
      </c>
      <c r="L2305" s="444">
        <f t="shared" ca="1" si="129"/>
        <v>-8792058189.5262451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-8792058189.5262451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-36633575.789692685</v>
      </c>
      <c r="L2306" s="444">
        <f t="shared" ca="1" si="129"/>
        <v>-8828691765.315937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-8828691765.315937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-36786215.688816406</v>
      </c>
      <c r="L2307" s="444">
        <f t="shared" ca="1" si="129"/>
        <v>-8865477981.0047531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-8865477981.0047531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-36939491.587519802</v>
      </c>
      <c r="L2308" s="444">
        <f t="shared" ca="1" si="129"/>
        <v>-8902417472.5922737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-8902417472.5922737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-37093406.135801136</v>
      </c>
      <c r="L2309" s="444">
        <f t="shared" ca="1" si="129"/>
        <v>-8939510878.728075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-8939510878.728075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-37247961.994700313</v>
      </c>
      <c r="L2310" s="444">
        <f t="shared" ca="1" si="129"/>
        <v>-8976758840.7227745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-8976758840.7227745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-37403161.83634489</v>
      </c>
      <c r="L2311" s="444">
        <f t="shared" ca="1" si="129"/>
        <v>-9014162002.5591202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-9014162002.5591202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-37559008.343996331</v>
      </c>
      <c r="L2312" s="444">
        <f t="shared" ca="1" si="129"/>
        <v>-9051721010.9031162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-9051721010.9031162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-37715504.212096319</v>
      </c>
      <c r="L2313" s="444">
        <f t="shared" ca="1" si="129"/>
        <v>-9089436515.1152134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-9089436515.1152134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-37872652.146313392</v>
      </c>
      <c r="L2314" s="444">
        <f t="shared" ca="1" si="129"/>
        <v>-9127309167.2615261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-9127309167.2615261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-38030454.863589689</v>
      </c>
      <c r="L2315" s="444">
        <f t="shared" ca="1" si="129"/>
        <v>-9165339622.1251163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-9165339622.1251163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-38188915.092187986</v>
      </c>
      <c r="L2316" s="444">
        <f t="shared" ca="1" si="129"/>
        <v>-9203528537.2173042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-9203528537.2173042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-38348035.571738765</v>
      </c>
      <c r="L2317" s="444">
        <f t="shared" ca="1" si="129"/>
        <v>-9241876572.7890434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-9241876572.7890434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-38507819.053287677</v>
      </c>
      <c r="L2318" s="444">
        <f t="shared" ca="1" si="129"/>
        <v>-9280384391.8423309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-9280384391.8423309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-38668268.299343042</v>
      </c>
      <c r="L2319" s="444">
        <f t="shared" ca="1" si="129"/>
        <v>-9319052660.141674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-9319052660.141674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-38829386.083923638</v>
      </c>
      <c r="L2320" s="444">
        <f t="shared" ca="1" si="129"/>
        <v>-9357882046.2255974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-9357882046.2255974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-38991175.192606658</v>
      </c>
      <c r="L2321" s="444">
        <f t="shared" ca="1" si="129"/>
        <v>-9396873221.4182034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-9396873221.4182034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-39153638.422575846</v>
      </c>
      <c r="L2322" s="444">
        <f t="shared" ca="1" si="129"/>
        <v>-9436026859.8407784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-9436026859.8407784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-39316778.582669906</v>
      </c>
      <c r="L2323" s="444">
        <f t="shared" ca="1" si="129"/>
        <v>-9475343638.4234486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-9475343638.4234486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-39480598.493431032</v>
      </c>
      <c r="L2324" s="444">
        <f t="shared" ca="1" si="129"/>
        <v>-9514824236.9168797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-9514824236.9168797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-39645100.987153664</v>
      </c>
      <c r="L2325" s="444">
        <f t="shared" ca="1" si="129"/>
        <v>-9554469337.9040337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-9554469337.9040337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-39810288.907933474</v>
      </c>
      <c r="L2326" s="444">
        <f t="shared" ca="1" si="129"/>
        <v>-9594279626.8119678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-9594279626.8119678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-39976165.111716531</v>
      </c>
      <c r="L2327" s="444">
        <f t="shared" ca="1" si="129"/>
        <v>-9634255791.9236851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-9634255791.9236851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-40142732.466348685</v>
      </c>
      <c r="L2328" s="444">
        <f t="shared" ca="1" si="129"/>
        <v>-9674398524.3900337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-9674398524.3900337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-40309993.851625137</v>
      </c>
      <c r="L2329" s="444">
        <f t="shared" ca="1" si="129"/>
        <v>-9714708518.2416592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-9714708518.2416592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-40477952.159340248</v>
      </c>
      <c r="L2330" s="444">
        <f t="shared" ca="1" si="129"/>
        <v>-9755186470.4009991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-9755186470.4009991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-40646610.293337494</v>
      </c>
      <c r="L2331" s="444">
        <f t="shared" ca="1" si="129"/>
        <v>-9795833080.6943359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-9795833080.6943359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-40815971.169559732</v>
      </c>
      <c r="L2332" s="444">
        <f t="shared" ca="1" si="129"/>
        <v>-9836649051.8638954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-9836649051.8638954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-40986037.71609956</v>
      </c>
      <c r="L2333" s="444">
        <f t="shared" ca="1" si="129"/>
        <v>-9877635089.5799942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-9877635089.5799942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-41156812.873249978</v>
      </c>
      <c r="L2334" s="444">
        <f t="shared" ca="1" si="129"/>
        <v>-9918791902.4532433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-9918791902.4532433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-41328299.593555182</v>
      </c>
      <c r="L2335" s="444">
        <f t="shared" ca="1" si="129"/>
        <v>-9960120202.0467987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-9960120202.0467987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-41500500.841861658</v>
      </c>
      <c r="L2336" s="444">
        <f t="shared" ca="1" si="129"/>
        <v>-10001620702.88866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-10001620702.88866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-41673419.595369421</v>
      </c>
      <c r="L2337" s="444">
        <f t="shared" ca="1" si="129"/>
        <v>-10043294122.48403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-10043294122.48403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-41847058.843683459</v>
      </c>
      <c r="L2338" s="444">
        <f t="shared" ca="1" si="129"/>
        <v>-10085141181.327713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-10085141181.327713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-42021421.588865474</v>
      </c>
      <c r="L2339" s="444">
        <f t="shared" ca="1" si="129"/>
        <v>-10127162602.916578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-10127162602.916578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-42196510.845485739</v>
      </c>
      <c r="L2340" s="444">
        <f t="shared" ca="1" si="129"/>
        <v>-10169359113.762064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-10169359113.762064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-42372329.640675269</v>
      </c>
      <c r="L2341" s="444">
        <f t="shared" ca="1" si="129"/>
        <v>-10211731443.402739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-10211731443.402739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-42548881.014178075</v>
      </c>
      <c r="L2342" s="444">
        <f t="shared" ca="1" si="129"/>
        <v>-10254280324.416916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-10254280324.416916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-42726168.018403813</v>
      </c>
      <c r="L2343" s="444">
        <f t="shared" ca="1" si="129"/>
        <v>-10297006492.43532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-10297006492.43532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-42904193.718480498</v>
      </c>
      <c r="L2344" s="444">
        <f t="shared" ca="1" si="129"/>
        <v>-10339910686.153801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-10339910686.153801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-43082961.192307502</v>
      </c>
      <c r="L2345" s="444">
        <f t="shared" ca="1" si="129"/>
        <v>-10382993647.346109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-10382993647.346109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-43262473.530608788</v>
      </c>
      <c r="L2346" s="444">
        <f t="shared" ca="1" si="129"/>
        <v>-10426256120.876719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-10426256120.876719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-43442733.836986326</v>
      </c>
      <c r="L2347" s="444">
        <f t="shared" ca="1" si="129"/>
        <v>-10469698854.713705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-10469698854.713705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-43623745.227973774</v>
      </c>
      <c r="L2348" s="444">
        <f t="shared" ca="1" si="129"/>
        <v>-10513322599.941679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-10513322599.941679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-43805510.833090328</v>
      </c>
      <c r="L2349" s="444">
        <f t="shared" ca="1" si="129"/>
        <v>-10557128110.774769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-10557128110.774769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-43988033.794894867</v>
      </c>
      <c r="L2350" s="444">
        <f t="shared" ca="1" si="129"/>
        <v>-10601116144.569664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-10601116144.569664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-44171317.269040264</v>
      </c>
      <c r="L2351" s="444">
        <f t="shared" ca="1" si="129"/>
        <v>-10645287461.838705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-10645287461.838705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-44355364.42432794</v>
      </c>
      <c r="L2352" s="444">
        <f t="shared" ca="1" si="129"/>
        <v>-10689642826.263033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-10689642826.263033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-44540178.442762636</v>
      </c>
      <c r="L2353" s="444">
        <f t="shared" ca="1" si="129"/>
        <v>-10734183004.705795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-10734183004.705795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-44725762.519607477</v>
      </c>
      <c r="L2354" s="444">
        <f t="shared" ca="1" si="129"/>
        <v>-10778908767.225403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-10778908767.225403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-44912119.86343918</v>
      </c>
      <c r="L2355" s="444">
        <f t="shared" ca="1" si="129"/>
        <v>-10823820887.088842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-10823820887.088842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-45099253.696203507</v>
      </c>
      <c r="L2356" s="444">
        <f t="shared" ca="1" si="129"/>
        <v>-10868920140.785046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-10868920140.785046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-45287167.253271021</v>
      </c>
      <c r="L2357" s="444">
        <f t="shared" ca="1" si="129"/>
        <v>-10914207308.038317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-10914207308.038317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-45475863.783492982</v>
      </c>
      <c r="L2358" s="444">
        <f t="shared" ca="1" si="129"/>
        <v>-10959683171.82181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-10959683171.82181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-45665346.549257539</v>
      </c>
      <c r="L2359" s="444">
        <f t="shared" ca="1" si="129"/>
        <v>-11005348518.371067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-11005348518.371067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-45855618.82654611</v>
      </c>
      <c r="L2360" s="444">
        <f t="shared" ca="1" si="129"/>
        <v>-11051204137.197613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-11051204137.197613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-46046683.904990055</v>
      </c>
      <c r="L2361" s="444">
        <f t="shared" ca="1" si="129"/>
        <v>-11097250821.102602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-11097250821.102602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-46238545.087927505</v>
      </c>
      <c r="L2362" s="444">
        <f t="shared" ca="1" si="129"/>
        <v>-11143489366.190529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-11143489366.190529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-46431205.692460537</v>
      </c>
      <c r="L2363" s="444">
        <f t="shared" ca="1" si="129"/>
        <v>-11189920571.88299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-11189920571.88299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-46624669.049512461</v>
      </c>
      <c r="L2364" s="444">
        <f t="shared" ca="1" si="129"/>
        <v>-11236545240.932503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-11236545240.932503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-46818938.503885426</v>
      </c>
      <c r="L2365" s="444">
        <f t="shared" ca="1" si="129"/>
        <v>-11283364179.436388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-11283364179.436388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-47014017.414318286</v>
      </c>
      <c r="L2366" s="444">
        <f t="shared" ca="1" si="129"/>
        <v>-11330378196.850706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-11330378196.850706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-47209909.153544605</v>
      </c>
      <c r="L2367" s="444">
        <f t="shared" ca="1" si="129"/>
        <v>-11377588106.004251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-11377588106.004251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-47406617.108351044</v>
      </c>
      <c r="L2368" s="444">
        <f t="shared" ca="1" si="129"/>
        <v>-11424994723.112602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-11424994723.112602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-47604144.679635845</v>
      </c>
      <c r="L2369" s="444">
        <f t="shared" ca="1" si="129"/>
        <v>-11472598867.792238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-11472598867.792238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-47802495.282467656</v>
      </c>
      <c r="L2370" s="444">
        <f t="shared" ca="1" si="129"/>
        <v>-11520401363.074705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-11520401363.074705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-48001672.346144602</v>
      </c>
      <c r="L2371" s="444">
        <f t="shared" ca="1" si="129"/>
        <v>-11568403035.420849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-11568403035.420849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-48201679.314253539</v>
      </c>
      <c r="L2372" s="444">
        <f t="shared" ca="1" si="129"/>
        <v>-11616604714.735102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-11616604714.735102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-48402519.644729592</v>
      </c>
      <c r="L2373" s="444">
        <f t="shared" ca="1" si="129"/>
        <v>-11665007234.379831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-11665007234.379831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-48604196.80991596</v>
      </c>
      <c r="L2374" s="444">
        <f t="shared" ca="1" si="129"/>
        <v>-11713611431.189747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-11713611431.189747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-48806714.296623945</v>
      </c>
      <c r="L2375" s="444">
        <f t="shared" ca="1" si="129"/>
        <v>-11762418145.48637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-11762418145.48637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-49010075.606193207</v>
      </c>
      <c r="L2376" s="444">
        <f t="shared" ca="1" si="129"/>
        <v>-11811428221.092564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-11811428221.092564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-49214284.254552349</v>
      </c>
      <c r="L2377" s="444">
        <f t="shared" ca="1" si="129"/>
        <v>-11860642505.347116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-11860642505.347116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-49419343.77227965</v>
      </c>
      <c r="L2378" s="444">
        <f t="shared" ca="1" si="129"/>
        <v>-11910061849.119396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-11910061849.119396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-49625257.704664148</v>
      </c>
      <c r="L2379" s="444">
        <f t="shared" ca="1" si="129"/>
        <v>-11959687106.82406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-11959687106.82406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-49832029.611766919</v>
      </c>
      <c r="L2380" s="444">
        <f t="shared" ca="1" si="129"/>
        <v>-12009519136.435827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-12009519136.435827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-50039663.068482615</v>
      </c>
      <c r="L2381" s="444">
        <f t="shared" ca="1" si="129"/>
        <v>-12059558799.504311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-12059558799.504311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-50248161.664601296</v>
      </c>
      <c r="L2382" s="444">
        <f t="shared" ca="1" si="129"/>
        <v>-12109806961.168911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-12109806961.168911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-50457529.004870459</v>
      </c>
      <c r="L2383" s="444">
        <f t="shared" ca="1" si="129"/>
        <v>-12160264490.173782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-12160264490.173782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-50667768.709057428</v>
      </c>
      <c r="L2384" s="444">
        <f t="shared" ca="1" si="129"/>
        <v>-12210932258.882839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-12210932258.882839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-50878884.412011832</v>
      </c>
      <c r="L2385" s="444">
        <f t="shared" ca="1" si="129"/>
        <v>-12261811143.294851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-12261811143.294851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-51090879.763728544</v>
      </c>
      <c r="L2386" s="444">
        <f t="shared" ca="1" si="129"/>
        <v>-12312902023.05858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-12312902023.05858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-51303758.429410748</v>
      </c>
      <c r="L2387" s="444">
        <f t="shared" ca="1" si="129"/>
        <v>-12364205781.487991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-12364205781.487991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-51517524.089533299</v>
      </c>
      <c r="L2388" s="444">
        <f t="shared" ca="1" si="129"/>
        <v>-12415723305.577524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-12415723305.577524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-51732180.439906351</v>
      </c>
      <c r="L2389" s="444">
        <f t="shared" ca="1" si="129"/>
        <v>-12467455486.017431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-12467455486.017431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-51947731.191739298</v>
      </c>
      <c r="L2390" s="444">
        <f t="shared" ca="1" si="129"/>
        <v>-12519403217.209171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-12519403217.209171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-52164180.071704879</v>
      </c>
      <c r="L2391" s="444">
        <f t="shared" ca="1" si="129"/>
        <v>-12571567397.280876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-12571567397.280876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-52381530.822003648</v>
      </c>
      <c r="L2392" s="444">
        <f t="shared" ca="1" si="129"/>
        <v>-12623948928.10288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-12623948928.10288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-52599787.200428665</v>
      </c>
      <c r="L2393" s="444">
        <f t="shared" ca="1" si="129"/>
        <v>-12676548715.303308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-12676548715.303308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-52818952.980430454</v>
      </c>
      <c r="L2394" s="444">
        <f t="shared" ca="1" si="129"/>
        <v>-12729367668.283739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-12729367668.283739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-53039031.951182246</v>
      </c>
      <c r="L2395" s="444">
        <f t="shared" ca="1" si="129"/>
        <v>-12782406700.234921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-12782406700.234921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-53260027.917645499</v>
      </c>
      <c r="L2396" s="444">
        <f t="shared" ca="1" si="129"/>
        <v>-12835666728.152567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-12835666728.152567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-53481944.700635694</v>
      </c>
      <c r="L2397" s="444">
        <f t="shared" ca="1" si="129"/>
        <v>-12889148672.853203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-12889148672.853203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-53704786.136888348</v>
      </c>
      <c r="L2398" s="444">
        <f t="shared" ca="1" si="129"/>
        <v>-12942853458.990091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-12942853458.990091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-53928556.079125382</v>
      </c>
      <c r="L2399" s="444">
        <f t="shared" ca="1" si="129"/>
        <v>-12996782015.069216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-12996782015.069216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-54153258.396121733</v>
      </c>
      <c r="L2400" s="444">
        <f t="shared" ca="1" si="129"/>
        <v>-13050935273.465338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-13050935273.465338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-54378896.972772241</v>
      </c>
      <c r="L2401" s="444">
        <f t="shared" ca="1" si="129"/>
        <v>-13105314170.43811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-13105314170.43811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-54605475.710158795</v>
      </c>
      <c r="L2402" s="444">
        <f t="shared" ca="1" si="129"/>
        <v>-13159919646.14827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-13159919646.14827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-54832998.525617786</v>
      </c>
      <c r="L2403" s="444">
        <f t="shared" ca="1" si="129"/>
        <v>-13214752644.673887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-13214752644.673887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-55061469.352807865</v>
      </c>
      <c r="L2404" s="444">
        <f t="shared" ca="1" si="129"/>
        <v>-13269814114.026695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-13269814114.026695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-55290892.141777895</v>
      </c>
      <c r="L2405" s="444">
        <f t="shared" ca="1" si="129"/>
        <v>-13325105006.168472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-13325105006.168472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-55521270.859035298</v>
      </c>
      <c r="L2406" s="444">
        <f t="shared" ca="1" si="129"/>
        <v>-13380626277.027508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-13380626277.027508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-55752609.487614624</v>
      </c>
      <c r="L2407" s="444">
        <f t="shared" ca="1" si="129"/>
        <v>-13436378886.515121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-13436378886.515121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-55984912.027146332</v>
      </c>
      <c r="L2408" s="444">
        <f t="shared" ca="1" si="129"/>
        <v>-13492363798.542267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-13492363798.542267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-56218182.4939261</v>
      </c>
      <c r="L2409" s="444">
        <f t="shared" ca="1" si="129"/>
        <v>-13548581981.036194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-13548581981.036194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-56452424.920984142</v>
      </c>
      <c r="L2410" s="444">
        <f t="shared" ca="1" si="129"/>
        <v>-13605034405.957178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-13605034405.957178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-56687643.358154908</v>
      </c>
      <c r="L2411" s="444">
        <f t="shared" ca="1" si="129"/>
        <v>-13661722049.315332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-13661722049.315332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-56923841.872147217</v>
      </c>
      <c r="L2412" s="444">
        <f t="shared" ca="1" si="129"/>
        <v>-13718645891.187479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-13718645891.187479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-57161024.546614498</v>
      </c>
      <c r="L2413" s="444">
        <f t="shared" ca="1" si="129"/>
        <v>-13775806915.734093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-13775806915.734093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-57399195.482225388</v>
      </c>
      <c r="L2414" s="444">
        <f t="shared" ca="1" si="129"/>
        <v>-13833206111.216318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-13833206111.216318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-57638358.796734661</v>
      </c>
      <c r="L2415" s="444">
        <f t="shared" ca="1" si="129"/>
        <v>-13890844470.013052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-13890844470.013052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-57878518.625054382</v>
      </c>
      <c r="L2416" s="444">
        <f t="shared" ca="1" si="129"/>
        <v>-13948722988.638107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-13948722988.638107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-58119679.119325452</v>
      </c>
      <c r="L2417" s="444">
        <f t="shared" ca="1" si="129"/>
        <v>-14006842667.757433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-14006842667.757433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-58361844.448989302</v>
      </c>
      <c r="L2418" s="444">
        <f t="shared" ca="1" si="129"/>
        <v>-14065204512.206423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-14065204512.206423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-58605018.800860092</v>
      </c>
      <c r="L2419" s="444">
        <f t="shared" ca="1" si="129"/>
        <v>-14123809531.007282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-14123809531.007282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-58849206.379197009</v>
      </c>
      <c r="L2420" s="444">
        <f t="shared" ca="1" si="129"/>
        <v>-14182658737.386478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-14182658737.386478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-59094411.405776992</v>
      </c>
      <c r="L2421" s="444">
        <f t="shared" ca="1" si="129"/>
        <v>-14241753148.792255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-14241753148.792255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-59340638.119967729</v>
      </c>
      <c r="L2422" s="444">
        <f t="shared" ca="1" si="129"/>
        <v>-14301093786.912224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-14301093786.912224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-59587890.778800927</v>
      </c>
      <c r="L2423" s="444">
        <f t="shared" ca="1" si="129"/>
        <v>-14360681677.691025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-14360681677.691025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-59836173.657045938</v>
      </c>
      <c r="L2424" s="444">
        <f t="shared" ca="1" si="129"/>
        <v>-14420517851.34807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-14420517851.34807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-60085491.04728362</v>
      </c>
      <c r="L2425" s="444">
        <f t="shared" ca="1" si="129"/>
        <v>-14480603342.395353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-14480603342.395353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-60335847.259980626</v>
      </c>
      <c r="L2426" s="444">
        <f t="shared" ca="1" si="129"/>
        <v>-14540939189.655334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-14540939189.655334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-60587246.623563893</v>
      </c>
      <c r="L2427" s="444">
        <f t="shared" ca="1" si="129"/>
        <v>-14601526436.278898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-14601526436.278898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-60839693.484495401</v>
      </c>
      <c r="L2428" s="444">
        <f t="shared" ca="1" si="129"/>
        <v>-14662366129.763393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-14662366129.763393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-61093192.207347475</v>
      </c>
      <c r="L2429" s="444">
        <f t="shared" ca="1" si="129"/>
        <v>-14723459321.970741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-14723459321.970741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-61347747.174878091</v>
      </c>
      <c r="L2430" s="444">
        <f t="shared" ca="1" si="129"/>
        <v>-14784807069.145618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-14784807069.145618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-61603362.78810674</v>
      </c>
      <c r="L2431" s="444">
        <f t="shared" ca="1" si="129"/>
        <v>-14846410431.933725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-14846410431.933725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-61860043.46639052</v>
      </c>
      <c r="L2432" s="444">
        <f t="shared" ca="1" si="129"/>
        <v>-14908270475.400116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-14908270475.400116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-62117793.647500478</v>
      </c>
      <c r="L2433" s="444">
        <f t="shared" ca="1" si="129"/>
        <v>-14970388269.047617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-14970388269.047617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-62376617.787698403</v>
      </c>
      <c r="L2434" s="444">
        <f t="shared" ca="1" si="129"/>
        <v>-15032764886.835316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-15032764886.835316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-62636520.361813813</v>
      </c>
      <c r="L2435" s="444">
        <f t="shared" ca="1" si="129"/>
        <v>-15095401407.19713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-15095401407.19713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-62897505.863321371</v>
      </c>
      <c r="L2436" s="444">
        <f t="shared" ca="1" si="129"/>
        <v>-15158298913.060452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-15158298913.060452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-63159578.804418549</v>
      </c>
      <c r="L2437" s="444">
        <f t="shared" ca="1" si="129"/>
        <v>-15221458491.86487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-15221458491.86487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-63422743.716103621</v>
      </c>
      <c r="L2438" s="444">
        <f t="shared" ca="1" si="129"/>
        <v>-15284881235.580975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-15284881235.580975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-63687005.148254059</v>
      </c>
      <c r="L2439" s="444">
        <f t="shared" ca="1" si="129"/>
        <v>-15348568240.729229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-15348568240.729229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-63952367.669705123</v>
      </c>
      <c r="L2440" s="444">
        <f t="shared" ca="1" si="129"/>
        <v>-15412520608.398933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-15412520608.398933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-64218835.868328877</v>
      </c>
      <c r="L2441" s="444">
        <f t="shared" ca="1" si="129"/>
        <v>-15476739444.267262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-15476739444.267262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-64486414.351113588</v>
      </c>
      <c r="L2442" s="444">
        <f t="shared" ca="1" si="129"/>
        <v>-15541225858.618376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-15541225858.618376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-64755107.744243227</v>
      </c>
      <c r="L2443" s="444">
        <f t="shared" ca="1" si="129"/>
        <v>-15605980966.362619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-15605980966.362619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-65024920.693177581</v>
      </c>
      <c r="L2444" s="444">
        <f t="shared" ca="1" si="129"/>
        <v>-15671005887.055798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-15671005887.055798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-65295857.8627325</v>
      </c>
      <c r="L2445" s="444">
        <f t="shared" ca="1" si="129"/>
        <v>-15736301744.91853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-15736301744.91853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-65567923.937160537</v>
      </c>
      <c r="L2446" s="444">
        <f t="shared" ca="1" si="129"/>
        <v>-15801869668.85569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-15801869668.85569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-65841123.620232031</v>
      </c>
      <c r="L2447" s="444">
        <f t="shared" ca="1" si="129"/>
        <v>-15867710792.475922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-15867710792.475922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-66115461.63531635</v>
      </c>
      <c r="L2448" s="444">
        <f t="shared" ca="1" si="129"/>
        <v>-15933826254.111238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-15933826254.111238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-66390942.725463495</v>
      </c>
      <c r="L2449" s="444">
        <f t="shared" ca="1" si="129"/>
        <v>-16000217196.836702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-16000217196.836702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-66667571.653486259</v>
      </c>
      <c r="L2450" s="444">
        <f t="shared" ca="1" si="129"/>
        <v>-16066884768.490189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-16066884768.490189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-66945353.20204246</v>
      </c>
      <c r="L2451" s="444">
        <f t="shared" ca="1" si="129"/>
        <v>-16133830121.69223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-16133830121.69223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-67224292.173717618</v>
      </c>
      <c r="L2452" s="444">
        <f t="shared" ca="1" si="129"/>
        <v>-16201054413.865948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-16201054413.865948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-67504393.391108111</v>
      </c>
      <c r="L2453" s="444">
        <f t="shared" ca="1" si="129"/>
        <v>-16268558807.257055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-16268558807.257055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-67785661.696904391</v>
      </c>
      <c r="L2454" s="444">
        <f t="shared" ca="1" si="129"/>
        <v>-16336344468.95396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-16336344468.95396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-68068101.953974828</v>
      </c>
      <c r="L2455" s="444">
        <f t="shared" ca="1" si="129"/>
        <v>-16404412570.907936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-16404412570.907936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-68351719.045449734</v>
      </c>
      <c r="L2456" s="444">
        <f t="shared" ca="1" si="129"/>
        <v>-16472764289.953386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-16472764289.953386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-68636517.874805778</v>
      </c>
      <c r="L2457" s="444">
        <f t="shared" ca="1" si="129"/>
        <v>-16541400807.828192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-16541400807.828192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-68922503.365950793</v>
      </c>
      <c r="L2458" s="444">
        <f t="shared" ca="1" si="129"/>
        <v>-16610323311.194143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-16610323311.194143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-69209680.46330893</v>
      </c>
      <c r="L2459" s="444">
        <f t="shared" ca="1" si="129"/>
        <v>-16679532991.657452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-16679532991.657452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-69498054.131906047</v>
      </c>
      <c r="L2460" s="444">
        <f t="shared" ca="1" si="129"/>
        <v>-16749031045.789358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-16749031045.789358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-69787629.357455656</v>
      </c>
      <c r="L2461" s="444">
        <f t="shared" ca="1" si="129"/>
        <v>-16818818675.146814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-16818818675.146814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-70078411.146445066</v>
      </c>
      <c r="L2462" s="444">
        <f t="shared" ca="1" si="129"/>
        <v>-16888897086.293259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-16888897086.293259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-70370404.526221916</v>
      </c>
      <c r="L2463" s="444">
        <f t="shared" ca="1" si="129"/>
        <v>-16959267490.819481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-16959267490.819481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-70663614.545081168</v>
      </c>
      <c r="L2464" s="444">
        <f t="shared" ca="1" si="129"/>
        <v>-17029931105.364563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-17029931105.364563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-70958046.272352338</v>
      </c>
      <c r="L2465" s="444">
        <f t="shared" ca="1" si="129"/>
        <v>-17100889151.636915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-17100889151.636915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-71253704.798487142</v>
      </c>
      <c r="L2466" s="444">
        <f t="shared" ca="1" si="129"/>
        <v>-17172142856.435402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-17172142856.435402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-71550595.235147521</v>
      </c>
      <c r="L2467" s="444">
        <f t="shared" ca="1" si="129"/>
        <v>-17243693451.670551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-17243693451.670551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-71848722.715293959</v>
      </c>
      <c r="L2468" s="444">
        <f t="shared" ca="1" si="129"/>
        <v>-17315542174.385845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-17315542174.385845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-72148092.393274352</v>
      </c>
      <c r="L2469" s="444">
        <f t="shared" ca="1" si="129"/>
        <v>-17387690266.779121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-17387690266.779121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-72448709.444913</v>
      </c>
      <c r="L2470" s="444">
        <f t="shared" ca="1" si="129"/>
        <v>-17460138976.224033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-17460138976.224033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-72750579.067600131</v>
      </c>
      <c r="L2471" s="444">
        <f t="shared" ca="1" si="129"/>
        <v>-17532889555.291634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-17532889555.291634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-73053706.480381802</v>
      </c>
      <c r="L2472" s="444">
        <f t="shared" ca="1" si="129"/>
        <v>-17605943261.772015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-17605943261.772015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-73358096.924050063</v>
      </c>
      <c r="L2473" s="444">
        <f t="shared" ca="1" si="129"/>
        <v>-17679301358.696064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-17679301358.696064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-73663755.661233604</v>
      </c>
      <c r="L2474" s="444">
        <f t="shared" ca="1" si="129"/>
        <v>-17752965114.357296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-17752965114.357296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-73970687.976488739</v>
      </c>
      <c r="L2475" s="444">
        <f t="shared" ca="1" si="129"/>
        <v>-17826935802.333786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-17826935802.333786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-74278899.176390767</v>
      </c>
      <c r="L2476" s="444">
        <f t="shared" ca="1" si="129"/>
        <v>-17901214701.510178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-17901214701.510178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-74588394.589625746</v>
      </c>
      <c r="L2477" s="444">
        <f t="shared" ca="1" si="129"/>
        <v>-17975803096.099804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-17975803096.099804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-74899179.567082509</v>
      </c>
      <c r="L2478" s="444">
        <f t="shared" ca="1" si="129"/>
        <v>-18050702275.666885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-18050702275.666885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-75211259.481945351</v>
      </c>
      <c r="L2479" s="444">
        <f t="shared" ca="1" si="129"/>
        <v>-18125913535.14883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-18125913535.14883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-75524639.729786798</v>
      </c>
      <c r="L2480" s="444">
        <f t="shared" ca="1" si="129"/>
        <v>-18201438174.878616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-18201438174.878616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-75839325.728660896</v>
      </c>
      <c r="L2481" s="444">
        <f t="shared" ca="1" si="129"/>
        <v>-18277277500.607277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-18277277500.607277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-76155322.919196993</v>
      </c>
      <c r="L2482" s="444">
        <f t="shared" ca="1" si="129"/>
        <v>-18353432823.526474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-18353432823.526474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-76472636.764693648</v>
      </c>
      <c r="L2483" s="444">
        <f t="shared" ca="1" si="129"/>
        <v>-18429905460.291168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-18429905460.291168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-76791272.751213193</v>
      </c>
      <c r="L2484" s="444">
        <f t="shared" ca="1" si="129"/>
        <v>-18506696733.042381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-18506696733.042381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-77111236.387676582</v>
      </c>
      <c r="L2485" s="444">
        <f t="shared" ca="1" si="129"/>
        <v>-18583807969.430058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-18583807969.430058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-77432533.205958575</v>
      </c>
      <c r="L2486" s="444">
        <f t="shared" ca="1" si="129"/>
        <v>-18661240502.636017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-18661240502.636017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-77755168.760983407</v>
      </c>
      <c r="L2487" s="444">
        <f t="shared" ca="1" si="129"/>
        <v>-18738995671.396999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-18738995671.396999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-78079148.630820826</v>
      </c>
      <c r="L2488" s="444">
        <f t="shared" ca="1" si="129"/>
        <v>-18817074820.027821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-18817074820.027821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-78404478.416782588</v>
      </c>
      <c r="L2489" s="444">
        <f t="shared" ca="1" si="129"/>
        <v>-18895479298.444603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-18895479298.444603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-78731163.743519172</v>
      </c>
      <c r="L2490" s="444">
        <f t="shared" ca="1" si="129"/>
        <v>-18974210462.188122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-18974210462.188122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-79059210.259117171</v>
      </c>
      <c r="L2491" s="444">
        <f t="shared" ca="1" si="129"/>
        <v>-19053269672.447239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-19053269672.447239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-79388623.635196835</v>
      </c>
      <c r="L2492" s="444">
        <f t="shared" ca="1" si="129"/>
        <v>-19132658296.082436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-19132658296.082436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-79719409.567010149</v>
      </c>
      <c r="L2493" s="444">
        <f t="shared" ca="1" si="129"/>
        <v>-19212377705.649445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-19212377705.649445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-80051573.773539349</v>
      </c>
      <c r="L2494" s="444">
        <f t="shared" ca="1" si="129"/>
        <v>-19292429279.422985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-19292429279.422985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-80385121.997595772</v>
      </c>
      <c r="L2495" s="444">
        <f t="shared" ca="1" si="129"/>
        <v>-19372814401.420582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-19372814401.420582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-80720060.005919084</v>
      </c>
      <c r="L2496" s="444">
        <f t="shared" ca="1" si="129"/>
        <v>-19453534461.426502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-19453534461.426502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-81056393.589277089</v>
      </c>
      <c r="L2497" s="444">
        <f t="shared" ca="1" si="129"/>
        <v>-19534590855.015778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-19534590855.015778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-81394128.562565744</v>
      </c>
      <c r="L2498" s="444">
        <f t="shared" ca="1" si="129"/>
        <v>-19615984983.578342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-19615984983.578342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-81733270.764909759</v>
      </c>
      <c r="L2499" s="444">
        <f t="shared" ca="1" si="129"/>
        <v>-19697718254.343254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-19697718254.343254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-82073826.059763551</v>
      </c>
      <c r="L2500" s="444">
        <f t="shared" ca="1" si="129"/>
        <v>-19779792080.403019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-19779792080.403019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-82415800.335012585</v>
      </c>
      <c r="L2501" s="444">
        <f t="shared" ca="1" si="129"/>
        <v>-19862207880.738033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-19862207880.738033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-82759199.503075138</v>
      </c>
      <c r="L2502" s="444">
        <f t="shared" ca="1" si="129"/>
        <v>-19944967080.241108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-19944967080.241108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-83104029.501004621</v>
      </c>
      <c r="L2503" s="444">
        <f t="shared" ca="1" si="129"/>
        <v>-20028071109.742111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-20028071109.742111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-83450296.290592134</v>
      </c>
      <c r="L2504" s="444">
        <f t="shared" ca="1" si="129"/>
        <v>-20111521406.032703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-20111521406.032703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-83798005.858469591</v>
      </c>
      <c r="L2505" s="444">
        <f t="shared" ca="1" si="129"/>
        <v>-20195319411.891174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-20195319411.891174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-84147164.216213226</v>
      </c>
      <c r="L2506" s="444">
        <f t="shared" ca="1" si="129"/>
        <v>-20279466576.107388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-20279466576.107388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-84497777.400447443</v>
      </c>
      <c r="L2507" s="444">
        <f t="shared" ca="1" si="129"/>
        <v>-20363964353.507835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-20363964353.507835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-84849851.472949311</v>
      </c>
      <c r="L2508" s="444">
        <f t="shared" ca="1" si="129"/>
        <v>-20448814204.980785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-20448814204.980785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-85203392.520753264</v>
      </c>
      <c r="L2509" s="444">
        <f t="shared" ca="1" si="129"/>
        <v>-20534017597.501537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-20534017597.501537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-85558406.656256407</v>
      </c>
      <c r="L2510" s="444">
        <f t="shared" ca="1" si="129"/>
        <v>-20619576004.157795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-20619576004.157795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-85914900.01732415</v>
      </c>
      <c r="L2511" s="444">
        <f t="shared" ca="1" si="129"/>
        <v>-20705490904.175117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-20705490904.175117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-86272878.767396316</v>
      </c>
      <c r="L2512" s="444">
        <f t="shared" ca="1" si="129"/>
        <v>-20791763782.942513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-20791763782.942513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-86632349.095593795</v>
      </c>
      <c r="L2513" s="444">
        <f t="shared" ca="1" si="129"/>
        <v>-20878396132.038105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-20878396132.038105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-86993317.216825441</v>
      </c>
      <c r="L2514" s="444">
        <f t="shared" ca="1" si="129"/>
        <v>-20965389449.254929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-20965389449.254929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-87355789.371895537</v>
      </c>
      <c r="L2515" s="444">
        <f t="shared" ca="1" si="129"/>
        <v>-21052745238.626823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-21052745238.626823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-87719771.827611759</v>
      </c>
      <c r="L2516" s="444">
        <f t="shared" ca="1" si="129"/>
        <v>-21140465010.454433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-21140465010.454433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-88085270.876893476</v>
      </c>
      <c r="L2517" s="444">
        <f t="shared" ca="1" si="129"/>
        <v>-21228550281.331326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-21228550281.331326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-88452292.838880524</v>
      </c>
      <c r="L2518" s="444">
        <f t="shared" ca="1" si="129"/>
        <v>-21317002574.170204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-21317002574.170204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-88820844.059042513</v>
      </c>
      <c r="L2519" s="444">
        <f t="shared" ca="1" si="129"/>
        <v>-21405823418.229248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-21405823418.229248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-89190930.909288526</v>
      </c>
      <c r="L2520" s="444">
        <f t="shared" ca="1" si="129"/>
        <v>-21495014349.138538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-21495014349.138538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-89562559.788077235</v>
      </c>
      <c r="L2521" s="444">
        <f t="shared" ca="1" si="129"/>
        <v>-21584576908.926617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-21584576908.926617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-89935737.120527565</v>
      </c>
      <c r="L2522" s="444">
        <f t="shared" ca="1" si="129"/>
        <v>-21674512646.047146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-21674512646.047146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-90310469.358529776</v>
      </c>
      <c r="L2523" s="444">
        <f t="shared" ca="1" si="129"/>
        <v>-21764823115.405674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-21764823115.405674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-90686762.98085697</v>
      </c>
      <c r="L2524" s="444">
        <f t="shared" ca="1" si="129"/>
        <v>-21855509878.386532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-21855509878.386532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-91064624.493277222</v>
      </c>
      <c r="L2525" s="444">
        <f t="shared" ca="1" si="129"/>
        <v>-21946574502.87981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-21946574502.87981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-91444060.428665876</v>
      </c>
      <c r="L2526" s="444">
        <f t="shared" ca="1" si="129"/>
        <v>-22038018563.308475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-22038018563.308475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-91825077.347118646</v>
      </c>
      <c r="L2527" s="444">
        <f t="shared" ca="1" si="129"/>
        <v>-22129843640.655594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-22129843640.655594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-92207681.836064979</v>
      </c>
      <c r="L2528" s="444">
        <f t="shared" ca="1" si="129"/>
        <v>-22222051322.491657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-22222051322.491657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-92591880.510381907</v>
      </c>
      <c r="L2529" s="444">
        <f t="shared" ca="1" si="129"/>
        <v>-22314643203.002041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-22314643203.002041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-92977680.012508497</v>
      </c>
      <c r="L2530" s="444">
        <f t="shared" ca="1" si="129"/>
        <v>-22407620883.014549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-22407620883.014549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-93365087.012560621</v>
      </c>
      <c r="L2531" s="444">
        <f t="shared" ca="1" si="129"/>
        <v>-22500985970.027111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-22500985970.027111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-93754108.208446294</v>
      </c>
      <c r="L2532" s="444">
        <f t="shared" ca="1" si="129"/>
        <v>-22594740078.235558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-22594740078.235558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-94144750.325981483</v>
      </c>
      <c r="L2533" s="444">
        <f t="shared" ca="1" si="129"/>
        <v>-22688884828.561539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-22688884828.561539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-94537020.11900641</v>
      </c>
      <c r="L2534" s="444">
        <f t="shared" ca="1" si="129"/>
        <v>-22783421848.680546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-22783421848.680546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-94930924.369502276</v>
      </c>
      <c r="L2535" s="444">
        <f t="shared" ca="1" si="129"/>
        <v>-22878352773.050049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-22878352773.050049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-95326469.88770853</v>
      </c>
      <c r="L2536" s="444">
        <f t="shared" ca="1" si="129"/>
        <v>-22973679242.937756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-22973679242.937756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-95723663.512240648</v>
      </c>
      <c r="L2537" s="444">
        <f t="shared" ca="1" si="129"/>
        <v>-23069402906.449997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-23069402906.449997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-96122512.110208318</v>
      </c>
      <c r="L2538" s="444">
        <f t="shared" ca="1" si="129"/>
        <v>-23165525418.560204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-23165525418.560204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-96523022.57733418</v>
      </c>
      <c r="L2539" s="444">
        <f t="shared" ca="1" si="129"/>
        <v>-23262048441.137539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-23262048441.137539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-96925201.838073075</v>
      </c>
      <c r="L2540" s="444">
        <f t="shared" ca="1" si="129"/>
        <v>-23358973642.975613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-23358973642.975613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-97329056.84573172</v>
      </c>
      <c r="L2541" s="444">
        <f t="shared" ca="1" si="129"/>
        <v>-23456302699.821342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-23456302699.821342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-97734594.582588926</v>
      </c>
      <c r="L2542" s="444">
        <f t="shared" ca="1" si="129"/>
        <v>-23554037294.403931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-23554037294.403931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-98141822.060016379</v>
      </c>
      <c r="L2543" s="444">
        <f t="shared" ca="1" si="129"/>
        <v>-23652179116.463947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-23652179116.463947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-98550746.318599775</v>
      </c>
      <c r="L2544" s="444">
        <f t="shared" ca="1" si="129"/>
        <v>-23750729862.782547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-23750729862.782547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-98961374.42826061</v>
      </c>
      <c r="L2545" s="444">
        <f t="shared" ca="1" si="129"/>
        <v>-23849691237.210808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-23849691237.210808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-99373713.488378361</v>
      </c>
      <c r="L2546" s="444">
        <f t="shared" ca="1" si="129"/>
        <v>-23949064950.699184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-23949064950.699184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-99787770.627913266</v>
      </c>
      <c r="L2547" s="444">
        <f t="shared" ca="1" si="129"/>
        <v>-24048852721.327099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-24048852721.327099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-100203553.00552958</v>
      </c>
      <c r="L2548" s="444">
        <f t="shared" ca="1" si="129"/>
        <v>-24149056274.33263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-24149056274.33263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-100621067.80971929</v>
      </c>
      <c r="L2549" s="444">
        <f t="shared" ca="1" si="129"/>
        <v>-24249677342.142349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-24249677342.142349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-101040322.25892645</v>
      </c>
      <c r="L2550" s="444">
        <f t="shared" ca="1" si="129"/>
        <v>-24350717664.401276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-24350717664.401276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-101461323.60167198</v>
      </c>
      <c r="L2551" s="444">
        <f t="shared" ca="1" si="129"/>
        <v>-24452178988.002949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-24452178988.002949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-101884079.11667895</v>
      </c>
      <c r="L2552" s="444">
        <f t="shared" ca="1" si="129"/>
        <v>-24554063067.119629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-24554063067.119629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-102308596.11299846</v>
      </c>
      <c r="L2553" s="444">
        <f t="shared" ca="1" si="129"/>
        <v>-24656371663.232628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-24656371663.232628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-102734881.93013595</v>
      </c>
      <c r="L2554" s="444">
        <f t="shared" ca="1" si="129"/>
        <v>-24759106545.162766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-24759106545.162766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-103162943.93817818</v>
      </c>
      <c r="L2555" s="444">
        <f t="shared" ca="1" si="129"/>
        <v>-24862269489.100945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-24862269489.100945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-103592789.53792059</v>
      </c>
      <c r="L2556" s="444">
        <f t="shared" ca="1" si="129"/>
        <v>-24965862278.638866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-24965862278.638866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-104024426.16099527</v>
      </c>
      <c r="L2557" s="444">
        <f t="shared" ca="1" si="129"/>
        <v>-25069886704.799862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-25069886704.799862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-104457861.26999943</v>
      </c>
      <c r="L2558" s="444">
        <f t="shared" ref="L2558:L2812" ca="1" si="134">I2558-J2558+K2558</f>
        <v>-25174344566.069862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-25174344566.069862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-104893102.35862443</v>
      </c>
      <c r="L2559" s="444">
        <f t="shared" ca="1" si="134"/>
        <v>-25279237668.428486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-25279237668.428486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-105330156.95178536</v>
      </c>
      <c r="L2560" s="444">
        <f t="shared" ca="1" si="134"/>
        <v>-25384567825.380272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-25384567825.380272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-105769032.60575113</v>
      </c>
      <c r="L2561" s="444">
        <f t="shared" ca="1" si="134"/>
        <v>-25490336857.986023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-25490336857.986023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-106209736.9082751</v>
      </c>
      <c r="L2562" s="444">
        <f t="shared" ca="1" si="134"/>
        <v>-25596546594.894299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-25596546594.894299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-106652277.47872624</v>
      </c>
      <c r="L2563" s="444">
        <f t="shared" ca="1" si="134"/>
        <v>-25703198872.373024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-25703198872.373024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-107096661.96822093</v>
      </c>
      <c r="L2564" s="444">
        <f t="shared" ca="1" si="134"/>
        <v>-25810295534.341244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-25810295534.341244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-107542898.05975518</v>
      </c>
      <c r="L2565" s="444">
        <f t="shared" ca="1" si="134"/>
        <v>-25917838432.400997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-25917838432.400997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-107990993.46833749</v>
      </c>
      <c r="L2566" s="444">
        <f t="shared" ca="1" si="134"/>
        <v>-26025829425.869335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-26025829425.869335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-108440955.94112223</v>
      </c>
      <c r="L2567" s="444">
        <f t="shared" ca="1" si="134"/>
        <v>-26134270381.810459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-26134270381.810459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-108892793.25754358</v>
      </c>
      <c r="L2568" s="444">
        <f t="shared" ca="1" si="134"/>
        <v>-26243163175.068005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-26243163175.068005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-109346513.22945002</v>
      </c>
      <c r="L2569" s="444">
        <f t="shared" ca="1" si="134"/>
        <v>-26352509688.297455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-26352509688.297455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-109802123.70123939</v>
      </c>
      <c r="L2570" s="444">
        <f t="shared" ca="1" si="134"/>
        <v>-26462311811.998695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-26462311811.998695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-110259632.54999456</v>
      </c>
      <c r="L2571" s="444">
        <f t="shared" ca="1" si="134"/>
        <v>-26572571444.548691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-26572571444.548691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-110719047.68561955</v>
      </c>
      <c r="L2572" s="444">
        <f t="shared" ca="1" si="134"/>
        <v>-26683290492.23431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-26683290492.23431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-111180377.05097629</v>
      </c>
      <c r="L2573" s="444">
        <f t="shared" ca="1" si="134"/>
        <v>-26794470869.285286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-26794470869.285286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-111643628.62202202</v>
      </c>
      <c r="L2574" s="444">
        <f t="shared" ca="1" si="134"/>
        <v>-26906114497.907307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-26906114497.907307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-112108810.40794711</v>
      </c>
      <c r="L2575" s="444">
        <f t="shared" ca="1" si="134"/>
        <v>-27018223308.315254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-27018223308.315254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-112575930.45131356</v>
      </c>
      <c r="L2576" s="444">
        <f t="shared" ca="1" si="134"/>
        <v>-27130799238.766567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-27130799238.766567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-113044996.82819404</v>
      </c>
      <c r="L2577" s="444">
        <f t="shared" ca="1" si="134"/>
        <v>-27243844235.594761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-27243844235.594761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-113516017.64831151</v>
      </c>
      <c r="L2578" s="444">
        <f t="shared" ca="1" si="134"/>
        <v>-27357360253.243073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-27357360253.243073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-113989001.05517946</v>
      </c>
      <c r="L2579" s="444">
        <f t="shared" ca="1" si="134"/>
        <v>-27471349254.298252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-27471349254.298252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-114463955.22624272</v>
      </c>
      <c r="L2580" s="444">
        <f t="shared" ca="1" si="134"/>
        <v>-27585813209.524494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-27585813209.524494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-114940888.37301873</v>
      </c>
      <c r="L2581" s="444">
        <f t="shared" ca="1" si="134"/>
        <v>-27700754097.897514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-27700754097.897514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-115419808.74123964</v>
      </c>
      <c r="L2582" s="444">
        <f t="shared" ca="1" si="134"/>
        <v>-27816173906.638756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-27816173906.638756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-115900724.61099482</v>
      </c>
      <c r="L2583" s="444">
        <f t="shared" ca="1" si="134"/>
        <v>-27932074631.249752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-27932074631.249752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-116383644.29687399</v>
      </c>
      <c r="L2584" s="444">
        <f t="shared" ca="1" si="134"/>
        <v>-28048458275.546627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-28048458275.546627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-116868576.14811096</v>
      </c>
      <c r="L2585" s="444">
        <f t="shared" ca="1" si="134"/>
        <v>-28165326851.694736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-28165326851.694736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-117355528.54872805</v>
      </c>
      <c r="L2586" s="444">
        <f t="shared" ca="1" si="134"/>
        <v>-28282682380.243465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-28282682380.243465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-117844509.91768108</v>
      </c>
      <c r="L2587" s="444">
        <f t="shared" ca="1" si="134"/>
        <v>-28400526890.161148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-28400526890.161148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-118335528.70900477</v>
      </c>
      <c r="L2588" s="444">
        <f t="shared" ca="1" si="134"/>
        <v>-28518862418.870152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-28518862418.870152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-118828593.41195898</v>
      </c>
      <c r="L2589" s="444">
        <f t="shared" ca="1" si="134"/>
        <v>-28637691012.282112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-28637691012.282112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-119323712.55117546</v>
      </c>
      <c r="L2590" s="444">
        <f t="shared" ca="1" si="134"/>
        <v>-28757014724.833286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-28757014724.833286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-119820894.68680535</v>
      </c>
      <c r="L2591" s="444">
        <f t="shared" ca="1" si="134"/>
        <v>-28876835619.520092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-28876835619.520092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-120320148.41466707</v>
      </c>
      <c r="L2592" s="444">
        <f t="shared" ca="1" si="134"/>
        <v>-28997155767.934757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-28997155767.934757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-120821482.3663948</v>
      </c>
      <c r="L2593" s="444">
        <f t="shared" ca="1" si="134"/>
        <v>-29117977250.301151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-29117977250.301151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-121324905.20958811</v>
      </c>
      <c r="L2594" s="444">
        <f t="shared" ca="1" si="134"/>
        <v>-29239302155.510738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-29239302155.510738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-121830425.64796142</v>
      </c>
      <c r="L2595" s="444">
        <f t="shared" ca="1" si="134"/>
        <v>-29361132581.158699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-29361132581.158699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-122338052.42149457</v>
      </c>
      <c r="L2596" s="444">
        <f t="shared" ca="1" si="134"/>
        <v>-29483470633.580193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-29483470633.580193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-122847794.30658413</v>
      </c>
      <c r="L2597" s="444">
        <f t="shared" ca="1" si="134"/>
        <v>-29606318427.886776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-29606318427.886776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-123359660.1161949</v>
      </c>
      <c r="L2598" s="444">
        <f t="shared" ca="1" si="134"/>
        <v>-29729678088.002972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-29729678088.002972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-123873658.70001239</v>
      </c>
      <c r="L2599" s="444">
        <f t="shared" ca="1" si="134"/>
        <v>-29853551746.702984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-29853551746.702984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-124389798.94459577</v>
      </c>
      <c r="L2600" s="444">
        <f t="shared" ca="1" si="134"/>
        <v>-29977941545.647579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-29977941545.647579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-124908089.77353157</v>
      </c>
      <c r="L2601" s="444">
        <f t="shared" ca="1" si="134"/>
        <v>-30102849635.421112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-30102849635.421112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-125428540.14758798</v>
      </c>
      <c r="L2602" s="444">
        <f t="shared" ca="1" si="134"/>
        <v>-30228278175.568699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-30228278175.568699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-125951159.06486958</v>
      </c>
      <c r="L2603" s="444">
        <f t="shared" ca="1" si="134"/>
        <v>-30354229334.633568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-30354229334.633568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-126475955.5609732</v>
      </c>
      <c r="L2604" s="444">
        <f t="shared" ca="1" si="134"/>
        <v>-30480705290.194542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-30480705290.194542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-127002938.70914394</v>
      </c>
      <c r="L2605" s="444">
        <f t="shared" ca="1" si="134"/>
        <v>-30607708228.903687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-30607708228.903687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-127532117.62043202</v>
      </c>
      <c r="L2606" s="444">
        <f t="shared" ca="1" si="134"/>
        <v>-30735240346.52412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-30735240346.52412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-128063501.4438505</v>
      </c>
      <c r="L2607" s="444">
        <f t="shared" ca="1" si="134"/>
        <v>-30863303847.967972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-30863303847.967972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-128597099.36653322</v>
      </c>
      <c r="L2608" s="444">
        <f t="shared" ca="1" si="134"/>
        <v>-30991900947.334503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-30991900947.334503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-129132920.61389376</v>
      </c>
      <c r="L2609" s="444">
        <f t="shared" ca="1" si="134"/>
        <v>-31121033867.948399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-31121033867.948399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-129670974.44978499</v>
      </c>
      <c r="L2610" s="444">
        <f t="shared" ca="1" si="134"/>
        <v>-31250704842.398182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-31250704842.398182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-130211270.17665909</v>
      </c>
      <c r="L2611" s="444">
        <f t="shared" ca="1" si="134"/>
        <v>-31380916112.574841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-31380916112.574841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-130753817.13572849</v>
      </c>
      <c r="L2612" s="444">
        <f t="shared" ca="1" si="134"/>
        <v>-31511669929.710567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-31511669929.710567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-131298624.70712736</v>
      </c>
      <c r="L2613" s="444">
        <f t="shared" ca="1" si="134"/>
        <v>-31642968554.417694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-31642968554.417694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-131845702.31007372</v>
      </c>
      <c r="L2614" s="444">
        <f t="shared" ca="1" si="134"/>
        <v>-31774814256.727768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-31774814256.727768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-132395059.40303236</v>
      </c>
      <c r="L2615" s="444">
        <f t="shared" ca="1" si="134"/>
        <v>-31907209316.130802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-31907209316.130802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-132946705.48387836</v>
      </c>
      <c r="L2616" s="444">
        <f t="shared" ca="1" si="134"/>
        <v>-32040156021.614681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-32040156021.614681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-133500650.09006117</v>
      </c>
      <c r="L2617" s="444">
        <f t="shared" ca="1" si="134"/>
        <v>-32173656671.704742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-32173656671.704742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-134056902.79876977</v>
      </c>
      <c r="L2618" s="444">
        <f t="shared" ca="1" si="134"/>
        <v>-32307713574.503513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-32307713574.503513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-134615473.22709796</v>
      </c>
      <c r="L2619" s="444">
        <f t="shared" ca="1" si="134"/>
        <v>-32442329047.73061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-32442329047.73061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-135176371.03221089</v>
      </c>
      <c r="L2620" s="444">
        <f t="shared" ca="1" si="134"/>
        <v>-32577505418.762821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-32577505418.762821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-135739605.91151175</v>
      </c>
      <c r="L2621" s="444">
        <f t="shared" ca="1" si="134"/>
        <v>-32713245024.674332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-32713245024.674332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-136305187.60280973</v>
      </c>
      <c r="L2622" s="444">
        <f t="shared" ca="1" si="134"/>
        <v>-32849550212.277142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-32849550212.277142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-136873125.88448808</v>
      </c>
      <c r="L2623" s="444">
        <f t="shared" ca="1" si="134"/>
        <v>-32986423338.161629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-32986423338.161629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-137443430.57567346</v>
      </c>
      <c r="L2624" s="444">
        <f t="shared" ca="1" si="134"/>
        <v>-33123866768.737301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-33123866768.737301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-138016111.53640544</v>
      </c>
      <c r="L2625" s="444">
        <f t="shared" ca="1" si="134"/>
        <v>-33261882880.273705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-33261882880.273705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-138591178.6678071</v>
      </c>
      <c r="L2626" s="444">
        <f t="shared" ca="1" si="134"/>
        <v>-33400474058.941513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-33400474058.941513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-139168641.9122563</v>
      </c>
      <c r="L2627" s="444">
        <f t="shared" ca="1" si="134"/>
        <v>-33539642700.853771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-33539642700.853771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-139748511.25355738</v>
      </c>
      <c r="L2628" s="444">
        <f t="shared" ca="1" si="134"/>
        <v>-33679391212.10733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-33679391212.10733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-140330796.71711388</v>
      </c>
      <c r="L2629" s="444">
        <f t="shared" ca="1" si="134"/>
        <v>-33819722008.824444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-33819722008.824444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-140915508.37010184</v>
      </c>
      <c r="L2630" s="444">
        <f t="shared" ca="1" si="134"/>
        <v>-33960637517.194546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-33960637517.194546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-141502656.32164395</v>
      </c>
      <c r="L2631" s="444">
        <f t="shared" ca="1" si="134"/>
        <v>-34102140173.51619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-34102140173.51619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-142092250.72298414</v>
      </c>
      <c r="L2632" s="444">
        <f t="shared" ca="1" si="134"/>
        <v>-34244232424.239174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-34244232424.239174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-142684301.76766321</v>
      </c>
      <c r="L2633" s="444">
        <f t="shared" ca="1" si="134"/>
        <v>-34386916726.006836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-34386916726.006836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-143278819.69169515</v>
      </c>
      <c r="L2634" s="444">
        <f t="shared" ca="1" si="134"/>
        <v>-34530195545.698532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-34530195545.698532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-143875814.77374387</v>
      </c>
      <c r="L2635" s="444">
        <f t="shared" ca="1" si="134"/>
        <v>-34674071360.472275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-34674071360.472275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-144475297.33530113</v>
      </c>
      <c r="L2636" s="444">
        <f t="shared" ca="1" si="134"/>
        <v>-34818546657.807579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-34818546657.807579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-145077277.7408649</v>
      </c>
      <c r="L2637" s="444">
        <f t="shared" ca="1" si="134"/>
        <v>-34963623935.548447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-34963623935.548447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-145681766.39811853</v>
      </c>
      <c r="L2638" s="444">
        <f t="shared" ca="1" si="134"/>
        <v>-35109305701.946564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-35109305701.946564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-146288773.75811067</v>
      </c>
      <c r="L2639" s="444">
        <f t="shared" ca="1" si="134"/>
        <v>-35255594475.704674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-35255594475.704674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-146898310.31543612</v>
      </c>
      <c r="L2640" s="444">
        <f t="shared" ca="1" si="134"/>
        <v>-35402492786.020111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-35402492786.020111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-147510386.60841712</v>
      </c>
      <c r="L2641" s="444">
        <f t="shared" ca="1" si="134"/>
        <v>-35550003172.628525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-35550003172.628525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-148125013.21928552</v>
      </c>
      <c r="L2642" s="444">
        <f t="shared" ca="1" si="134"/>
        <v>-35698128185.847809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-35698128185.847809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-148742200.77436587</v>
      </c>
      <c r="L2643" s="444">
        <f t="shared" ca="1" si="134"/>
        <v>-35846870386.622177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-35846870386.622177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-149361959.94425908</v>
      </c>
      <c r="L2644" s="444">
        <f t="shared" ca="1" si="134"/>
        <v>-35996232346.566437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-35996232346.566437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-149984301.44402683</v>
      </c>
      <c r="L2645" s="444">
        <f t="shared" ca="1" si="134"/>
        <v>-36146216648.01046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-36146216648.01046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-150609236.0333769</v>
      </c>
      <c r="L2646" s="444">
        <f t="shared" ca="1" si="134"/>
        <v>-36296825884.043839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-36296825884.043839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-151236774.51684934</v>
      </c>
      <c r="L2647" s="444">
        <f t="shared" ca="1" si="134"/>
        <v>-36448062658.560684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-36448062658.560684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-151866927.74400285</v>
      </c>
      <c r="L2648" s="444">
        <f t="shared" ca="1" si="134"/>
        <v>-36599929586.304688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-36599929586.304688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-152499706.60960287</v>
      </c>
      <c r="L2649" s="444">
        <f t="shared" ca="1" si="134"/>
        <v>-36752429292.914291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-36752429292.914291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-153135122.05380955</v>
      </c>
      <c r="L2650" s="444">
        <f t="shared" ca="1" si="134"/>
        <v>-36905564414.968102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-36905564414.968102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-153773185.06236708</v>
      </c>
      <c r="L2651" s="444">
        <f t="shared" ca="1" si="134"/>
        <v>-37059337600.030472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-37059337600.030472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-154413906.66679364</v>
      </c>
      <c r="L2652" s="444">
        <f t="shared" ca="1" si="134"/>
        <v>-37213751506.697266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-37213751506.697266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-155057297.94457194</v>
      </c>
      <c r="L2653" s="444">
        <f t="shared" ca="1" si="134"/>
        <v>-37368808804.641838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-37368808804.641838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-155703370.01934099</v>
      </c>
      <c r="L2654" s="444">
        <f t="shared" ca="1" si="134"/>
        <v>-37524512174.661179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-37524512174.661179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-156352134.06108823</v>
      </c>
      <c r="L2655" s="444">
        <f t="shared" ca="1" si="134"/>
        <v>-37680864308.722267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-37680864308.722267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-157003601.28634277</v>
      </c>
      <c r="L2656" s="444">
        <f t="shared" ca="1" si="134"/>
        <v>-37837867910.008614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-37837867910.008614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-157657782.95836923</v>
      </c>
      <c r="L2657" s="444">
        <f t="shared" ca="1" si="134"/>
        <v>-37995525692.96698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-37995525692.96698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-158314690.38736242</v>
      </c>
      <c r="L2658" s="444">
        <f t="shared" ca="1" si="134"/>
        <v>-38153840383.35434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-38153840383.35434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-158974334.93064308</v>
      </c>
      <c r="L2659" s="444">
        <f t="shared" ca="1" si="134"/>
        <v>-38312814718.284981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-38312814718.284981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-159636727.99285409</v>
      </c>
      <c r="L2660" s="444">
        <f t="shared" ca="1" si="134"/>
        <v>-38472451446.277832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-38472451446.277832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-160301881.02615762</v>
      </c>
      <c r="L2661" s="444">
        <f t="shared" ca="1" si="134"/>
        <v>-38632753327.303993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-38632753327.303993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-160969805.5304333</v>
      </c>
      <c r="L2662" s="444">
        <f t="shared" ca="1" si="134"/>
        <v>-38793723132.834427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-38793723132.834427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-161640513.05347678</v>
      </c>
      <c r="L2663" s="444">
        <f t="shared" ca="1" si="134"/>
        <v>-38955363645.887901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-38955363645.887901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-162314015.1911996</v>
      </c>
      <c r="L2664" s="444">
        <f t="shared" ca="1" si="134"/>
        <v>-39117677661.079102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-39117677661.079102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-162990323.58782959</v>
      </c>
      <c r="L2665" s="444">
        <f t="shared" ca="1" si="134"/>
        <v>-39280667984.666931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-39280667984.666931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-163669449.93611223</v>
      </c>
      <c r="L2666" s="444">
        <f t="shared" ca="1" si="134"/>
        <v>-39444337434.603043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-39444337434.603043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-164351405.97751269</v>
      </c>
      <c r="L2667" s="444">
        <f t="shared" ca="1" si="134"/>
        <v>-39608688840.580559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-39608688840.580559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-165036203.50241899</v>
      </c>
      <c r="L2668" s="444">
        <f t="shared" ca="1" si="134"/>
        <v>-39773725044.082977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-39773725044.082977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-165723854.35034573</v>
      </c>
      <c r="L2669" s="444">
        <f t="shared" ca="1" si="134"/>
        <v>-39939448898.433327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-39939448898.433327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-166414370.41013885</v>
      </c>
      <c r="L2670" s="444">
        <f t="shared" ca="1" si="134"/>
        <v>-40105863268.843468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-40105863268.843468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-167107763.62018111</v>
      </c>
      <c r="L2671" s="444">
        <f t="shared" ca="1" si="134"/>
        <v>-40272971032.463646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-40272971032.463646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-167804045.96859851</v>
      </c>
      <c r="L2672" s="444">
        <f t="shared" ca="1" si="134"/>
        <v>-40440775078.432243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-40440775078.432243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-168503229.49346769</v>
      </c>
      <c r="L2673" s="444">
        <f t="shared" ca="1" si="134"/>
        <v>-40609278307.925713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-40609278307.925713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-169205326.2830238</v>
      </c>
      <c r="L2674" s="444">
        <f t="shared" ca="1" si="134"/>
        <v>-40778483634.208733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-40778483634.208733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-169910348.47586972</v>
      </c>
      <c r="L2675" s="444">
        <f t="shared" ca="1" si="134"/>
        <v>-40948393982.684601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-40948393982.684601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-170618308.26118582</v>
      </c>
      <c r="L2676" s="444">
        <f t="shared" ca="1" si="134"/>
        <v>-41119012290.945786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-41119012290.945786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-171329217.87894076</v>
      </c>
      <c r="L2677" s="444">
        <f t="shared" ca="1" si="134"/>
        <v>-41290341508.82473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-41290341508.82473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-172043089.62010303</v>
      </c>
      <c r="L2678" s="444">
        <f t="shared" ca="1" si="134"/>
        <v>-41462384598.444832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-41462384598.444832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-172759935.82685345</v>
      </c>
      <c r="L2679" s="444">
        <f t="shared" ca="1" si="134"/>
        <v>-41635144534.271683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-41635144534.271683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-173479768.89279866</v>
      </c>
      <c r="L2680" s="444">
        <f t="shared" ca="1" si="134"/>
        <v>-41808624303.164482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-41808624303.164482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-174202601.26318535</v>
      </c>
      <c r="L2681" s="444">
        <f t="shared" ca="1" si="134"/>
        <v>-41982826904.427666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-41982826904.427666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-174928445.43511528</v>
      </c>
      <c r="L2682" s="444">
        <f t="shared" ca="1" si="134"/>
        <v>-42157755349.862778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-42157755349.862778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-175657313.95776159</v>
      </c>
      <c r="L2683" s="444">
        <f t="shared" ca="1" si="134"/>
        <v>-42333412663.820541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-42333412663.820541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-176389219.4325856</v>
      </c>
      <c r="L2684" s="444">
        <f t="shared" ca="1" si="134"/>
        <v>-42509801883.253128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-42509801883.253128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-177124174.51355469</v>
      </c>
      <c r="L2685" s="444">
        <f t="shared" ca="1" si="134"/>
        <v>-42686926057.766685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-42686926057.766685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-177862191.90736118</v>
      </c>
      <c r="L2686" s="444">
        <f t="shared" ca="1" si="134"/>
        <v>-42864788249.674049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-42864788249.674049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-178603284.37364188</v>
      </c>
      <c r="L2687" s="444">
        <f t="shared" ca="1" si="134"/>
        <v>-43043391534.047691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-43043391534.047691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-179347464.72519872</v>
      </c>
      <c r="L2688" s="444">
        <f t="shared" ca="1" si="134"/>
        <v>-43222738998.772888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-43222738998.772888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-180094745.82822037</v>
      </c>
      <c r="L2689" s="444">
        <f t="shared" ca="1" si="134"/>
        <v>-43402833744.601105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-43402833744.601105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-180845140.60250461</v>
      </c>
      <c r="L2690" s="444">
        <f t="shared" ca="1" si="134"/>
        <v>-43583678885.203606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-43583678885.203606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-181598662.0216817</v>
      </c>
      <c r="L2691" s="444">
        <f t="shared" ca="1" si="134"/>
        <v>-43765277547.225288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-43765277547.225288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-182355323.1134387</v>
      </c>
      <c r="L2692" s="444">
        <f t="shared" ca="1" si="134"/>
        <v>-43947632870.33873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-43947632870.33873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-183115136.95974469</v>
      </c>
      <c r="L2693" s="444">
        <f t="shared" ca="1" si="134"/>
        <v>-44130748007.298477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-44130748007.298477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-183878116.69707698</v>
      </c>
      <c r="L2694" s="444">
        <f t="shared" ca="1" si="134"/>
        <v>-44314626123.995552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-44314626123.995552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-184644275.51664814</v>
      </c>
      <c r="L2695" s="444">
        <f t="shared" ca="1" si="134"/>
        <v>-44499270399.512199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-44499270399.512199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-185413626.66463417</v>
      </c>
      <c r="L2696" s="444">
        <f t="shared" ca="1" si="134"/>
        <v>-44684684026.176834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-44684684026.176834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-186186183.44240347</v>
      </c>
      <c r="L2697" s="444">
        <f t="shared" ca="1" si="134"/>
        <v>-44870870209.61924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-44870870209.61924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-186961959.20674682</v>
      </c>
      <c r="L2698" s="444">
        <f t="shared" ca="1" si="134"/>
        <v>-45057832168.825989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-45057832168.825989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-187740967.37010828</v>
      </c>
      <c r="L2699" s="444">
        <f t="shared" ca="1" si="134"/>
        <v>-45245573136.196098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-45245573136.196098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-188523221.40081707</v>
      </c>
      <c r="L2700" s="444">
        <f t="shared" ca="1" si="134"/>
        <v>-45434096357.596916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-45434096357.596916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-189308734.82332048</v>
      </c>
      <c r="L2701" s="444">
        <f t="shared" ca="1" si="134"/>
        <v>-45623405092.420235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-45623405092.420235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-190097521.21841764</v>
      </c>
      <c r="L2702" s="444">
        <f t="shared" ca="1" si="134"/>
        <v>-45813502613.638649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-45813502613.638649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-190889594.22349438</v>
      </c>
      <c r="L2703" s="444">
        <f t="shared" ca="1" si="134"/>
        <v>-46004392207.862144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-46004392207.862144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-191684967.53275892</v>
      </c>
      <c r="L2704" s="444">
        <f t="shared" ca="1" si="134"/>
        <v>-46196077175.394905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-46196077175.394905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-192483654.89747876</v>
      </c>
      <c r="L2705" s="444">
        <f t="shared" ca="1" si="134"/>
        <v>-46388560830.292381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-46388560830.292381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-193285670.12621826</v>
      </c>
      <c r="L2706" s="444">
        <f t="shared" ca="1" si="134"/>
        <v>-46581846500.418602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-46581846500.418602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-194091027.08507749</v>
      </c>
      <c r="L2707" s="444">
        <f t="shared" ca="1" si="134"/>
        <v>-46775937527.503677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-46775937527.503677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-194899739.69793198</v>
      </c>
      <c r="L2708" s="444">
        <f t="shared" ca="1" si="134"/>
        <v>-46970837267.201607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-46970837267.201607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-195711821.94667336</v>
      </c>
      <c r="L2709" s="444">
        <f t="shared" ca="1" si="134"/>
        <v>-47166549089.148277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-47166549089.148277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-196527287.87145114</v>
      </c>
      <c r="L2710" s="444">
        <f t="shared" ca="1" si="134"/>
        <v>-47363076377.01973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-47363076377.01973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-197346151.57091555</v>
      </c>
      <c r="L2711" s="444">
        <f t="shared" ca="1" si="134"/>
        <v>-47560422528.590645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-47560422528.590645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-198168427.202461</v>
      </c>
      <c r="L2712" s="444">
        <f t="shared" ca="1" si="134"/>
        <v>-47758590955.793106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-47758590955.793106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-198994128.98247129</v>
      </c>
      <c r="L2713" s="444">
        <f t="shared" ca="1" si="134"/>
        <v>-47957585084.775574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-47957585084.775574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-199823271.18656489</v>
      </c>
      <c r="L2714" s="444">
        <f t="shared" ca="1" si="134"/>
        <v>-48157408355.962135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-48157408355.962135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-200655868.14984223</v>
      </c>
      <c r="L2715" s="444">
        <f t="shared" ca="1" si="134"/>
        <v>-48358064224.111977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-48358064224.111977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-201491934.26713324</v>
      </c>
      <c r="L2716" s="444">
        <f t="shared" ca="1" si="134"/>
        <v>-48559556158.379112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-48559556158.379112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-202331483.99324629</v>
      </c>
      <c r="L2717" s="444">
        <f t="shared" ca="1" si="134"/>
        <v>-48761887642.37236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-48761887642.37236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-203174531.84321818</v>
      </c>
      <c r="L2718" s="444">
        <f t="shared" ca="1" si="134"/>
        <v>-48965062174.215576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-48965062174.215576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-204021092.39256489</v>
      </c>
      <c r="L2719" s="444">
        <f t="shared" ca="1" si="134"/>
        <v>-49169083266.608139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-49169083266.608139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-204871180.27753392</v>
      </c>
      <c r="L2720" s="444">
        <f t="shared" ca="1" si="134"/>
        <v>-49373954446.885674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-49373954446.885674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-205724810.19535697</v>
      </c>
      <c r="L2721" s="444">
        <f t="shared" ca="1" si="134"/>
        <v>-49579679257.081032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-49579679257.081032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-206581996.9045043</v>
      </c>
      <c r="L2722" s="444">
        <f t="shared" ca="1" si="134"/>
        <v>-49786261253.985535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-49786261253.985535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-207442755.22493973</v>
      </c>
      <c r="L2723" s="444">
        <f t="shared" ca="1" si="134"/>
        <v>-49993704009.210472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-49993704009.210472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-208307100.03837696</v>
      </c>
      <c r="L2724" s="444">
        <f t="shared" ca="1" si="134"/>
        <v>-50202011109.248848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-50202011109.248848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-209175046.28853688</v>
      </c>
      <c r="L2725" s="444">
        <f t="shared" ca="1" si="134"/>
        <v>-50411186155.537384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-50411186155.537384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-210046608.98140576</v>
      </c>
      <c r="L2726" s="444">
        <f t="shared" ca="1" si="134"/>
        <v>-50621232764.518791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-50621232764.518791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-210921803.18549496</v>
      </c>
      <c r="L2727" s="444">
        <f t="shared" ca="1" si="134"/>
        <v>-50832154567.704285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-50832154567.704285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-211800644.03210118</v>
      </c>
      <c r="L2728" s="444">
        <f t="shared" ca="1" si="134"/>
        <v>-51043955211.736389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-51043955211.736389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-212683146.71556827</v>
      </c>
      <c r="L2729" s="444">
        <f t="shared" ca="1" si="134"/>
        <v>-51256638358.451958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-51256638358.451958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-213569326.49354982</v>
      </c>
      <c r="L2730" s="444">
        <f t="shared" ca="1" si="134"/>
        <v>-51470207684.945511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-51470207684.945511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-214459198.68727297</v>
      </c>
      <c r="L2731" s="444">
        <f t="shared" ca="1" si="134"/>
        <v>-51684666883.632782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-51684666883.632782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-215352778.68180326</v>
      </c>
      <c r="L2732" s="444">
        <f t="shared" ca="1" si="134"/>
        <v>-51900019662.314583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-51900019662.314583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-216250081.92631075</v>
      </c>
      <c r="L2733" s="444">
        <f t="shared" ca="1" si="134"/>
        <v>-52116269744.240891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-52116269744.240891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-217151123.93433705</v>
      </c>
      <c r="L2734" s="444">
        <f t="shared" ca="1" si="134"/>
        <v>-52333420868.175224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-52333420868.175224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-218055920.28406343</v>
      </c>
      <c r="L2735" s="444">
        <f t="shared" ca="1" si="134"/>
        <v>-52551476788.45929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-52551476788.45929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-218964486.61858037</v>
      </c>
      <c r="L2736" s="444">
        <f t="shared" ca="1" si="134"/>
        <v>-52770441275.077873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-52770441275.077873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-219876838.6461578</v>
      </c>
      <c r="L2737" s="444">
        <f t="shared" ca="1" si="134"/>
        <v>-52990318113.72403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-52990318113.72403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-220792992.14051679</v>
      </c>
      <c r="L2738" s="444">
        <f t="shared" ca="1" si="134"/>
        <v>-53211111105.864548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-53211111105.864548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-221712962.94110227</v>
      </c>
      <c r="L2739" s="444">
        <f t="shared" ca="1" si="134"/>
        <v>-53432824068.805649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-53432824068.805649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-222636766.95335686</v>
      </c>
      <c r="L2740" s="444">
        <f t="shared" ca="1" si="134"/>
        <v>-53655460835.759003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-53655460835.759003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-223564420.14899585</v>
      </c>
      <c r="L2741" s="444">
        <f t="shared" ca="1" si="134"/>
        <v>-53879025255.907997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-53879025255.907997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-224495938.56628332</v>
      </c>
      <c r="L2742" s="444">
        <f t="shared" ca="1" si="134"/>
        <v>-54103521194.474281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-54103521194.474281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-225431338.3103095</v>
      </c>
      <c r="L2743" s="444">
        <f t="shared" ca="1" si="134"/>
        <v>-54328952532.784592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-54328952532.784592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-226370635.55326912</v>
      </c>
      <c r="L2744" s="444">
        <f t="shared" ca="1" si="134"/>
        <v>-54555323168.33786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-54555323168.33786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-227313846.53474107</v>
      </c>
      <c r="L2745" s="444">
        <f t="shared" ca="1" si="134"/>
        <v>-54782637014.872604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-54782637014.872604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-228260987.56196919</v>
      </c>
      <c r="L2746" s="444">
        <f t="shared" ca="1" si="134"/>
        <v>-55010898002.43457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-55010898002.43457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-229212075.01014403</v>
      </c>
      <c r="L2747" s="444">
        <f t="shared" ca="1" si="134"/>
        <v>-55240110077.444717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-55240110077.444717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-230167125.32268631</v>
      </c>
      <c r="L2748" s="444">
        <f t="shared" ca="1" si="134"/>
        <v>-55470277202.767403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-55470277202.767403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-231126155.01153085</v>
      </c>
      <c r="L2749" s="444">
        <f t="shared" ca="1" si="134"/>
        <v>-55701403357.778931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-55701403357.778931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-232089180.6574122</v>
      </c>
      <c r="L2750" s="444">
        <f t="shared" ca="1" si="134"/>
        <v>-55933492538.43634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-55933492538.43634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-233056218.91015142</v>
      </c>
      <c r="L2751" s="444">
        <f t="shared" ca="1" si="134"/>
        <v>-56166548757.346489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-56166548757.346489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-234027286.4889437</v>
      </c>
      <c r="L2752" s="444">
        <f t="shared" ca="1" si="134"/>
        <v>-56400576043.835434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-56400576043.835434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-235002400.18264765</v>
      </c>
      <c r="L2753" s="444">
        <f t="shared" ca="1" si="134"/>
        <v>-56635578444.018082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-56635578444.018082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-235981576.85007536</v>
      </c>
      <c r="L2754" s="444">
        <f t="shared" ca="1" si="134"/>
        <v>-56871560020.868156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-56871560020.868156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-236964833.420284</v>
      </c>
      <c r="L2755" s="444">
        <f t="shared" ca="1" si="134"/>
        <v>-57108524854.288437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-57108524854.288437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-237952186.89286849</v>
      </c>
      <c r="L2756" s="444">
        <f t="shared" ca="1" si="134"/>
        <v>-57346477041.181305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-57346477041.181305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-238943654.33825544</v>
      </c>
      <c r="L2757" s="444">
        <f t="shared" ca="1" si="134"/>
        <v>-57585420695.519562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-57585420695.519562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-239939252.89799812</v>
      </c>
      <c r="L2758" s="444">
        <f t="shared" ca="1" si="134"/>
        <v>-57825359948.417557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-57825359948.417557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-240938999.78507316</v>
      </c>
      <c r="L2759" s="444">
        <f t="shared" ca="1" si="134"/>
        <v>-58066298948.202629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-58066298948.202629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-241942912.28417763</v>
      </c>
      <c r="L2760" s="444">
        <f t="shared" ca="1" si="134"/>
        <v>-58308241860.486809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-58308241860.486809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-242951007.75202838</v>
      </c>
      <c r="L2761" s="444">
        <f t="shared" ca="1" si="134"/>
        <v>-58551192868.238838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-58551192868.238838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-243963303.61766183</v>
      </c>
      <c r="L2762" s="444">
        <f t="shared" ca="1" si="134"/>
        <v>-58795156171.856499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-58795156171.856499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-244979817.38273537</v>
      </c>
      <c r="L2763" s="444">
        <f t="shared" ca="1" si="134"/>
        <v>-59040135989.239235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-59040135989.239235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-246000566.62183014</v>
      </c>
      <c r="L2764" s="444">
        <f t="shared" ca="1" si="134"/>
        <v>-59286136555.861069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-59286136555.861069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-247025568.98275444</v>
      </c>
      <c r="L2765" s="444">
        <f t="shared" ca="1" si="134"/>
        <v>-59533162124.843826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-59533162124.843826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-248054842.18684927</v>
      </c>
      <c r="L2766" s="444">
        <f t="shared" ca="1" si="134"/>
        <v>-59781216967.030678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-59781216967.030678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-249088404.02929452</v>
      </c>
      <c r="L2767" s="444">
        <f t="shared" ca="1" si="134"/>
        <v>-60030305371.059975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-60030305371.059975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-250126272.37941656</v>
      </c>
      <c r="L2768" s="444">
        <f t="shared" ca="1" si="134"/>
        <v>-60280431643.439392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-60280431643.439392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-251168465.18099749</v>
      </c>
      <c r="L2769" s="444">
        <f t="shared" ca="1" si="134"/>
        <v>-60531600108.620392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-60531600108.620392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-252215000.45258495</v>
      </c>
      <c r="L2770" s="444">
        <f t="shared" ca="1" si="134"/>
        <v>-60783815109.072975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-60783815109.072975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-253265896.28780404</v>
      </c>
      <c r="L2771" s="444">
        <f t="shared" ca="1" si="134"/>
        <v>-61037081005.360779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-61037081005.360779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-254321170.85566992</v>
      </c>
      <c r="L2772" s="444">
        <f t="shared" ca="1" si="134"/>
        <v>-61291402176.216446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-61291402176.216446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-255380842.40090182</v>
      </c>
      <c r="L2773" s="444">
        <f t="shared" ca="1" si="134"/>
        <v>-61546783018.617348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-61546783018.617348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-256444929.24423891</v>
      </c>
      <c r="L2774" s="444">
        <f t="shared" ca="1" si="134"/>
        <v>-61803227947.861588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-61803227947.861588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-257513449.78275657</v>
      </c>
      <c r="L2775" s="444">
        <f t="shared" ca="1" si="134"/>
        <v>-62060741397.644341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-62060741397.644341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-258586422.49018475</v>
      </c>
      <c r="L2776" s="444">
        <f t="shared" ca="1" si="134"/>
        <v>-62319327820.134521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-62319327820.134521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-259663865.91722718</v>
      </c>
      <c r="L2777" s="444">
        <f t="shared" ca="1" si="134"/>
        <v>-62578991686.05175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-62578991686.05175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-260745798.69188228</v>
      </c>
      <c r="L2778" s="444">
        <f t="shared" ca="1" si="134"/>
        <v>-62839737484.743629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-62839737484.743629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-261832239.51976511</v>
      </c>
      <c r="L2779" s="444">
        <f t="shared" ca="1" si="134"/>
        <v>-63101569724.263397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-63101569724.263397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-262923207.18443084</v>
      </c>
      <c r="L2780" s="444">
        <f t="shared" ca="1" si="134"/>
        <v>-63364492931.44783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-63364492931.44783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-264018720.54769924</v>
      </c>
      <c r="L2781" s="444">
        <f t="shared" ca="1" si="134"/>
        <v>-63628511651.995529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-63628511651.995529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-265118798.54998136</v>
      </c>
      <c r="L2782" s="444">
        <f t="shared" ca="1" si="134"/>
        <v>-63893630450.545509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-63893630450.545509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-266223460.21060628</v>
      </c>
      <c r="L2783" s="444">
        <f t="shared" ca="1" si="134"/>
        <v>-64159853910.756119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-64159853910.756119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-267332724.62815052</v>
      </c>
      <c r="L2784" s="444">
        <f t="shared" ca="1" si="134"/>
        <v>-64427186635.38427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-64427186635.38427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-268446610.98076773</v>
      </c>
      <c r="L2785" s="444">
        <f t="shared" ca="1" si="134"/>
        <v>-64695633246.365036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-64695633246.365036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-269565138.52652097</v>
      </c>
      <c r="L2786" s="444">
        <f t="shared" ca="1" si="134"/>
        <v>-64965198384.891556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-64965198384.891556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-270688326.60371482</v>
      </c>
      <c r="L2787" s="444">
        <f t="shared" ca="1" si="134"/>
        <v>-65235886711.49527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-65235886711.49527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-271816194.63123029</v>
      </c>
      <c r="L2788" s="444">
        <f t="shared" ca="1" si="134"/>
        <v>-65507702906.126503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-65507702906.126503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-272948762.10886043</v>
      </c>
      <c r="L2789" s="444">
        <f t="shared" ca="1" si="134"/>
        <v>-65780651668.235367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-65780651668.235367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-274086048.61764741</v>
      </c>
      <c r="L2790" s="444">
        <f t="shared" ca="1" si="134"/>
        <v>-66054737716.853012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-66054737716.853012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-275228073.82022089</v>
      </c>
      <c r="L2791" s="444">
        <f t="shared" ca="1" si="134"/>
        <v>-66329965790.673233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-66329965790.673233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-276374857.46113849</v>
      </c>
      <c r="L2792" s="444">
        <f t="shared" ca="1" si="134"/>
        <v>-66606340648.134369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-66606340648.134369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-277526419.36722654</v>
      </c>
      <c r="L2793" s="444">
        <f t="shared" ca="1" si="134"/>
        <v>-66883867067.501595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-66883867067.501595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-278682779.4479233</v>
      </c>
      <c r="L2794" s="444">
        <f t="shared" ca="1" si="134"/>
        <v>-67162549846.949516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-67162549846.949516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-279843957.69562292</v>
      </c>
      <c r="L2795" s="444">
        <f t="shared" ca="1" si="134"/>
        <v>-67442393804.645142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-67442393804.645142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-281009974.18602145</v>
      </c>
      <c r="L2796" s="444">
        <f t="shared" ca="1" si="134"/>
        <v>-67723403778.831161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-67723403778.831161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-282180849.0784632</v>
      </c>
      <c r="L2797" s="444">
        <f t="shared" ca="1" si="134"/>
        <v>-68005584627.909622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-68005584627.909622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-283356602.61629009</v>
      </c>
      <c r="L2798" s="444">
        <f t="shared" ca="1" si="134"/>
        <v>-68288941230.525909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-68288941230.525909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-284537255.12719131</v>
      </c>
      <c r="L2799" s="444">
        <f t="shared" ca="1" si="134"/>
        <v>-68573478485.653099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-68573478485.653099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-285722827.02355456</v>
      </c>
      <c r="L2800" s="444">
        <f t="shared" ca="1" si="134"/>
        <v>-68859201312.676651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-68859201312.676651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-286913338.80281937</v>
      </c>
      <c r="L2801" s="444">
        <f t="shared" ca="1" si="134"/>
        <v>-69146114651.479477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-69146114651.479477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-288108811.04783118</v>
      </c>
      <c r="L2802" s="444">
        <f t="shared" ca="1" si="134"/>
        <v>-69434223462.527313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-69434223462.527313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-289309264.42719716</v>
      </c>
      <c r="L2803" s="444">
        <f t="shared" ca="1" si="134"/>
        <v>-69723532726.954514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-69723532726.954514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-290514719.69564378</v>
      </c>
      <c r="L2804" s="444">
        <f t="shared" ca="1" si="134"/>
        <v>-70014047446.650162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-70014047446.650162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-291725197.69437569</v>
      </c>
      <c r="L2805" s="444">
        <f t="shared" ca="1" si="134"/>
        <v>-70305772644.344543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-70305772644.344543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-292940719.3514356</v>
      </c>
      <c r="L2806" s="444">
        <f t="shared" ca="1" si="134"/>
        <v>-70598713363.695984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-70598713363.695984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-294161305.68206662</v>
      </c>
      <c r="L2807" s="444">
        <f t="shared" ca="1" si="134"/>
        <v>-70892874669.378052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-70892874669.378052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-295386977.7890752</v>
      </c>
      <c r="L2808" s="444">
        <f t="shared" ca="1" si="134"/>
        <v>-71188261647.16713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-71188261647.16713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-296617756.86319637</v>
      </c>
      <c r="L2809" s="444">
        <f t="shared" ca="1" si="134"/>
        <v>-71484879404.030319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-71484879404.030319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-297853664.18345964</v>
      </c>
      <c r="L2810" s="444">
        <f t="shared" ca="1" si="134"/>
        <v>-71782733068.213776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-71782733068.213776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-299094721.11755741</v>
      </c>
      <c r="L2811" s="444">
        <f t="shared" ca="1" si="134"/>
        <v>-72081827789.331329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-72081827789.331329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-300340949.12221384</v>
      </c>
      <c r="L2812" s="444">
        <f t="shared" ca="1" si="134"/>
        <v>-72382168738.453537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-72382168738.453537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-301592369.74355638</v>
      </c>
      <c r="L2813" s="444">
        <f t="shared" ref="L2813:L3067" ca="1" si="139">I2813-J2813+K2813</f>
        <v>-72683761108.197098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-72683761108.197098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-302849004.61748791</v>
      </c>
      <c r="L2814" s="444">
        <f t="shared" ca="1" si="139"/>
        <v>-72986610112.81459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-72986610112.81459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-304110875.47006077</v>
      </c>
      <c r="L2815" s="444">
        <f t="shared" ca="1" si="139"/>
        <v>-73290720988.284653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-73290720988.284653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-305378004.11785269</v>
      </c>
      <c r="L2816" s="444">
        <f t="shared" ca="1" si="139"/>
        <v>-73596098992.402512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-73596098992.402512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-306650412.46834379</v>
      </c>
      <c r="L2817" s="444">
        <f t="shared" ca="1" si="139"/>
        <v>-73902749404.87085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-73902749404.87085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-307928122.5202952</v>
      </c>
      <c r="L2818" s="444">
        <f t="shared" ca="1" si="139"/>
        <v>-74210677527.391144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-74210677527.391144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-309211156.36412978</v>
      </c>
      <c r="L2819" s="444">
        <f t="shared" ca="1" si="139"/>
        <v>-74519888683.75528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-74519888683.75528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-310499536.18231368</v>
      </c>
      <c r="L2820" s="444">
        <f t="shared" ca="1" si="139"/>
        <v>-74830388219.937592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-74830388219.937592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-311793284.24973994</v>
      </c>
      <c r="L2821" s="444">
        <f t="shared" ca="1" si="139"/>
        <v>-75142181504.187332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-75142181504.187332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-313092422.93411386</v>
      </c>
      <c r="L2822" s="444">
        <f t="shared" ca="1" si="139"/>
        <v>-75455273927.121445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-75455273927.121445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-314396974.69633937</v>
      </c>
      <c r="L2823" s="444">
        <f t="shared" ca="1" si="139"/>
        <v>-75769670901.81778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-75769670901.81778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-315706962.09090739</v>
      </c>
      <c r="L2824" s="444">
        <f t="shared" ca="1" si="139"/>
        <v>-76085377863.908691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-76085377863.908691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-317022407.76628619</v>
      </c>
      <c r="L2825" s="444">
        <f t="shared" ca="1" si="139"/>
        <v>-76402400271.674973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-76402400271.674973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-318343334.46531236</v>
      </c>
      <c r="L2826" s="444">
        <f t="shared" ca="1" si="139"/>
        <v>-76720743606.140289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-76720743606.140289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-319669765.02558452</v>
      </c>
      <c r="L2827" s="444">
        <f t="shared" ca="1" si="139"/>
        <v>-77040413371.165878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-77040413371.165878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-321001722.37985784</v>
      </c>
      <c r="L2828" s="444">
        <f t="shared" ca="1" si="139"/>
        <v>-77361415093.545731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-77361415093.545731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-322339229.55644053</v>
      </c>
      <c r="L2829" s="444">
        <f t="shared" ca="1" si="139"/>
        <v>-77683754323.102173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-77683754323.102173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-323682309.67959237</v>
      </c>
      <c r="L2830" s="444">
        <f t="shared" ca="1" si="139"/>
        <v>-78007436632.781769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-78007436632.781769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-325030985.96992403</v>
      </c>
      <c r="L2831" s="444">
        <f t="shared" ca="1" si="139"/>
        <v>-78332467618.751694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-78332467618.751694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-326385281.74479872</v>
      </c>
      <c r="L2832" s="444">
        <f t="shared" ca="1" si="139"/>
        <v>-78658852900.49649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-78658852900.49649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-327745220.41873538</v>
      </c>
      <c r="L2833" s="444">
        <f t="shared" ca="1" si="139"/>
        <v>-78986598120.915222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-78986598120.915222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-329110825.50381345</v>
      </c>
      <c r="L2834" s="444">
        <f t="shared" ca="1" si="139"/>
        <v>-79315708946.419037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-79315708946.419037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-330482120.61007929</v>
      </c>
      <c r="L2835" s="444">
        <f t="shared" ca="1" si="139"/>
        <v>-79646191067.029114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-79646191067.029114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-331859129.44595462</v>
      </c>
      <c r="L2836" s="444">
        <f t="shared" ca="1" si="139"/>
        <v>-79978050196.475067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-79978050196.475067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-333241875.81864613</v>
      </c>
      <c r="L2837" s="444">
        <f t="shared" ca="1" si="139"/>
        <v>-80311292072.293716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-80311292072.293716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-334630383.63455713</v>
      </c>
      <c r="L2838" s="444">
        <f t="shared" ca="1" si="139"/>
        <v>-80645922455.928268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-80645922455.928268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-336024676.89970112</v>
      </c>
      <c r="L2839" s="444">
        <f t="shared" ca="1" si="139"/>
        <v>-80981947132.827972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-80981947132.827972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-337424779.72011656</v>
      </c>
      <c r="L2840" s="444">
        <f t="shared" ca="1" si="139"/>
        <v>-81319371912.548096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-81319371912.548096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-338830716.3022837</v>
      </c>
      <c r="L2841" s="444">
        <f t="shared" ca="1" si="139"/>
        <v>-81658202628.850372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-81658202628.850372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-340242510.95354319</v>
      </c>
      <c r="L2842" s="444">
        <f t="shared" ca="1" si="139"/>
        <v>-81998445139.803909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-81998445139.803909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-341660188.08251631</v>
      </c>
      <c r="L2843" s="444">
        <f t="shared" ca="1" si="139"/>
        <v>-82340105327.886429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-82340105327.886429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-343083772.19952679</v>
      </c>
      <c r="L2844" s="444">
        <f t="shared" ca="1" si="139"/>
        <v>-82683189100.085953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-82683189100.085953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-344513287.91702479</v>
      </c>
      <c r="L2845" s="444">
        <f t="shared" ca="1" si="139"/>
        <v>-83027702388.002975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-83027702388.002975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-345948759.95001239</v>
      </c>
      <c r="L2846" s="444">
        <f t="shared" ca="1" si="139"/>
        <v>-83373651147.952988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-83373651147.952988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-347390213.11647075</v>
      </c>
      <c r="L2847" s="444">
        <f t="shared" ca="1" si="139"/>
        <v>-83721041361.069458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-83721041361.069458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-348837672.33778942</v>
      </c>
      <c r="L2848" s="444">
        <f t="shared" ca="1" si="139"/>
        <v>-84069879033.407242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-84069879033.407242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-350291162.63919681</v>
      </c>
      <c r="L2849" s="444">
        <f t="shared" ca="1" si="139"/>
        <v>-84420170196.046432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-84420170196.046432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-351750709.15019345</v>
      </c>
      <c r="L2850" s="444">
        <f t="shared" ca="1" si="139"/>
        <v>-84771920905.196625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-84771920905.196625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-353216337.10498595</v>
      </c>
      <c r="L2851" s="444">
        <f t="shared" ca="1" si="139"/>
        <v>-85125137242.301605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-85125137242.301605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-354688071.84292334</v>
      </c>
      <c r="L2852" s="444">
        <f t="shared" ca="1" si="139"/>
        <v>-85479825314.144531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-85479825314.144531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-356165938.80893552</v>
      </c>
      <c r="L2853" s="444">
        <f t="shared" ca="1" si="139"/>
        <v>-85835991252.953461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-85835991252.953461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-357649963.55397272</v>
      </c>
      <c r="L2854" s="444">
        <f t="shared" ca="1" si="139"/>
        <v>-86193641216.507431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-86193641216.507431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-359140171.73544765</v>
      </c>
      <c r="L2855" s="444">
        <f t="shared" ca="1" si="139"/>
        <v>-86552781388.242874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-86552781388.242874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-360636589.11767864</v>
      </c>
      <c r="L2856" s="444">
        <f t="shared" ca="1" si="139"/>
        <v>-86913417977.36055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-86913417977.36055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-362139241.5723356</v>
      </c>
      <c r="L2857" s="444">
        <f t="shared" ca="1" si="139"/>
        <v>-87275557218.932892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-87275557218.932892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-363648155.07888705</v>
      </c>
      <c r="L2858" s="444">
        <f t="shared" ca="1" si="139"/>
        <v>-87639205374.01178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-87639205374.01178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-365163355.72504908</v>
      </c>
      <c r="L2859" s="444">
        <f t="shared" ca="1" si="139"/>
        <v>-88004368729.736832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-88004368729.736832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-366684869.70723677</v>
      </c>
      <c r="L2860" s="444">
        <f t="shared" ca="1" si="139"/>
        <v>-88371053599.444061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-88371053599.444061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-368212723.3310169</v>
      </c>
      <c r="L2861" s="444">
        <f t="shared" ca="1" si="139"/>
        <v>-88739266322.775085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-88739266322.775085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-369746943.01156282</v>
      </c>
      <c r="L2862" s="444">
        <f t="shared" ca="1" si="139"/>
        <v>-89109013265.786652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-89109013265.786652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-371287555.27411103</v>
      </c>
      <c r="L2863" s="444">
        <f t="shared" ca="1" si="139"/>
        <v>-89480300821.06076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-89480300821.06076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-372834586.7544198</v>
      </c>
      <c r="L2864" s="444">
        <f t="shared" ca="1" si="139"/>
        <v>-89853135407.815186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-89853135407.815186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-374388064.19922996</v>
      </c>
      <c r="L2865" s="444">
        <f t="shared" ca="1" si="139"/>
        <v>-90227523472.01442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-90227523472.01442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-375948014.46672672</v>
      </c>
      <c r="L2866" s="444">
        <f t="shared" ca="1" si="139"/>
        <v>-90603471486.48114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-90603471486.48114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-377514464.52700472</v>
      </c>
      <c r="L2867" s="444">
        <f t="shared" ca="1" si="139"/>
        <v>-90980985951.008148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-90980985951.008148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-379087441.46253395</v>
      </c>
      <c r="L2868" s="444">
        <f t="shared" ca="1" si="139"/>
        <v>-91360073392.470688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-91360073392.470688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-380666972.46862787</v>
      </c>
      <c r="L2869" s="444">
        <f t="shared" ca="1" si="139"/>
        <v>-91740740364.939316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-91740740364.939316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-382253084.85391378</v>
      </c>
      <c r="L2870" s="444">
        <f t="shared" ca="1" si="139"/>
        <v>-92122993449.793228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-92122993449.793228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-383845806.0408051</v>
      </c>
      <c r="L2871" s="444">
        <f t="shared" ca="1" si="139"/>
        <v>-92506839255.83403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-92506839255.83403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-385445163.56597513</v>
      </c>
      <c r="L2872" s="444">
        <f t="shared" ca="1" si="139"/>
        <v>-92892284419.400009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-92892284419.400009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-387051185.08083338</v>
      </c>
      <c r="L2873" s="444">
        <f t="shared" ca="1" si="139"/>
        <v>-93279335604.480835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-93279335604.480835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-388663898.35200346</v>
      </c>
      <c r="L2874" s="444">
        <f t="shared" ca="1" si="139"/>
        <v>-93667999502.83284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-93667999502.83284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-390283331.26180351</v>
      </c>
      <c r="L2875" s="444">
        <f t="shared" ca="1" si="139"/>
        <v>-94058282834.09465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-94058282834.09465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-391909511.80872768</v>
      </c>
      <c r="L2876" s="444">
        <f t="shared" ca="1" si="139"/>
        <v>-94450192345.903381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-94450192345.903381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-393542468.10793078</v>
      </c>
      <c r="L2877" s="444">
        <f t="shared" ca="1" si="139"/>
        <v>-94843734814.011307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-94843734814.011307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-395182228.3917138</v>
      </c>
      <c r="L2878" s="444">
        <f t="shared" ca="1" si="139"/>
        <v>-95238917042.403015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-95238917042.403015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-396828821.01001257</v>
      </c>
      <c r="L2879" s="444">
        <f t="shared" ca="1" si="139"/>
        <v>-95635745863.413025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-95635745863.413025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-398482274.43088758</v>
      </c>
      <c r="L2880" s="444">
        <f t="shared" ca="1" si="139"/>
        <v>-96034228137.843918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-96034228137.843918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-400142617.24101633</v>
      </c>
      <c r="L2881" s="444">
        <f t="shared" ca="1" si="139"/>
        <v>-96434370755.08493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-96434370755.08493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-401809878.14618719</v>
      </c>
      <c r="L2882" s="444">
        <f t="shared" ca="1" si="139"/>
        <v>-96836180633.231125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-96836180633.231125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-403484085.97179633</v>
      </c>
      <c r="L2883" s="444">
        <f t="shared" ca="1" si="139"/>
        <v>-97239664719.202927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-97239664719.202927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-405165269.66334552</v>
      </c>
      <c r="L2884" s="444">
        <f t="shared" ca="1" si="139"/>
        <v>-97644829988.866272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-97644829988.866272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-406853458.28694278</v>
      </c>
      <c r="L2885" s="444">
        <f t="shared" ca="1" si="139"/>
        <v>-98051683447.153214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-98051683447.153214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-408548681.02980506</v>
      </c>
      <c r="L2886" s="444">
        <f t="shared" ca="1" si="139"/>
        <v>-98460232128.183014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-98460232128.183014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-410250967.20076257</v>
      </c>
      <c r="L2887" s="444">
        <f t="shared" ca="1" si="139"/>
        <v>-98870483095.383774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-98870483095.383774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-411960346.2307657</v>
      </c>
      <c r="L2888" s="444">
        <f t="shared" ca="1" si="139"/>
        <v>-99282443441.614532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-99282443441.614532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-413676847.67339391</v>
      </c>
      <c r="L2889" s="444">
        <f t="shared" ca="1" si="139"/>
        <v>-99696120289.287933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-99696120289.287933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-415400501.20536637</v>
      </c>
      <c r="L2890" s="444">
        <f t="shared" ca="1" si="139"/>
        <v>-100111520790.4933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-100111520790.4933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-417131336.62705541</v>
      </c>
      <c r="L2891" s="444">
        <f t="shared" ca="1" si="139"/>
        <v>-100528652127.12036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-100528652127.12036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-418869383.86300153</v>
      </c>
      <c r="L2892" s="444">
        <f t="shared" ca="1" si="139"/>
        <v>-100947521510.98337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-100947521510.98337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-420614672.96243072</v>
      </c>
      <c r="L2893" s="444">
        <f t="shared" ca="1" si="139"/>
        <v>-101368136183.9458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-101368136183.9458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-422367234.09977418</v>
      </c>
      <c r="L2894" s="444">
        <f t="shared" ca="1" si="139"/>
        <v>-101790503418.04558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-101790503418.04558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-424127097.57518989</v>
      </c>
      <c r="L2895" s="444">
        <f t="shared" ca="1" si="139"/>
        <v>-102214630515.62077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-102214630515.62077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-425894293.81508654</v>
      </c>
      <c r="L2896" s="444">
        <f t="shared" ca="1" si="139"/>
        <v>-102640524809.43587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-102640524809.43587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-427668853.37264943</v>
      </c>
      <c r="L2897" s="444">
        <f t="shared" ca="1" si="139"/>
        <v>-103068193662.80852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-103068193662.80852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-429450806.92836881</v>
      </c>
      <c r="L2898" s="444">
        <f t="shared" ca="1" si="139"/>
        <v>-103497644469.73689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-103497644469.73689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-431240185.29057038</v>
      </c>
      <c r="L2899" s="444">
        <f t="shared" ca="1" si="139"/>
        <v>-103928884655.02747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-103928884655.02747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-433037019.39594775</v>
      </c>
      <c r="L2900" s="444">
        <f t="shared" ca="1" si="139"/>
        <v>-104361921674.42342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-104361921674.42342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-434841340.31009758</v>
      </c>
      <c r="L2901" s="444">
        <f t="shared" ca="1" si="139"/>
        <v>-104796763014.73352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-104796763014.73352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-436653179.22805631</v>
      </c>
      <c r="L2902" s="444">
        <f t="shared" ca="1" si="139"/>
        <v>-105233416193.96158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-105233416193.96158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-438472567.47483993</v>
      </c>
      <c r="L2903" s="444">
        <f t="shared" ca="1" si="139"/>
        <v>-105671888761.43642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-105671888761.43642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-440299536.50598508</v>
      </c>
      <c r="L2904" s="444">
        <f t="shared" ca="1" si="139"/>
        <v>-106112188297.9424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-106112188297.9424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-442134117.90809333</v>
      </c>
      <c r="L2905" s="444">
        <f t="shared" ca="1" si="139"/>
        <v>-106554322415.85049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-106554322415.85049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-443976343.39937705</v>
      </c>
      <c r="L2906" s="444">
        <f t="shared" ca="1" si="139"/>
        <v>-106998298759.24988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-106998298759.24988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-445826244.83020782</v>
      </c>
      <c r="L2907" s="444">
        <f t="shared" ca="1" si="139"/>
        <v>-107444125004.08008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-107444125004.08008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-447683854.183667</v>
      </c>
      <c r="L2908" s="444">
        <f t="shared" ca="1" si="139"/>
        <v>-107891808858.26375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-107891808858.26375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-449549203.57609892</v>
      </c>
      <c r="L2909" s="444">
        <f t="shared" ca="1" si="139"/>
        <v>-108341358061.83984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-108341358061.83984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-451422325.25766593</v>
      </c>
      <c r="L2910" s="444">
        <f t="shared" ca="1" si="139"/>
        <v>-108792780387.0975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-108792780387.0975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-453303251.61290628</v>
      </c>
      <c r="L2911" s="444">
        <f t="shared" ca="1" si="139"/>
        <v>-109246083638.7104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-109246083638.7104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-455192015.16129333</v>
      </c>
      <c r="L2912" s="444">
        <f t="shared" ca="1" si="139"/>
        <v>-109701275653.8717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-109701275653.8717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-457088648.55779874</v>
      </c>
      <c r="L2913" s="444">
        <f t="shared" ca="1" si="139"/>
        <v>-110158364302.4295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-110158364302.4295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-458993184.59345627</v>
      </c>
      <c r="L2914" s="444">
        <f t="shared" ca="1" si="139"/>
        <v>-110617357487.02296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-110617357487.02296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-460905656.19592905</v>
      </c>
      <c r="L2915" s="444">
        <f t="shared" ca="1" si="139"/>
        <v>-111078263143.21889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-111078263143.21889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-462826096.43007874</v>
      </c>
      <c r="L2916" s="444">
        <f t="shared" ca="1" si="139"/>
        <v>-111541089239.64897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-111541089239.64897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-464754538.49853736</v>
      </c>
      <c r="L2917" s="444">
        <f t="shared" ca="1" si="139"/>
        <v>-112005843778.14751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-112005843778.14751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-466691015.74228126</v>
      </c>
      <c r="L2918" s="444">
        <f t="shared" ca="1" si="139"/>
        <v>-112472534793.88979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-112472534793.88979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-468635561.64120752</v>
      </c>
      <c r="L2919" s="444">
        <f t="shared" ca="1" si="139"/>
        <v>-112941170355.53099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-112941170355.53099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-470588209.81471246</v>
      </c>
      <c r="L2920" s="444">
        <f t="shared" ca="1" si="139"/>
        <v>-113411758565.3457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-113411758565.3457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-472548994.02227378</v>
      </c>
      <c r="L2921" s="444">
        <f t="shared" ca="1" si="139"/>
        <v>-113884307559.36798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-113884307559.36798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-474517948.16403323</v>
      </c>
      <c r="L2922" s="444">
        <f t="shared" ca="1" si="139"/>
        <v>-114358825507.53201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-114358825507.53201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-476495106.2813834</v>
      </c>
      <c r="L2923" s="444">
        <f t="shared" ca="1" si="139"/>
        <v>-114835320613.8134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-114835320613.8134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-478480502.55755585</v>
      </c>
      <c r="L2924" s="444">
        <f t="shared" ca="1" si="139"/>
        <v>-115313801116.37096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-115313801116.37096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-480474171.31821239</v>
      </c>
      <c r="L2925" s="444">
        <f t="shared" ca="1" si="139"/>
        <v>-115794275287.68916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-115794275287.68916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-482476147.03203815</v>
      </c>
      <c r="L2926" s="444">
        <f t="shared" ca="1" si="139"/>
        <v>-116276751434.72121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-116276751434.72121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-484486464.31133837</v>
      </c>
      <c r="L2927" s="444">
        <f t="shared" ca="1" si="139"/>
        <v>-116761237899.03255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-116761237899.03255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-486505157.91263568</v>
      </c>
      <c r="L2928" s="444">
        <f t="shared" ca="1" si="139"/>
        <v>-117247743056.94518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-117247743056.94518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-488532262.73727155</v>
      </c>
      <c r="L2929" s="444">
        <f t="shared" ca="1" si="139"/>
        <v>-117736275319.68245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-117736275319.68245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-490567813.83201021</v>
      </c>
      <c r="L2930" s="444">
        <f t="shared" ca="1" si="139"/>
        <v>-118226843133.51447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-118226843133.51447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-492611846.38964355</v>
      </c>
      <c r="L2931" s="444">
        <f t="shared" ca="1" si="139"/>
        <v>-118719454979.90411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-118719454979.90411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-494664395.74960041</v>
      </c>
      <c r="L2932" s="444">
        <f t="shared" ca="1" si="139"/>
        <v>-119214119375.65372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-119214119375.65372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-496725497.39855707</v>
      </c>
      <c r="L2933" s="444">
        <f t="shared" ca="1" si="139"/>
        <v>-119710844873.05228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-119710844873.05228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-498795186.97105122</v>
      </c>
      <c r="L2934" s="444">
        <f t="shared" ca="1" si="139"/>
        <v>-120209640060.02333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-120209640060.02333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-500873500.25009722</v>
      </c>
      <c r="L2935" s="444">
        <f t="shared" ca="1" si="139"/>
        <v>-120710513560.27342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-120710513560.27342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-502960473.16780591</v>
      </c>
      <c r="L2936" s="444">
        <f t="shared" ca="1" si="139"/>
        <v>-121213474033.44122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-121213474033.44122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-505056141.80600518</v>
      </c>
      <c r="L2937" s="444">
        <f t="shared" ca="1" si="139"/>
        <v>-121718530175.24722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-121718530175.24722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-507160542.3968634</v>
      </c>
      <c r="L2938" s="444">
        <f t="shared" ca="1" si="139"/>
        <v>-122225690717.64409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-122225690717.64409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-509273711.32351702</v>
      </c>
      <c r="L2939" s="444">
        <f t="shared" ca="1" si="139"/>
        <v>-122734964428.96761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-122734964428.96761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-511395685.12069833</v>
      </c>
      <c r="L2940" s="444">
        <f t="shared" ca="1" si="139"/>
        <v>-123246360114.0883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-123246360114.0883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-513526500.4753679</v>
      </c>
      <c r="L2941" s="444">
        <f t="shared" ca="1" si="139"/>
        <v>-123759886614.56367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-123759886614.56367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-515666194.22734869</v>
      </c>
      <c r="L2942" s="444">
        <f t="shared" ca="1" si="139"/>
        <v>-124275552808.79103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-124275552808.79103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-517814803.36996263</v>
      </c>
      <c r="L2943" s="444">
        <f t="shared" ca="1" si="139"/>
        <v>-124793367612.161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-124793367612.161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-519972365.05067074</v>
      </c>
      <c r="L2944" s="444">
        <f t="shared" ca="1" si="139"/>
        <v>-125313339977.21167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-125313339977.21167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-522138916.5717153</v>
      </c>
      <c r="L2945" s="444">
        <f t="shared" ca="1" si="139"/>
        <v>-125835478893.78339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-125835478893.78339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-524314495.39076412</v>
      </c>
      <c r="L2946" s="444">
        <f t="shared" ca="1" si="139"/>
        <v>-126359793389.17415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-126359793389.17415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-526499139.12155896</v>
      </c>
      <c r="L2947" s="444">
        <f t="shared" ca="1" si="139"/>
        <v>-126886292528.2957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-126886292528.2957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-528692885.53456533</v>
      </c>
      <c r="L2948" s="444">
        <f t="shared" ca="1" si="139"/>
        <v>-127414985413.83026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-127414985413.83026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-530895772.55762607</v>
      </c>
      <c r="L2949" s="444">
        <f t="shared" ca="1" si="139"/>
        <v>-127945881186.38789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-127945881186.38789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-533107838.27661628</v>
      </c>
      <c r="L2950" s="444">
        <f t="shared" ca="1" si="139"/>
        <v>-128478989024.66451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-128478989024.66451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-535329120.93610209</v>
      </c>
      <c r="L2951" s="444">
        <f t="shared" ca="1" si="139"/>
        <v>-129014318145.6006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-129014318145.6006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-537559658.94000244</v>
      </c>
      <c r="L2952" s="444">
        <f t="shared" ca="1" si="139"/>
        <v>-129551877804.5406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-129551877804.5406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-539799490.85225248</v>
      </c>
      <c r="L2953" s="444">
        <f t="shared" ca="1" si="139"/>
        <v>-130091677295.39285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-130091677295.39285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-542048655.39747024</v>
      </c>
      <c r="L2954" s="444">
        <f t="shared" ca="1" si="139"/>
        <v>-130633725950.79033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-130633725950.79033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-544307191.46162641</v>
      </c>
      <c r="L2955" s="444">
        <f t="shared" ca="1" si="139"/>
        <v>-131178033142.25195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-131178033142.25195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-546575138.09271646</v>
      </c>
      <c r="L2956" s="444">
        <f t="shared" ca="1" si="139"/>
        <v>-131724608280.34467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-131724608280.34467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-548852534.501436</v>
      </c>
      <c r="L2957" s="444">
        <f t="shared" ca="1" si="139"/>
        <v>-132273460814.8461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-132273460814.8461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-551139420.06185877</v>
      </c>
      <c r="L2958" s="444">
        <f t="shared" ca="1" si="139"/>
        <v>-132824600234.90796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-132824600234.90796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-553435834.3121165</v>
      </c>
      <c r="L2959" s="444">
        <f t="shared" ca="1" si="139"/>
        <v>-133378036069.22008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-133378036069.22008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-555741816.95508373</v>
      </c>
      <c r="L2960" s="444">
        <f t="shared" ca="1" si="139"/>
        <v>-133933777886.17516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-133933777886.17516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-558057407.85906315</v>
      </c>
      <c r="L2961" s="444">
        <f t="shared" ca="1" si="139"/>
        <v>-134491835294.03423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-134491835294.03423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-560382647.05847597</v>
      </c>
      <c r="L2962" s="444">
        <f t="shared" ca="1" si="139"/>
        <v>-135052217941.0927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-135052217941.0927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-562717574.75455284</v>
      </c>
      <c r="L2963" s="444">
        <f t="shared" ca="1" si="139"/>
        <v>-135614935515.84724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-135614935515.84724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-565062231.31603014</v>
      </c>
      <c r="L2964" s="444">
        <f t="shared" ca="1" si="139"/>
        <v>-136179997747.16327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-136179997747.16327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-567416657.27984691</v>
      </c>
      <c r="L2965" s="444">
        <f t="shared" ca="1" si="139"/>
        <v>-136747414404.44312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-136747414404.44312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-569780893.35184634</v>
      </c>
      <c r="L2966" s="444">
        <f t="shared" ca="1" si="139"/>
        <v>-137317195297.79497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-137317195297.79497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-572154980.40747905</v>
      </c>
      <c r="L2967" s="444">
        <f t="shared" ca="1" si="139"/>
        <v>-137889350278.20245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-137889350278.20245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-574538959.4925102</v>
      </c>
      <c r="L2968" s="444">
        <f t="shared" ca="1" si="139"/>
        <v>-138463889237.69498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-138463889237.69498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-576932871.82372904</v>
      </c>
      <c r="L2969" s="444">
        <f t="shared" ca="1" si="139"/>
        <v>-139040822109.51871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-139040822109.51871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-579336758.78966129</v>
      </c>
      <c r="L2970" s="444">
        <f t="shared" ca="1" si="139"/>
        <v>-139620158868.30838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-139620158868.30838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-581750661.95128489</v>
      </c>
      <c r="L2971" s="444">
        <f t="shared" ca="1" si="139"/>
        <v>-140201909530.25967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-140201909530.25967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-584174623.04274869</v>
      </c>
      <c r="L2972" s="444">
        <f t="shared" ca="1" si="139"/>
        <v>-140786084153.30243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-140786084153.30243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-586608683.97209346</v>
      </c>
      <c r="L2973" s="444">
        <f t="shared" ca="1" si="139"/>
        <v>-141372692837.27454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-141372692837.27454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-589052886.82197726</v>
      </c>
      <c r="L2974" s="444">
        <f t="shared" ca="1" si="139"/>
        <v>-141961745724.09653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-141961745724.09653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-591507273.85040224</v>
      </c>
      <c r="L2975" s="444">
        <f t="shared" ca="1" si="139"/>
        <v>-142553252997.94693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-142553252997.94693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-593971887.49144554</v>
      </c>
      <c r="L2976" s="444">
        <f t="shared" ca="1" si="139"/>
        <v>-143147224885.43839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-143147224885.43839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-596446770.35599327</v>
      </c>
      <c r="L2977" s="444">
        <f t="shared" ca="1" si="139"/>
        <v>-143743671655.79437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-143743671655.79437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-598931965.23247659</v>
      </c>
      <c r="L2978" s="444">
        <f t="shared" ca="1" si="139"/>
        <v>-144342603621.02686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-144342603621.02686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-601427515.08761191</v>
      </c>
      <c r="L2979" s="444">
        <f t="shared" ca="1" si="139"/>
        <v>-144944031136.11447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-144944031136.11447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-603933463.06714368</v>
      </c>
      <c r="L2980" s="444">
        <f t="shared" ca="1" si="139"/>
        <v>-145547964599.18161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-145547964599.18161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-606449852.49659002</v>
      </c>
      <c r="L2981" s="444">
        <f t="shared" ca="1" si="139"/>
        <v>-146154414451.67819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-146154414451.67819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-608976726.88199246</v>
      </c>
      <c r="L2982" s="444">
        <f t="shared" ca="1" si="139"/>
        <v>-146763391178.56018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-146763391178.56018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-611514129.91066742</v>
      </c>
      <c r="L2983" s="444">
        <f t="shared" ca="1" si="139"/>
        <v>-147374905308.47086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-147374905308.47086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-614062105.45196187</v>
      </c>
      <c r="L2984" s="444">
        <f t="shared" ca="1" si="139"/>
        <v>-147988967413.92282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-147988967413.92282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-616620697.55801177</v>
      </c>
      <c r="L2985" s="444">
        <f t="shared" ca="1" si="139"/>
        <v>-148605588111.48083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-148605588111.48083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-619189950.46450353</v>
      </c>
      <c r="L2986" s="444">
        <f t="shared" ca="1" si="139"/>
        <v>-149224778061.94534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-149224778061.94534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-621769908.59143889</v>
      </c>
      <c r="L2987" s="444">
        <f t="shared" ca="1" si="139"/>
        <v>-149846547970.53677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-149846547970.53677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-624360616.54390323</v>
      </c>
      <c r="L2988" s="444">
        <f t="shared" ca="1" si="139"/>
        <v>-150470908587.08069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-150470908587.08069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-626962119.11283624</v>
      </c>
      <c r="L2989" s="444">
        <f t="shared" ca="1" si="139"/>
        <v>-151097870706.19351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-151097870706.19351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-629574461.27580631</v>
      </c>
      <c r="L2990" s="444">
        <f t="shared" ca="1" si="139"/>
        <v>-151727445167.46933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-151727445167.46933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-632197688.19778883</v>
      </c>
      <c r="L2991" s="444">
        <f t="shared" ca="1" si="139"/>
        <v>-152359642855.66711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-152359642855.66711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-634831845.23194635</v>
      </c>
      <c r="L2992" s="444">
        <f t="shared" ca="1" si="139"/>
        <v>-152994474700.89905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-152994474700.89905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-637476977.92041266</v>
      </c>
      <c r="L2993" s="444">
        <f t="shared" ca="1" si="139"/>
        <v>-153631951678.81946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-153631951678.81946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-640133131.99508107</v>
      </c>
      <c r="L2994" s="444">
        <f t="shared" ca="1" si="139"/>
        <v>-154272084810.81454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-154272084810.81454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-642800353.37839389</v>
      </c>
      <c r="L2995" s="444">
        <f t="shared" ca="1" si="139"/>
        <v>-154914885164.19293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-154914885164.19293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-645478688.18413723</v>
      </c>
      <c r="L2996" s="444">
        <f t="shared" ca="1" si="139"/>
        <v>-155560363852.37708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-155560363852.37708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-648168182.71823776</v>
      </c>
      <c r="L2997" s="444">
        <f t="shared" ca="1" si="139"/>
        <v>-156208532035.09531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-156208532035.09531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-650868883.47956371</v>
      </c>
      <c r="L2998" s="444">
        <f t="shared" ca="1" si="139"/>
        <v>-156859400918.57486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-156859400918.57486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-653580837.16072857</v>
      </c>
      <c r="L2999" s="444">
        <f t="shared" ca="1" si="139"/>
        <v>-157512981755.7356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-157512981755.7356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-656304090.64889836</v>
      </c>
      <c r="L3000" s="444">
        <f t="shared" ca="1" si="139"/>
        <v>-158169285846.38449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-158169285846.38449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-659038691.02660203</v>
      </c>
      <c r="L3001" s="444">
        <f t="shared" ca="1" si="139"/>
        <v>-158828324537.4111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-158828324537.4111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-661784685.57254624</v>
      </c>
      <c r="L3002" s="444">
        <f t="shared" ca="1" si="139"/>
        <v>-159490109222.98364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-159490109222.98364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-664542121.76243186</v>
      </c>
      <c r="L3003" s="444">
        <f t="shared" ca="1" si="139"/>
        <v>-160154651344.74606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-160154651344.74606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-667311047.26977527</v>
      </c>
      <c r="L3004" s="444">
        <f t="shared" ca="1" si="139"/>
        <v>-160821962392.01584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-160821962392.01584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-670091509.96673262</v>
      </c>
      <c r="L3005" s="444">
        <f t="shared" ca="1" si="139"/>
        <v>-161492053901.98257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-161492053901.98257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-672883557.92492735</v>
      </c>
      <c r="L3006" s="444">
        <f t="shared" ca="1" si="139"/>
        <v>-162164937459.9075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-162164937459.9075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-675687239.41628122</v>
      </c>
      <c r="L3007" s="444">
        <f t="shared" ca="1" si="139"/>
        <v>-162840624699.32379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-162840624699.32379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-678502602.91384912</v>
      </c>
      <c r="L3008" s="444">
        <f t="shared" ca="1" si="139"/>
        <v>-163519127302.23764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-163519127302.23764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-681329697.09265685</v>
      </c>
      <c r="L3009" s="444">
        <f t="shared" ca="1" si="139"/>
        <v>-164200456999.33029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-164200456999.33029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-684168570.83054292</v>
      </c>
      <c r="L3010" s="444">
        <f t="shared" ca="1" si="139"/>
        <v>-164884625570.16083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-164884625570.16083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-687019273.20900345</v>
      </c>
      <c r="L3011" s="444">
        <f t="shared" ca="1" si="139"/>
        <v>-165571644843.36984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-165571644843.36984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-689881853.51404095</v>
      </c>
      <c r="L3012" s="444">
        <f t="shared" ca="1" si="139"/>
        <v>-166261526696.88388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-166261526696.88388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-692756361.2370162</v>
      </c>
      <c r="L3013" s="444">
        <f t="shared" ca="1" si="139"/>
        <v>-166954283058.12091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-166954283058.12091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-695642846.07550383</v>
      </c>
      <c r="L3014" s="444">
        <f t="shared" ca="1" si="139"/>
        <v>-167649925904.19641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-167649925904.19641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-698541357.93415165</v>
      </c>
      <c r="L3015" s="444">
        <f t="shared" ca="1" si="139"/>
        <v>-168348467262.13055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-168348467262.13055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-701451946.92554402</v>
      </c>
      <c r="L3016" s="444">
        <f t="shared" ca="1" si="139"/>
        <v>-169049919209.05609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-169049919209.05609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-704374663.37106705</v>
      </c>
      <c r="L3017" s="444">
        <f t="shared" ca="1" si="139"/>
        <v>-169754293872.42715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-169754293872.42715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-707309557.80177975</v>
      </c>
      <c r="L3018" s="444">
        <f t="shared" ca="1" si="139"/>
        <v>-170461603430.22894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-170461603430.22894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-710256680.95928729</v>
      </c>
      <c r="L3019" s="444">
        <f t="shared" ca="1" si="139"/>
        <v>-171171860111.18823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-171171860111.18823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-713216083.79661763</v>
      </c>
      <c r="L3020" s="444">
        <f t="shared" ca="1" si="139"/>
        <v>-171885076194.98486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-171885076194.98486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-716187817.47910357</v>
      </c>
      <c r="L3021" s="444">
        <f t="shared" ca="1" si="139"/>
        <v>-172601264012.46396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-172601264012.46396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-719171933.38526654</v>
      </c>
      <c r="L3022" s="444">
        <f t="shared" ca="1" si="139"/>
        <v>-173320435945.84921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-173320435945.84921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-722168483.107705</v>
      </c>
      <c r="L3023" s="444">
        <f t="shared" ca="1" si="139"/>
        <v>-174042604428.95691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-174042604428.95691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-725177518.45398712</v>
      </c>
      <c r="L3024" s="444">
        <f t="shared" ca="1" si="139"/>
        <v>-174767781947.41089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-174767781947.41089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-728199091.44754541</v>
      </c>
      <c r="L3025" s="444">
        <f t="shared" ca="1" si="139"/>
        <v>-175495981038.85843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-175495981038.85843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-731233254.3285768</v>
      </c>
      <c r="L3026" s="444">
        <f t="shared" ca="1" si="139"/>
        <v>-176227214293.18701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-176227214293.18701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-734280059.55494583</v>
      </c>
      <c r="L3027" s="444">
        <f t="shared" ca="1" si="139"/>
        <v>-176961494352.74194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-176961494352.74194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-737339559.80309141</v>
      </c>
      <c r="L3028" s="444">
        <f t="shared" ca="1" si="139"/>
        <v>-177698833912.54504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-177698833912.54504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-740411807.96893764</v>
      </c>
      <c r="L3029" s="444">
        <f t="shared" ca="1" si="139"/>
        <v>-178439245720.51398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-178439245720.51398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-743496857.16880822</v>
      </c>
      <c r="L3030" s="444">
        <f t="shared" ca="1" si="139"/>
        <v>-179182742577.6828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-179182742577.6828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-746594760.740345</v>
      </c>
      <c r="L3031" s="444">
        <f t="shared" ca="1" si="139"/>
        <v>-179929337338.42316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-179929337338.42316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-749705572.24342978</v>
      </c>
      <c r="L3032" s="444">
        <f t="shared" ca="1" si="139"/>
        <v>-180679042910.6666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-180679042910.6666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-752829345.46111083</v>
      </c>
      <c r="L3033" s="444">
        <f t="shared" ca="1" si="139"/>
        <v>-181431872256.12772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-181431872256.12772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-755966134.40053213</v>
      </c>
      <c r="L3034" s="444">
        <f t="shared" ca="1" si="139"/>
        <v>-182187838390.52826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-182187838390.52826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-759115993.29386771</v>
      </c>
      <c r="L3035" s="444">
        <f t="shared" ca="1" si="139"/>
        <v>-182946954383.82211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-182946954383.82211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-762278976.59925878</v>
      </c>
      <c r="L3036" s="444">
        <f t="shared" ca="1" si="139"/>
        <v>-183709233360.42139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-183709233360.42139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-765455139.00175571</v>
      </c>
      <c r="L3037" s="444">
        <f t="shared" ca="1" si="139"/>
        <v>-184474688499.42316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-184474688499.42316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-768644535.41426313</v>
      </c>
      <c r="L3038" s="444">
        <f t="shared" ca="1" si="139"/>
        <v>-185243333034.83743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-185243333034.83743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-771847220.97848928</v>
      </c>
      <c r="L3039" s="444">
        <f t="shared" ca="1" si="139"/>
        <v>-186015180255.81592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-186015180255.81592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-775063251.06589961</v>
      </c>
      <c r="L3040" s="444">
        <f t="shared" ca="1" si="139"/>
        <v>-186790243506.88181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-186790243506.88181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-778292681.27867413</v>
      </c>
      <c r="L3041" s="444">
        <f t="shared" ca="1" si="139"/>
        <v>-187568536188.16049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-187568536188.16049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-781535567.45066869</v>
      </c>
      <c r="L3042" s="444">
        <f t="shared" ca="1" si="139"/>
        <v>-188350071755.61118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-188350071755.61118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-784791965.64837992</v>
      </c>
      <c r="L3043" s="444">
        <f t="shared" ca="1" si="139"/>
        <v>-189134863721.25955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-189134863721.25955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-788061932.17191482</v>
      </c>
      <c r="L3044" s="444">
        <f t="shared" ca="1" si="139"/>
        <v>-189922925653.43146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-189922925653.43146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-791345523.55596435</v>
      </c>
      <c r="L3045" s="444">
        <f t="shared" ca="1" si="139"/>
        <v>-190714271176.98743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-190714271176.98743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-794642796.57078099</v>
      </c>
      <c r="L3046" s="444">
        <f t="shared" ca="1" si="139"/>
        <v>-191508913973.5582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-191508913973.5582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-797953808.22315919</v>
      </c>
      <c r="L3047" s="444">
        <f t="shared" ca="1" si="139"/>
        <v>-192306867781.78134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-192306867781.78134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-801278615.75742221</v>
      </c>
      <c r="L3048" s="444">
        <f t="shared" ca="1" si="139"/>
        <v>-193108146397.53876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-193108146397.53876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-804617276.65641153</v>
      </c>
      <c r="L3049" s="444">
        <f t="shared" ca="1" si="139"/>
        <v>-193912763674.19516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-193912763674.19516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-807969848.64247978</v>
      </c>
      <c r="L3050" s="444">
        <f t="shared" ca="1" si="139"/>
        <v>-194720733522.83765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-194720733522.83765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-811336389.67849016</v>
      </c>
      <c r="L3051" s="444">
        <f t="shared" ca="1" si="139"/>
        <v>-195532069912.51614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-195532069912.51614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-814716957.96881723</v>
      </c>
      <c r="L3052" s="444">
        <f t="shared" ca="1" si="139"/>
        <v>-196346786870.48495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-196346786870.48495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-818111611.96035397</v>
      </c>
      <c r="L3053" s="444">
        <f t="shared" ca="1" si="139"/>
        <v>-197164898482.44531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-197164898482.44531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-821520410.34352207</v>
      </c>
      <c r="L3054" s="444">
        <f t="shared" ca="1" si="139"/>
        <v>-197986418892.78885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-197986418892.78885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-824943412.05328691</v>
      </c>
      <c r="L3055" s="444">
        <f t="shared" ca="1" si="139"/>
        <v>-198811362304.84213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-198811362304.84213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-828380676.27017558</v>
      </c>
      <c r="L3056" s="444">
        <f t="shared" ca="1" si="139"/>
        <v>-199639742981.1123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-199639742981.1123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-831832262.42130125</v>
      </c>
      <c r="L3057" s="444">
        <f t="shared" ca="1" si="139"/>
        <v>-200471575243.5336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-200471575243.5336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-835298230.18139005</v>
      </c>
      <c r="L3058" s="444">
        <f t="shared" ca="1" si="139"/>
        <v>-201306873473.715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-201306873473.715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-838778639.47381246</v>
      </c>
      <c r="L3059" s="444">
        <f t="shared" ca="1" si="139"/>
        <v>-202145652113.18881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-202145652113.18881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-842273550.47162008</v>
      </c>
      <c r="L3060" s="444">
        <f t="shared" ca="1" si="139"/>
        <v>-202987925663.66043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-202987925663.66043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-845783023.59858513</v>
      </c>
      <c r="L3061" s="444">
        <f t="shared" ca="1" si="139"/>
        <v>-203833708687.259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-203833708687.259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-849307119.53024578</v>
      </c>
      <c r="L3062" s="444">
        <f t="shared" ca="1" si="139"/>
        <v>-204683015806.78925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-204683015806.78925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-852845899.19495523</v>
      </c>
      <c r="L3063" s="444">
        <f t="shared" ca="1" si="139"/>
        <v>-205535861705.98419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-205535861705.98419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-856399423.77493417</v>
      </c>
      <c r="L3064" s="444">
        <f t="shared" ca="1" si="139"/>
        <v>-206392261129.75912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-206392261129.75912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-859967754.70732963</v>
      </c>
      <c r="L3065" s="444">
        <f t="shared" ca="1" si="139"/>
        <v>-207252228884.46646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-207252228884.46646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-863550953.68527687</v>
      </c>
      <c r="L3066" s="444">
        <f t="shared" ca="1" si="139"/>
        <v>-208115779838.15173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-208115779838.15173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-867149082.65896559</v>
      </c>
      <c r="L3067" s="444">
        <f t="shared" ca="1" si="139"/>
        <v>-208982928920.8107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-208982928920.8107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-870762203.83671129</v>
      </c>
      <c r="L3068" s="444">
        <f t="shared" ref="L3068:L3322" ca="1" si="144">I3068-J3068+K3068</f>
        <v>-209853691124.6474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-209853691124.6474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-874390379.68603086</v>
      </c>
      <c r="L3069" s="444">
        <f t="shared" ca="1" si="144"/>
        <v>-210728081504.33344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-210728081504.33344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-878033672.93472266</v>
      </c>
      <c r="L3070" s="444">
        <f t="shared" ca="1" si="144"/>
        <v>-211606115177.26816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-211606115177.26816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-881692146.57195067</v>
      </c>
      <c r="L3071" s="444">
        <f t="shared" ca="1" si="144"/>
        <v>-212487807323.84012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-212487807323.84012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-885365863.84933376</v>
      </c>
      <c r="L3072" s="444">
        <f t="shared" ca="1" si="144"/>
        <v>-213373173187.68945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-213373173187.68945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-889054888.2820394</v>
      </c>
      <c r="L3073" s="444">
        <f t="shared" ca="1" si="144"/>
        <v>-214262228075.9715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-214262228075.9715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-892759283.64988124</v>
      </c>
      <c r="L3074" s="444">
        <f t="shared" ca="1" si="144"/>
        <v>-215154987359.62137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-215154987359.62137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-896479113.99842238</v>
      </c>
      <c r="L3075" s="444">
        <f t="shared" ca="1" si="144"/>
        <v>-216051466473.61978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-216051466473.61978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-900214443.64008248</v>
      </c>
      <c r="L3076" s="444">
        <f t="shared" ca="1" si="144"/>
        <v>-216951680917.25986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-216951680917.25986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-903965337.15524936</v>
      </c>
      <c r="L3077" s="444">
        <f t="shared" ca="1" si="144"/>
        <v>-217855646254.4151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-217855646254.4151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-907731859.39339638</v>
      </c>
      <c r="L3078" s="444">
        <f t="shared" ca="1" si="144"/>
        <v>-218763378113.8085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-218763378113.8085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-911514075.47420204</v>
      </c>
      <c r="L3079" s="444">
        <f t="shared" ca="1" si="144"/>
        <v>-219674892189.28271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-219674892189.28271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-915312050.78867781</v>
      </c>
      <c r="L3080" s="444">
        <f t="shared" ca="1" si="144"/>
        <v>-220590204240.07138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-220590204240.07138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-919125851.00029743</v>
      </c>
      <c r="L3081" s="444">
        <f t="shared" ca="1" si="144"/>
        <v>-221509330091.07169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-221509330091.07169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-922955542.04613197</v>
      </c>
      <c r="L3082" s="444">
        <f t="shared" ca="1" si="144"/>
        <v>-222432285633.11783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-222432285633.11783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-926801190.13799095</v>
      </c>
      <c r="L3083" s="444">
        <f t="shared" ca="1" si="144"/>
        <v>-223359086823.25583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-223359086823.25583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-930662861.7635659</v>
      </c>
      <c r="L3084" s="444">
        <f t="shared" ca="1" si="144"/>
        <v>-224289749685.01941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-224289749685.01941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-934540623.68758082</v>
      </c>
      <c r="L3085" s="444">
        <f t="shared" ca="1" si="144"/>
        <v>-225224290308.707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-225224290308.707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-938434542.95294583</v>
      </c>
      <c r="L3086" s="444">
        <f t="shared" ca="1" si="144"/>
        <v>-226162724851.65994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-226162724851.65994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-942344686.88191628</v>
      </c>
      <c r="L3087" s="444">
        <f t="shared" ca="1" si="144"/>
        <v>-227105069538.54187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-227105069538.54187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-946271123.07725763</v>
      </c>
      <c r="L3088" s="444">
        <f t="shared" ca="1" si="144"/>
        <v>-228051340661.61914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-228051340661.61914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-950213919.42341304</v>
      </c>
      <c r="L3089" s="444">
        <f t="shared" ca="1" si="144"/>
        <v>-229001554581.04254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-229001554581.04254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-954173144.08767736</v>
      </c>
      <c r="L3090" s="444">
        <f t="shared" ca="1" si="144"/>
        <v>-229955727725.13022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-229955727725.13022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-958148865.52137589</v>
      </c>
      <c r="L3091" s="444">
        <f t="shared" ca="1" si="144"/>
        <v>-230913876590.65158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-230913876590.65158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-962141152.46104813</v>
      </c>
      <c r="L3092" s="444">
        <f t="shared" ca="1" si="144"/>
        <v>-231876017743.11264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-231876017743.11264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-966150073.929636</v>
      </c>
      <c r="L3093" s="444">
        <f t="shared" ca="1" si="144"/>
        <v>-232842167817.04227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-232842167817.04227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-970175699.23767602</v>
      </c>
      <c r="L3094" s="444">
        <f t="shared" ca="1" si="144"/>
        <v>-233812343516.27994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-233812343516.27994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-974218097.98449957</v>
      </c>
      <c r="L3095" s="444">
        <f t="shared" ca="1" si="144"/>
        <v>-234786561614.26443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-234786561614.26443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-978277340.05943513</v>
      </c>
      <c r="L3096" s="444">
        <f t="shared" ca="1" si="144"/>
        <v>-235764838954.32388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-235764838954.32388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-982353495.64301622</v>
      </c>
      <c r="L3097" s="444">
        <f t="shared" ca="1" si="144"/>
        <v>-236747192449.96689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-236747192449.96689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-986446635.20819533</v>
      </c>
      <c r="L3098" s="444">
        <f t="shared" ca="1" si="144"/>
        <v>-237733639085.17508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-237733639085.17508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-990556829.52156293</v>
      </c>
      <c r="L3099" s="444">
        <f t="shared" ca="1" si="144"/>
        <v>-238724195914.69666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-238724195914.69666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-994684149.6445694</v>
      </c>
      <c r="L3100" s="444">
        <f t="shared" ca="1" si="144"/>
        <v>-239718880064.34122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-239718880064.34122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-998828666.93475509</v>
      </c>
      <c r="L3101" s="444">
        <f t="shared" ca="1" si="144"/>
        <v>-240717708731.27597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-240717708731.27597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-1002990453.0469832</v>
      </c>
      <c r="L3102" s="444">
        <f t="shared" ca="1" si="144"/>
        <v>-241720699184.32297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-241720699184.32297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-1007169579.9346789</v>
      </c>
      <c r="L3103" s="444">
        <f t="shared" ca="1" si="144"/>
        <v>-242727868764.25766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-242727868764.25766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-1011366119.8510736</v>
      </c>
      <c r="L3104" s="444">
        <f t="shared" ca="1" si="144"/>
        <v>-243739234884.10873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-243739234884.10873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-1015580145.3504529</v>
      </c>
      <c r="L3105" s="444">
        <f t="shared" ca="1" si="144"/>
        <v>-244754815029.4592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-244754815029.4592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-1019811729.2894133</v>
      </c>
      <c r="L3106" s="444">
        <f t="shared" ca="1" si="144"/>
        <v>-245774626758.7486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-245774626758.7486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-1024060944.8281193</v>
      </c>
      <c r="L3107" s="444">
        <f t="shared" ca="1" si="144"/>
        <v>-246798687703.57672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-246798687703.57672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-1028327865.4315697</v>
      </c>
      <c r="L3108" s="444">
        <f t="shared" ca="1" si="144"/>
        <v>-247827015569.0083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-247827015569.0083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-1032612564.8708678</v>
      </c>
      <c r="L3109" s="444">
        <f t="shared" ca="1" si="144"/>
        <v>-248859628133.87918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-248859628133.87918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-1036915117.2244967</v>
      </c>
      <c r="L3110" s="444">
        <f t="shared" ca="1" si="144"/>
        <v>-249896543251.10367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-249896543251.10367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-1041235596.8795986</v>
      </c>
      <c r="L3111" s="444">
        <f t="shared" ca="1" si="144"/>
        <v>-250937778847.98328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-250937778847.98328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-1045574078.5332638</v>
      </c>
      <c r="L3112" s="444">
        <f t="shared" ca="1" si="144"/>
        <v>-251983352926.51654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-251983352926.51654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-1049930637.1938189</v>
      </c>
      <c r="L3113" s="444">
        <f t="shared" ca="1" si="144"/>
        <v>-253033283563.71036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-253033283563.71036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-1054305348.1821264</v>
      </c>
      <c r="L3114" s="444">
        <f t="shared" ca="1" si="144"/>
        <v>-254087588911.89249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-254087588911.89249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-1058698287.1328853</v>
      </c>
      <c r="L3115" s="444">
        <f t="shared" ca="1" si="144"/>
        <v>-255146287199.02536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-255146287199.02536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-1063109529.995939</v>
      </c>
      <c r="L3116" s="444">
        <f t="shared" ca="1" si="144"/>
        <v>-256209396729.0213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-256209396729.0213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-1067539153.0375888</v>
      </c>
      <c r="L3117" s="444">
        <f t="shared" ca="1" si="144"/>
        <v>-257276935882.0589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-257276935882.0589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-1071987232.841912</v>
      </c>
      <c r="L3118" s="444">
        <f t="shared" ca="1" si="144"/>
        <v>-258348923114.90082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-258348923114.90082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-1076453846.3120868</v>
      </c>
      <c r="L3119" s="444">
        <f t="shared" ca="1" si="144"/>
        <v>-259425376961.21289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-259425376961.21289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-1080939070.6717205</v>
      </c>
      <c r="L3120" s="444">
        <f t="shared" ca="1" si="144"/>
        <v>-260506316031.88461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-260506316031.88461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-1085442983.4661858</v>
      </c>
      <c r="L3121" s="444">
        <f t="shared" ca="1" si="144"/>
        <v>-261591759015.3508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-261591759015.3508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-1089965662.5639617</v>
      </c>
      <c r="L3122" s="444">
        <f t="shared" ca="1" si="144"/>
        <v>-262681724677.91476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-262681724677.91476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-1094507186.1579783</v>
      </c>
      <c r="L3123" s="444">
        <f t="shared" ca="1" si="144"/>
        <v>-263776231864.07275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-263776231864.07275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-1099067632.7669697</v>
      </c>
      <c r="L3124" s="444">
        <f t="shared" ca="1" si="144"/>
        <v>-264875299496.83972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-264875299496.83972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-1103647081.2368321</v>
      </c>
      <c r="L3125" s="444">
        <f t="shared" ca="1" si="144"/>
        <v>-265978946578.07657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-265978946578.07657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-1108245610.7419858</v>
      </c>
      <c r="L3126" s="444">
        <f t="shared" ca="1" si="144"/>
        <v>-267087192188.81854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-267087192188.81854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-1112863300.7867441</v>
      </c>
      <c r="L3127" s="444">
        <f t="shared" ca="1" si="144"/>
        <v>-268200055489.60529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-268200055489.60529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-1117500231.2066886</v>
      </c>
      <c r="L3128" s="444">
        <f t="shared" ca="1" si="144"/>
        <v>-269317555720.81198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-269317555720.81198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-1122156482.1700501</v>
      </c>
      <c r="L3129" s="444">
        <f t="shared" ca="1" si="144"/>
        <v>-270439712202.98203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-270439712202.98203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-1126832134.1790917</v>
      </c>
      <c r="L3130" s="444">
        <f t="shared" ca="1" si="144"/>
        <v>-271566544337.1611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-271566544337.1611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-1131527268.0715046</v>
      </c>
      <c r="L3131" s="444">
        <f t="shared" ca="1" si="144"/>
        <v>-272698071605.2326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-272698071605.2326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-1136241965.0218024</v>
      </c>
      <c r="L3132" s="444">
        <f t="shared" ca="1" si="144"/>
        <v>-273834313570.25439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-273834313570.25439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-1140976306.5427265</v>
      </c>
      <c r="L3133" s="444">
        <f t="shared" ca="1" si="144"/>
        <v>-274975289876.79712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-274975289876.79712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-1145730374.4866548</v>
      </c>
      <c r="L3134" s="444">
        <f t="shared" ca="1" si="144"/>
        <v>-276121020251.28375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-276121020251.28375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-1150504251.0470157</v>
      </c>
      <c r="L3135" s="444">
        <f t="shared" ca="1" si="144"/>
        <v>-277271524502.33075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-277271524502.33075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-1155298018.7597115</v>
      </c>
      <c r="L3136" s="444">
        <f t="shared" ca="1" si="144"/>
        <v>-278426822521.09045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-278426822521.09045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-1160111760.5045435</v>
      </c>
      <c r="L3137" s="444">
        <f t="shared" ca="1" si="144"/>
        <v>-279586934281.59497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-279586934281.59497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-1164945559.5066457</v>
      </c>
      <c r="L3138" s="444">
        <f t="shared" ca="1" si="144"/>
        <v>-280751879841.10162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-280751879841.10162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-1169799499.3379235</v>
      </c>
      <c r="L3139" s="444">
        <f t="shared" ca="1" si="144"/>
        <v>-281921679340.43958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-281921679340.43958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-1174673663.9184983</v>
      </c>
      <c r="L3140" s="444">
        <f t="shared" ca="1" si="144"/>
        <v>-283096353004.35809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-283096353004.35809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-1179568137.5181587</v>
      </c>
      <c r="L3141" s="444">
        <f t="shared" ca="1" si="144"/>
        <v>-284275921141.87628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-284275921141.87628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-1184483004.7578177</v>
      </c>
      <c r="L3142" s="444">
        <f t="shared" ca="1" si="144"/>
        <v>-285460404146.63409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-285460404146.63409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-1189418350.6109753</v>
      </c>
      <c r="L3143" s="444">
        <f t="shared" ca="1" si="144"/>
        <v>-286649822497.24506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-286649822497.24506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-1194374260.4051876</v>
      </c>
      <c r="L3144" s="444">
        <f t="shared" ca="1" si="144"/>
        <v>-287844196757.65027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-287844196757.65027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-1199350819.8235428</v>
      </c>
      <c r="L3145" s="444">
        <f t="shared" ca="1" si="144"/>
        <v>-289043547577.47382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-289043547577.47382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-1204348114.9061408</v>
      </c>
      <c r="L3146" s="444">
        <f t="shared" ca="1" si="144"/>
        <v>-290247895692.37994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-290247895692.37994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-1209366232.0515831</v>
      </c>
      <c r="L3147" s="444">
        <f t="shared" ca="1" si="144"/>
        <v>-291457261924.43152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-291457261924.43152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-1214405258.0184646</v>
      </c>
      <c r="L3148" s="444">
        <f t="shared" ca="1" si="144"/>
        <v>-292671667182.45001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-292671667182.45001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-1219465279.9268751</v>
      </c>
      <c r="L3149" s="444">
        <f t="shared" ca="1" si="144"/>
        <v>-293891132462.37689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-293891132462.37689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-1224546385.2599037</v>
      </c>
      <c r="L3150" s="444">
        <f t="shared" ca="1" si="144"/>
        <v>-295115678847.63678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-295115678847.63678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-1229648661.8651533</v>
      </c>
      <c r="L3151" s="444">
        <f t="shared" ca="1" si="144"/>
        <v>-296345327509.50195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-296345327509.50195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-1234772197.9562581</v>
      </c>
      <c r="L3152" s="444">
        <f t="shared" ca="1" si="144"/>
        <v>-297580099707.45819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-297580099707.45819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-1239917082.1144092</v>
      </c>
      <c r="L3153" s="444">
        <f t="shared" ca="1" si="144"/>
        <v>-298820016789.57257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-298820016789.57257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-1245083403.2898858</v>
      </c>
      <c r="L3154" s="444">
        <f t="shared" ca="1" si="144"/>
        <v>-300065100192.86243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-300065100192.86243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-1250271250.8035934</v>
      </c>
      <c r="L3155" s="444">
        <f t="shared" ca="1" si="144"/>
        <v>-301315371443.66602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-301315371443.66602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-1255480714.3486085</v>
      </c>
      <c r="L3156" s="444">
        <f t="shared" ca="1" si="144"/>
        <v>-302570852158.01465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-302570852158.01465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-1260711883.9917276</v>
      </c>
      <c r="L3157" s="444">
        <f t="shared" ca="1" si="144"/>
        <v>-303831564042.00635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-303831564042.00635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-1265964850.1750264</v>
      </c>
      <c r="L3158" s="444">
        <f t="shared" ca="1" si="144"/>
        <v>-305097528892.1814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-305097528892.1814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-1271239703.7174225</v>
      </c>
      <c r="L3159" s="444">
        <f t="shared" ca="1" si="144"/>
        <v>-306368768595.8988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-306368768595.8988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-1276536535.8162451</v>
      </c>
      <c r="L3160" s="444">
        <f t="shared" ca="1" si="144"/>
        <v>-307645305131.71503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-307645305131.71503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-1281855438.0488126</v>
      </c>
      <c r="L3161" s="444">
        <f t="shared" ca="1" si="144"/>
        <v>-308927160569.76385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-308927160569.76385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-1287196502.374016</v>
      </c>
      <c r="L3162" s="444">
        <f t="shared" ca="1" si="144"/>
        <v>-310214357072.13788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-310214357072.13788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-1292559821.1339078</v>
      </c>
      <c r="L3163" s="444">
        <f t="shared" ca="1" si="144"/>
        <v>-311506916893.27179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-311506916893.27179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-1297945487.055299</v>
      </c>
      <c r="L3164" s="444">
        <f t="shared" ca="1" si="144"/>
        <v>-312804862380.32709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-312804862380.32709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-1303353593.2513628</v>
      </c>
      <c r="L3165" s="444">
        <f t="shared" ca="1" si="144"/>
        <v>-314108215973.57843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-314108215973.57843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-1308784233.2232435</v>
      </c>
      <c r="L3166" s="444">
        <f t="shared" ca="1" si="144"/>
        <v>-315417000206.8017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-315417000206.8017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-1314237500.8616738</v>
      </c>
      <c r="L3167" s="444">
        <f t="shared" ca="1" si="144"/>
        <v>-316731237707.66339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-316731237707.66339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-1319713490.4485974</v>
      </c>
      <c r="L3168" s="444">
        <f t="shared" ca="1" si="144"/>
        <v>-318050951198.112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-318050951198.112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-1325212296.6587999</v>
      </c>
      <c r="L3169" s="444">
        <f t="shared" ca="1" si="144"/>
        <v>-319376163494.77081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-319376163494.77081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-1330734014.5615451</v>
      </c>
      <c r="L3170" s="444">
        <f t="shared" ca="1" si="144"/>
        <v>-320706897509.33234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-320706897509.33234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-1336278739.6222181</v>
      </c>
      <c r="L3171" s="444">
        <f t="shared" ca="1" si="144"/>
        <v>-322043176248.95453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-322043176248.95453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-1341846567.7039771</v>
      </c>
      <c r="L3172" s="444">
        <f t="shared" ca="1" si="144"/>
        <v>-323385022816.65851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-323385022816.65851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-1347437595.0694103</v>
      </c>
      <c r="L3173" s="444">
        <f t="shared" ca="1" si="144"/>
        <v>-324732460411.72791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-324732460411.72791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-1353051918.3821995</v>
      </c>
      <c r="L3174" s="444">
        <f t="shared" ca="1" si="144"/>
        <v>-326085512330.11011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-326085512330.11011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-1358689634.7087922</v>
      </c>
      <c r="L3175" s="444">
        <f t="shared" ca="1" si="144"/>
        <v>-327444201964.81891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-327444201964.81891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-1364350841.5200787</v>
      </c>
      <c r="L3176" s="444">
        <f t="shared" ca="1" si="144"/>
        <v>-328808552806.33899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-328808552806.33899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-1370035636.693079</v>
      </c>
      <c r="L3177" s="444">
        <f t="shared" ca="1" si="144"/>
        <v>-330178588443.03204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-330178588443.03204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-1375744118.5126336</v>
      </c>
      <c r="L3178" s="444">
        <f t="shared" ca="1" si="144"/>
        <v>-331554332561.54468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-331554332561.54468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-1381476385.6731029</v>
      </c>
      <c r="L3179" s="444">
        <f t="shared" ca="1" si="144"/>
        <v>-332935808947.21777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-332935808947.21777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-1387232537.2800741</v>
      </c>
      <c r="L3180" s="444">
        <f t="shared" ca="1" si="144"/>
        <v>-334323041484.49786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-334323041484.49786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-1393012672.8520744</v>
      </c>
      <c r="L3181" s="444">
        <f t="shared" ca="1" si="144"/>
        <v>-335716054157.34991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-335716054157.34991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-1398816892.3222914</v>
      </c>
      <c r="L3182" s="444">
        <f t="shared" ca="1" si="144"/>
        <v>-337114871049.67218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-337114871049.67218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-1404645296.0403008</v>
      </c>
      <c r="L3183" s="444">
        <f t="shared" ca="1" si="144"/>
        <v>-338519516345.71246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-338519516345.71246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-1410497984.7738018</v>
      </c>
      <c r="L3184" s="444">
        <f t="shared" ca="1" si="144"/>
        <v>-339930014330.48627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-339930014330.48627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-1416375059.7103593</v>
      </c>
      <c r="L3185" s="444">
        <f t="shared" ca="1" si="144"/>
        <v>-341346389390.19666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-341346389390.19666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-1422276622.4591527</v>
      </c>
      <c r="L3186" s="444">
        <f t="shared" ca="1" si="144"/>
        <v>-342768666012.65582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-342768666012.65582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-1428202775.0527325</v>
      </c>
      <c r="L3187" s="444">
        <f t="shared" ca="1" si="144"/>
        <v>-344196868787.70856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-344196868787.70856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-1434153619.9487855</v>
      </c>
      <c r="L3188" s="444">
        <f t="shared" ca="1" si="144"/>
        <v>-345631022407.65735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-345631022407.65735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-1440129260.0319057</v>
      </c>
      <c r="L3189" s="444">
        <f t="shared" ca="1" si="144"/>
        <v>-347071151667.68927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-347071151667.68927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-1446129798.6153719</v>
      </c>
      <c r="L3190" s="444">
        <f t="shared" ca="1" si="144"/>
        <v>-348517281466.30463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-348517281466.30463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-1452155339.4429359</v>
      </c>
      <c r="L3191" s="444">
        <f t="shared" ca="1" si="144"/>
        <v>-349969436805.74756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-349969436805.74756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-1458205986.6906147</v>
      </c>
      <c r="L3192" s="444">
        <f t="shared" ca="1" si="144"/>
        <v>-351427642792.43817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-351427642792.43817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-1464281844.9684923</v>
      </c>
      <c r="L3193" s="444">
        <f t="shared" ca="1" si="144"/>
        <v>-352891924637.40668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-352891924637.40668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-1470383019.3225279</v>
      </c>
      <c r="L3194" s="444">
        <f t="shared" ca="1" si="144"/>
        <v>-354362307656.72919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-354362307656.72919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-1476509615.2363715</v>
      </c>
      <c r="L3195" s="444">
        <f t="shared" ca="1" si="144"/>
        <v>-355838817271.96558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-355838817271.96558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-1482661738.6331899</v>
      </c>
      <c r="L3196" s="444">
        <f t="shared" ca="1" si="144"/>
        <v>-357321479010.59875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-357321479010.59875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-1488839495.8774948</v>
      </c>
      <c r="L3197" s="444">
        <f t="shared" ca="1" si="144"/>
        <v>-358810318506.47626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-358810318506.47626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-1495042993.7769845</v>
      </c>
      <c r="L3198" s="444">
        <f t="shared" ca="1" si="144"/>
        <v>-360305361500.25323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-360305361500.25323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-1501272339.5843885</v>
      </c>
      <c r="L3199" s="444">
        <f t="shared" ca="1" si="144"/>
        <v>-361806633839.83765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-361806633839.83765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-1507527640.9993236</v>
      </c>
      <c r="L3200" s="444">
        <f t="shared" ca="1" si="144"/>
        <v>-363314161480.83698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-363314161480.83698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-1513809006.1701541</v>
      </c>
      <c r="L3201" s="444">
        <f t="shared" ca="1" si="144"/>
        <v>-364827970487.00714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-364827970487.00714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-1520116543.695863</v>
      </c>
      <c r="L3202" s="444">
        <f t="shared" ca="1" si="144"/>
        <v>-366348087030.703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-366348087030.703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-1526450362.6279292</v>
      </c>
      <c r="L3203" s="444">
        <f t="shared" ca="1" si="144"/>
        <v>-367874537393.33093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-367874537393.33093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-1532810572.4722123</v>
      </c>
      <c r="L3204" s="444">
        <f t="shared" ca="1" si="144"/>
        <v>-369407347965.80316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-369407347965.80316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-1539197283.1908464</v>
      </c>
      <c r="L3205" s="444">
        <f t="shared" ca="1" si="144"/>
        <v>-370946545248.99402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-370946545248.99402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-1545610605.2041416</v>
      </c>
      <c r="L3206" s="444">
        <f t="shared" ca="1" si="144"/>
        <v>-372492155854.19818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-372492155854.19818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-1552050649.3924923</v>
      </c>
      <c r="L3207" s="444">
        <f t="shared" ca="1" si="144"/>
        <v>-374044206503.5907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-374044206503.5907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-1558517527.0982945</v>
      </c>
      <c r="L3208" s="444">
        <f t="shared" ca="1" si="144"/>
        <v>-375602724030.68896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-375602724030.68896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-1565011350.1278706</v>
      </c>
      <c r="L3209" s="444">
        <f t="shared" ca="1" si="144"/>
        <v>-377167735380.81683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-377167735380.81683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-1571532230.7534034</v>
      </c>
      <c r="L3210" s="444">
        <f t="shared" ca="1" si="144"/>
        <v>-378739267611.57025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-378739267611.57025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-1578080281.7148759</v>
      </c>
      <c r="L3211" s="444">
        <f t="shared" ca="1" si="144"/>
        <v>-380317347893.28516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-380317347893.28516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-1584655616.2220216</v>
      </c>
      <c r="L3212" s="444">
        <f t="shared" ca="1" si="144"/>
        <v>-381902003509.5072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-381902003509.5072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-1591258347.95628</v>
      </c>
      <c r="L3213" s="444">
        <f t="shared" ca="1" si="144"/>
        <v>-383493261857.4635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-383493261857.4635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-1597888591.0727646</v>
      </c>
      <c r="L3214" s="444">
        <f t="shared" ca="1" si="144"/>
        <v>-385091150448.53625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-385091150448.53625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-1604546460.2022343</v>
      </c>
      <c r="L3215" s="444">
        <f t="shared" ca="1" si="144"/>
        <v>-386695696908.73846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-386695696908.73846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-1611232070.4530768</v>
      </c>
      <c r="L3216" s="444">
        <f t="shared" ca="1" si="144"/>
        <v>-388306928979.19153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-388306928979.19153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-1617945537.4132981</v>
      </c>
      <c r="L3217" s="444">
        <f t="shared" ca="1" si="144"/>
        <v>-389924874516.6048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-389924874516.6048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-1624686977.1525199</v>
      </c>
      <c r="L3218" s="444">
        <f t="shared" ca="1" si="144"/>
        <v>-391549561493.75732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-391549561493.75732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-1631456506.2239888</v>
      </c>
      <c r="L3219" s="444">
        <f t="shared" ca="1" si="144"/>
        <v>-393181017999.98132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-393181017999.98132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-1638254241.6665888</v>
      </c>
      <c r="L3220" s="444">
        <f t="shared" ca="1" si="144"/>
        <v>-394819272241.64789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-394819272241.64789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-1645080301.0068662</v>
      </c>
      <c r="L3221" s="444">
        <f t="shared" ca="1" si="144"/>
        <v>-396464352542.65472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-396464352542.65472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-1651934802.2610614</v>
      </c>
      <c r="L3222" s="444">
        <f t="shared" ca="1" si="144"/>
        <v>-398116287344.91577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-398116287344.91577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-1658817863.937149</v>
      </c>
      <c r="L3223" s="444">
        <f t="shared" ca="1" si="144"/>
        <v>-399775105208.85291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-399775105208.85291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-1665729605.0368872</v>
      </c>
      <c r="L3224" s="444">
        <f t="shared" ca="1" si="144"/>
        <v>-401440834813.88977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-401440834813.88977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-1672670145.057874</v>
      </c>
      <c r="L3225" s="444">
        <f t="shared" ca="1" si="144"/>
        <v>-403113504958.94763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-403113504958.94763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-1679639603.995615</v>
      </c>
      <c r="L3226" s="444">
        <f t="shared" ca="1" si="144"/>
        <v>-404793144562.94324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-404793144562.94324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-1686638102.3455968</v>
      </c>
      <c r="L3227" s="444">
        <f t="shared" ca="1" si="144"/>
        <v>-406479782665.28882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-406479782665.28882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-1693665761.10537</v>
      </c>
      <c r="L3228" s="444">
        <f t="shared" ca="1" si="144"/>
        <v>-408173448426.39417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-408173448426.39417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-1700722701.7766423</v>
      </c>
      <c r="L3229" s="444">
        <f t="shared" ca="1" si="144"/>
        <v>-409874171128.17084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-409874171128.17084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-1707809046.3673785</v>
      </c>
      <c r="L3230" s="444">
        <f t="shared" ca="1" si="144"/>
        <v>-411581980174.53821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-411581980174.53821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-1714924917.3939092</v>
      </c>
      <c r="L3231" s="444">
        <f t="shared" ca="1" si="144"/>
        <v>-413296905091.93213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-413296905091.93213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-1722070437.8830504</v>
      </c>
      <c r="L3232" s="444">
        <f t="shared" ca="1" si="144"/>
        <v>-415018975529.81519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-415018975529.81519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-1729245731.3742299</v>
      </c>
      <c r="L3233" s="444">
        <f t="shared" ca="1" si="144"/>
        <v>-416748221261.18939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-416748221261.18939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-1736450921.9216225</v>
      </c>
      <c r="L3234" s="444">
        <f t="shared" ca="1" si="144"/>
        <v>-418484672183.11102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-418484672183.11102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-1743686134.0962958</v>
      </c>
      <c r="L3235" s="444">
        <f t="shared" ca="1" si="144"/>
        <v>-420228358317.20734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-420228358317.20734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-1750951492.988364</v>
      </c>
      <c r="L3236" s="444">
        <f t="shared" ca="1" si="144"/>
        <v>-421979309810.19568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-421979309810.19568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-1758247124.2091486</v>
      </c>
      <c r="L3237" s="444">
        <f t="shared" ca="1" si="144"/>
        <v>-423737556934.40485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-423737556934.40485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-1765573153.8933535</v>
      </c>
      <c r="L3238" s="444">
        <f t="shared" ca="1" si="144"/>
        <v>-425503130088.29822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-425503130088.29822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-1772929708.7012424</v>
      </c>
      <c r="L3239" s="444">
        <f t="shared" ca="1" si="144"/>
        <v>-427276059796.99945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-427276059796.99945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-1780316915.8208311</v>
      </c>
      <c r="L3240" s="444">
        <f t="shared" ca="1" si="144"/>
        <v>-429056376712.82025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-429056376712.82025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-1787734902.9700842</v>
      </c>
      <c r="L3241" s="444">
        <f t="shared" ca="1" si="144"/>
        <v>-430844111615.79034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-430844111615.79034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-1795183798.3991263</v>
      </c>
      <c r="L3242" s="444">
        <f t="shared" ca="1" si="144"/>
        <v>-432639295414.18945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-432639295414.18945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-1802663730.8924561</v>
      </c>
      <c r="L3243" s="444">
        <f t="shared" ca="1" si="144"/>
        <v>-434441959145.08191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-434441959145.08191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-1810174829.7711744</v>
      </c>
      <c r="L3244" s="444">
        <f t="shared" ca="1" si="144"/>
        <v>-436252133974.85309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-436252133974.85309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-1817717224.8952215</v>
      </c>
      <c r="L3245" s="444">
        <f t="shared" ca="1" si="144"/>
        <v>-438069851199.74829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-438069851199.74829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-1825291046.6656182</v>
      </c>
      <c r="L3246" s="444">
        <f t="shared" ca="1" si="144"/>
        <v>-439895142246.41388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-439895142246.41388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-1832896426.0267246</v>
      </c>
      <c r="L3247" s="444">
        <f t="shared" ca="1" si="144"/>
        <v>-441728038672.44061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-441728038672.44061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-1840533494.4685028</v>
      </c>
      <c r="L3248" s="444">
        <f t="shared" ca="1" si="144"/>
        <v>-443568572166.90912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-443568572166.90912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-1848202384.0287879</v>
      </c>
      <c r="L3249" s="444">
        <f t="shared" ca="1" si="144"/>
        <v>-445416774550.93793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-445416774550.93793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-1855903227.2955744</v>
      </c>
      <c r="L3250" s="444">
        <f t="shared" ca="1" si="144"/>
        <v>-447272677778.23352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-447272677778.23352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-1863636157.4093063</v>
      </c>
      <c r="L3251" s="444">
        <f t="shared" ca="1" si="144"/>
        <v>-449136313935.64282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-449136313935.64282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-1871401308.0651784</v>
      </c>
      <c r="L3252" s="444">
        <f t="shared" ca="1" si="144"/>
        <v>-451007715243.70801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-451007715243.70801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-1879198813.51545</v>
      </c>
      <c r="L3253" s="444">
        <f t="shared" ca="1" si="144"/>
        <v>-452886914057.22345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-452886914057.22345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-1887028808.5717642</v>
      </c>
      <c r="L3254" s="444">
        <f t="shared" ca="1" si="144"/>
        <v>-454773942865.79523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-454773942865.79523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-1894891428.60748</v>
      </c>
      <c r="L3255" s="444">
        <f t="shared" ca="1" si="144"/>
        <v>-456668834294.40271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-456668834294.40271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-1902786809.5600111</v>
      </c>
      <c r="L3256" s="444">
        <f t="shared" ca="1" si="144"/>
        <v>-458571621103.96271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-458571621103.96271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-1910715087.9331782</v>
      </c>
      <c r="L3257" s="444">
        <f t="shared" ca="1" si="144"/>
        <v>-460482336191.89587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-460482336191.89587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-1918676400.7995658</v>
      </c>
      <c r="L3258" s="444">
        <f t="shared" ca="1" si="144"/>
        <v>-462401012592.69543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-462401012592.69543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-1926670885.8028977</v>
      </c>
      <c r="L3259" s="444">
        <f t="shared" ca="1" si="144"/>
        <v>-464327683478.49835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-464327683478.49835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-1934698681.1604097</v>
      </c>
      <c r="L3260" s="444">
        <f t="shared" ca="1" si="144"/>
        <v>-466262382159.65875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-466262382159.65875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-1942759925.6652448</v>
      </c>
      <c r="L3261" s="444">
        <f t="shared" ca="1" si="144"/>
        <v>-468205142085.32397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-468205142085.32397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-1950854758.6888499</v>
      </c>
      <c r="L3262" s="444">
        <f t="shared" ca="1" si="144"/>
        <v>-470155996844.01282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-470155996844.01282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-1958983320.1833868</v>
      </c>
      <c r="L3263" s="444">
        <f t="shared" ca="1" si="144"/>
        <v>-472114980164.19623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-472114980164.19623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-1967145750.6841507</v>
      </c>
      <c r="L3264" s="444">
        <f t="shared" ca="1" si="144"/>
        <v>-474082125914.88037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-474082125914.88037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-1975342191.3120012</v>
      </c>
      <c r="L3265" s="444">
        <f t="shared" ca="1" si="144"/>
        <v>-476057468106.19238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-476057468106.19238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-1983572783.7758014</v>
      </c>
      <c r="L3266" s="444">
        <f t="shared" ca="1" si="144"/>
        <v>-478041040889.9682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-478041040889.9682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-1991837670.3748674</v>
      </c>
      <c r="L3267" s="444">
        <f t="shared" ca="1" si="144"/>
        <v>-480032878560.34308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-480032878560.34308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-2000136994.0014293</v>
      </c>
      <c r="L3268" s="444">
        <f t="shared" ca="1" si="144"/>
        <v>-482033015554.34448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-482033015554.34448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-2008470898.1431019</v>
      </c>
      <c r="L3269" s="444">
        <f t="shared" ca="1" si="144"/>
        <v>-484041486452.48761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-484041486452.48761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-2016839526.8853648</v>
      </c>
      <c r="L3270" s="444">
        <f t="shared" ca="1" si="144"/>
        <v>-486058325979.37299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-486058325979.37299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-2025243024.9140544</v>
      </c>
      <c r="L3271" s="444">
        <f t="shared" ca="1" si="144"/>
        <v>-488083569004.28705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-488083569004.28705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-2033681537.517863</v>
      </c>
      <c r="L3272" s="444">
        <f t="shared" ca="1" si="144"/>
        <v>-490117250541.80493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-490117250541.80493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-2042155210.5908542</v>
      </c>
      <c r="L3273" s="444">
        <f t="shared" ca="1" si="144"/>
        <v>-492159405752.39581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-492159405752.39581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-2050664190.6349826</v>
      </c>
      <c r="L3274" s="444">
        <f t="shared" ca="1" si="144"/>
        <v>-494210069943.03082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-494210069943.03082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-2059208624.7626286</v>
      </c>
      <c r="L3275" s="444">
        <f t="shared" ca="1" si="144"/>
        <v>-496269278567.79346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-496269278567.79346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-2067788660.6991394</v>
      </c>
      <c r="L3276" s="444">
        <f t="shared" ca="1" si="144"/>
        <v>-498337067228.49261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-498337067228.49261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-2076404446.7853858</v>
      </c>
      <c r="L3277" s="444">
        <f t="shared" ca="1" si="144"/>
        <v>-500413471675.27802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-500413471675.27802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-2085056131.9803247</v>
      </c>
      <c r="L3278" s="444">
        <f t="shared" ca="1" si="144"/>
        <v>-502498527807.25836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-502498527807.25836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-2093743865.8635764</v>
      </c>
      <c r="L3279" s="444">
        <f t="shared" ca="1" si="144"/>
        <v>-504592271673.12195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-504592271673.12195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-2102467798.6380084</v>
      </c>
      <c r="L3280" s="444">
        <f t="shared" ca="1" si="144"/>
        <v>-506694739471.75995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-506694739471.75995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-2111228081.132333</v>
      </c>
      <c r="L3281" s="444">
        <f t="shared" ca="1" si="144"/>
        <v>-508805967552.89227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-508805967552.89227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-2120024864.8037179</v>
      </c>
      <c r="L3282" s="444">
        <f t="shared" ca="1" si="144"/>
        <v>-510925992417.69598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-510925992417.69598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-2128858301.7403996</v>
      </c>
      <c r="L3283" s="444">
        <f t="shared" ca="1" si="144"/>
        <v>-513054850719.4364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-513054850719.4364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-2137728544.6643186</v>
      </c>
      <c r="L3284" s="444">
        <f t="shared" ca="1" si="144"/>
        <v>-515192579264.10071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-515192579264.10071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-2146635746.933753</v>
      </c>
      <c r="L3285" s="444">
        <f t="shared" ca="1" si="144"/>
        <v>-517339215011.03448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-517339215011.03448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-2155580062.5459771</v>
      </c>
      <c r="L3286" s="444">
        <f t="shared" ca="1" si="144"/>
        <v>-519494795073.58044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-519494795073.58044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-2164561646.1399183</v>
      </c>
      <c r="L3287" s="444">
        <f t="shared" ca="1" si="144"/>
        <v>-521659356719.72034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-521659356719.72034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-2173580652.9988346</v>
      </c>
      <c r="L3288" s="444">
        <f t="shared" ca="1" si="144"/>
        <v>-523832937372.71918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-523832937372.71918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-2182637239.0529966</v>
      </c>
      <c r="L3289" s="444">
        <f t="shared" ca="1" si="144"/>
        <v>-526015574611.77216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-526015574611.77216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-2191731560.8823843</v>
      </c>
      <c r="L3290" s="444">
        <f t="shared" ca="1" si="144"/>
        <v>-528207306172.65454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-528207306172.65454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-2200863775.7193937</v>
      </c>
      <c r="L3291" s="444">
        <f t="shared" ca="1" si="144"/>
        <v>-530408169948.37396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-530408169948.37396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-2210034041.4515581</v>
      </c>
      <c r="L3292" s="444">
        <f t="shared" ca="1" si="144"/>
        <v>-532618203989.8255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-532618203989.8255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-2219242516.6242728</v>
      </c>
      <c r="L3293" s="444">
        <f t="shared" ca="1" si="144"/>
        <v>-534837446506.44977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-534837446506.44977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-2228489360.4435406</v>
      </c>
      <c r="L3294" s="444">
        <f t="shared" ca="1" si="144"/>
        <v>-537065935866.89331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-537065935866.89331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-2237774732.7787223</v>
      </c>
      <c r="L3295" s="444">
        <f t="shared" ca="1" si="144"/>
        <v>-539303710599.67206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-539303710599.67206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-2247098794.1653004</v>
      </c>
      <c r="L3296" s="444">
        <f t="shared" ca="1" si="144"/>
        <v>-541550809393.83734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-541550809393.83734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-2256461705.8076553</v>
      </c>
      <c r="L3297" s="444">
        <f t="shared" ca="1" si="144"/>
        <v>-543807271099.64502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-543807271099.64502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-2265863629.5818543</v>
      </c>
      <c r="L3298" s="444">
        <f t="shared" ca="1" si="144"/>
        <v>-546073134729.22687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-546073134729.22687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-2275304728.038445</v>
      </c>
      <c r="L3299" s="444">
        <f t="shared" ca="1" si="144"/>
        <v>-548348439457.26532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-548348439457.26532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-2284785164.405272</v>
      </c>
      <c r="L3300" s="444">
        <f t="shared" ca="1" si="144"/>
        <v>-550633224621.67053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-550633224621.67053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-2294305102.5902939</v>
      </c>
      <c r="L3301" s="444">
        <f t="shared" ca="1" si="144"/>
        <v>-552927529724.26086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-552927529724.26086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-2303864707.1844201</v>
      </c>
      <c r="L3302" s="444">
        <f t="shared" ca="1" si="144"/>
        <v>-555231394431.44531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-555231394431.44531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-2313464143.4643555</v>
      </c>
      <c r="L3303" s="444">
        <f t="shared" ca="1" si="144"/>
        <v>-557544858574.90967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-557544858574.90967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-2323103577.3954568</v>
      </c>
      <c r="L3304" s="444">
        <f t="shared" ca="1" si="144"/>
        <v>-559867962152.30518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-559867962152.30518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-2332783175.6346049</v>
      </c>
      <c r="L3305" s="444">
        <f t="shared" ca="1" si="144"/>
        <v>-562200745327.93982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-562200745327.93982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-2342503105.5330825</v>
      </c>
      <c r="L3306" s="444">
        <f t="shared" ca="1" si="144"/>
        <v>-564543248433.4729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-564543248433.4729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-2352263535.1394706</v>
      </c>
      <c r="L3307" s="444">
        <f t="shared" ca="1" si="144"/>
        <v>-566895511968.61243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-566895511968.61243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-2362064633.2025518</v>
      </c>
      <c r="L3308" s="444">
        <f t="shared" ca="1" si="144"/>
        <v>-569257576601.81494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-569257576601.81494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-2371906569.1742287</v>
      </c>
      <c r="L3309" s="444">
        <f t="shared" ca="1" si="144"/>
        <v>-571629483170.98914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-571629483170.98914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-2381789513.2124548</v>
      </c>
      <c r="L3310" s="444">
        <f t="shared" ca="1" si="144"/>
        <v>-574011272684.20154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-574011272684.20154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-2391713636.1841731</v>
      </c>
      <c r="L3311" s="444">
        <f t="shared" ca="1" si="144"/>
        <v>-576402986320.38574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-576402986320.38574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-2401679109.6682739</v>
      </c>
      <c r="L3312" s="444">
        <f t="shared" ca="1" si="144"/>
        <v>-578804665430.05396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-578804665430.05396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-2411686105.9585581</v>
      </c>
      <c r="L3313" s="444">
        <f t="shared" ca="1" si="144"/>
        <v>-581216351536.01257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-581216351536.01257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-2421734798.0667191</v>
      </c>
      <c r="L3314" s="444">
        <f t="shared" ca="1" si="144"/>
        <v>-583638086334.07935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-583638086334.07935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-2431825359.7253304</v>
      </c>
      <c r="L3315" s="444">
        <f t="shared" ca="1" si="144"/>
        <v>-586069911693.80469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-586069911693.80469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-2441957965.3908529</v>
      </c>
      <c r="L3316" s="444">
        <f t="shared" ca="1" si="144"/>
        <v>-588511869659.19556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-588511869659.19556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-2452132790.2466483</v>
      </c>
      <c r="L3317" s="444">
        <f t="shared" ca="1" si="144"/>
        <v>-590964002449.44226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-590964002449.44226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-2462350010.2060094</v>
      </c>
      <c r="L3318" s="444">
        <f t="shared" ca="1" si="144"/>
        <v>-593426352459.64832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-593426352459.64832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-2472609801.9152012</v>
      </c>
      <c r="L3319" s="444">
        <f t="shared" ca="1" si="144"/>
        <v>-595898962261.56348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-595898962261.56348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-2482912342.7565145</v>
      </c>
      <c r="L3320" s="444">
        <f t="shared" ca="1" si="144"/>
        <v>-598381874604.31995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-598381874604.31995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-2493257810.8513331</v>
      </c>
      <c r="L3321" s="444">
        <f t="shared" ca="1" si="144"/>
        <v>-600875132415.17126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-600875132415.17126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-2503646385.0632133</v>
      </c>
      <c r="L3322" s="444">
        <f t="shared" ca="1" si="144"/>
        <v>-603378778800.2345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-603378778800.2345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-2514078245.000977</v>
      </c>
      <c r="L3323" s="444">
        <f t="shared" ref="L3323:L3577" ca="1" si="149">I3323-J3323+K3323</f>
        <v>-605892857045.23547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-605892857045.23547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-2524553571.0218143</v>
      </c>
      <c r="L3324" s="444">
        <f t="shared" ca="1" si="149"/>
        <v>-608417410616.25732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-608417410616.25732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-2535072544.2344055</v>
      </c>
      <c r="L3325" s="444">
        <f t="shared" ca="1" si="149"/>
        <v>-610952483160.4917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-610952483160.4917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-2545635346.5020485</v>
      </c>
      <c r="L3326" s="444">
        <f t="shared" ca="1" si="149"/>
        <v>-613498118506.99377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-613498118506.99377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-2556242160.4458075</v>
      </c>
      <c r="L3327" s="444">
        <f t="shared" ca="1" si="149"/>
        <v>-616054360667.43958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-616054360667.43958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-2566893169.4476647</v>
      </c>
      <c r="L3328" s="444">
        <f t="shared" ca="1" si="149"/>
        <v>-618621253836.88721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-618621253836.88721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-2577588557.6536965</v>
      </c>
      <c r="L3329" s="444">
        <f t="shared" ca="1" si="149"/>
        <v>-621198842394.54089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-621198842394.54089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-2588328509.9772539</v>
      </c>
      <c r="L3330" s="444">
        <f t="shared" ca="1" si="149"/>
        <v>-623787170904.51819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-623787170904.51819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-2599113212.102159</v>
      </c>
      <c r="L3331" s="444">
        <f t="shared" ca="1" si="149"/>
        <v>-626386284116.62036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-626386284116.62036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-2609942850.485918</v>
      </c>
      <c r="L3332" s="444">
        <f t="shared" ca="1" si="149"/>
        <v>-628996226967.10632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-628996226967.10632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-2620817612.3629432</v>
      </c>
      <c r="L3333" s="444">
        <f t="shared" ca="1" si="149"/>
        <v>-631617044579.46924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-631617044579.46924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-2631737685.7477884</v>
      </c>
      <c r="L3334" s="444">
        <f t="shared" ca="1" si="149"/>
        <v>-634248782265.21704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-634248782265.21704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-2642703259.4384041</v>
      </c>
      <c r="L3335" s="444">
        <f t="shared" ca="1" si="149"/>
        <v>-636891485524.6554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-636891485524.6554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-2653714523.0193973</v>
      </c>
      <c r="L3336" s="444">
        <f t="shared" ca="1" si="149"/>
        <v>-639545200047.6748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-639545200047.6748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-2664771666.8653116</v>
      </c>
      <c r="L3337" s="444">
        <f t="shared" ca="1" si="149"/>
        <v>-642209971714.54016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-642209971714.54016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-2675874882.1439171</v>
      </c>
      <c r="L3338" s="444">
        <f t="shared" ca="1" si="149"/>
        <v>-644885846596.68408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-644885846596.68408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-2687024360.8195171</v>
      </c>
      <c r="L3339" s="444">
        <f t="shared" ca="1" si="149"/>
        <v>-647572870957.50354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-647572870957.50354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-2698220295.6562648</v>
      </c>
      <c r="L3340" s="444">
        <f t="shared" ca="1" si="149"/>
        <v>-650271091253.15979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-650271091253.15979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-2709462880.221499</v>
      </c>
      <c r="L3341" s="444">
        <f t="shared" ca="1" si="149"/>
        <v>-652980554133.38135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-652980554133.38135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-2720752308.8890891</v>
      </c>
      <c r="L3342" s="444">
        <f t="shared" ca="1" si="149"/>
        <v>-655701306442.27039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-655701306442.27039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-2732088776.8427935</v>
      </c>
      <c r="L3343" s="444">
        <f t="shared" ca="1" si="149"/>
        <v>-658433395219.11316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-658433395219.11316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-2743472480.079638</v>
      </c>
      <c r="L3344" s="444">
        <f t="shared" ca="1" si="149"/>
        <v>-661176867699.19275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-661176867699.19275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-2754903615.4133029</v>
      </c>
      <c r="L3345" s="444">
        <f t="shared" ca="1" si="149"/>
        <v>-663931771314.60608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-663931771314.60608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-2766382380.4775252</v>
      </c>
      <c r="L3346" s="444">
        <f t="shared" ca="1" si="149"/>
        <v>-666698153695.08362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-666698153695.08362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-2777908973.7295151</v>
      </c>
      <c r="L3347" s="444">
        <f t="shared" ca="1" si="149"/>
        <v>-669476062668.81311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-669476062668.81311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-2789483594.4533877</v>
      </c>
      <c r="L3348" s="444">
        <f t="shared" ca="1" si="149"/>
        <v>-672265546263.26648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-672265546263.26648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-2801106442.7636104</v>
      </c>
      <c r="L3349" s="444">
        <f t="shared" ca="1" si="149"/>
        <v>-675066652706.03003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-675066652706.03003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-2812777719.6084585</v>
      </c>
      <c r="L3350" s="444">
        <f t="shared" ca="1" si="149"/>
        <v>-677879430425.63843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-677879430425.63843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-2824497626.7734933</v>
      </c>
      <c r="L3351" s="444">
        <f t="shared" ca="1" si="149"/>
        <v>-680703928052.41187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-680703928052.41187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-2836266366.8850493</v>
      </c>
      <c r="L3352" s="444">
        <f t="shared" ca="1" si="149"/>
        <v>-683540194419.29688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-683540194419.29688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-2848084143.4137368</v>
      </c>
      <c r="L3353" s="444">
        <f t="shared" ca="1" si="149"/>
        <v>-686388278562.71057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-686388278562.71057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-2859951160.6779609</v>
      </c>
      <c r="L3354" s="444">
        <f t="shared" ca="1" si="149"/>
        <v>-689248229723.38855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-689248229723.38855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-2871867623.8474522</v>
      </c>
      <c r="L3355" s="444">
        <f t="shared" ca="1" si="149"/>
        <v>-692120097347.23596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-692120097347.23596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-2883833738.9468164</v>
      </c>
      <c r="L3356" s="444">
        <f t="shared" ca="1" si="149"/>
        <v>-695003931086.18274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-695003931086.18274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-2895849712.8590946</v>
      </c>
      <c r="L3357" s="444">
        <f t="shared" ca="1" si="149"/>
        <v>-697899780799.04187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-697899780799.04187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-2907915753.3293409</v>
      </c>
      <c r="L3358" s="444">
        <f t="shared" ca="1" si="149"/>
        <v>-700807696552.37122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-700807696552.37122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-2920032068.9682136</v>
      </c>
      <c r="L3359" s="444">
        <f t="shared" ca="1" si="149"/>
        <v>-703727728621.33948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-703727728621.33948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-2932198869.2555809</v>
      </c>
      <c r="L3360" s="444">
        <f t="shared" ca="1" si="149"/>
        <v>-706659927490.59509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-706659927490.59509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-2944416364.5441461</v>
      </c>
      <c r="L3361" s="444">
        <f t="shared" ca="1" si="149"/>
        <v>-709604343855.13928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-709604343855.13928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-2956684766.0630803</v>
      </c>
      <c r="L3362" s="444">
        <f t="shared" ca="1" si="149"/>
        <v>-712561028621.20239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-712561028621.20239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-2969004285.9216766</v>
      </c>
      <c r="L3363" s="444">
        <f t="shared" ca="1" si="149"/>
        <v>-715530032907.12402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-715530032907.12402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-2981375137.1130166</v>
      </c>
      <c r="L3364" s="444">
        <f t="shared" ca="1" si="149"/>
        <v>-718511408044.23706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-718511408044.23706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-2993797533.5176544</v>
      </c>
      <c r="L3365" s="444">
        <f t="shared" ca="1" si="149"/>
        <v>-721505205577.75476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-721505205577.75476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-3006271689.9073114</v>
      </c>
      <c r="L3366" s="444">
        <f t="shared" ca="1" si="149"/>
        <v>-724511477267.66211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-724511477267.66211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-3018797821.9485922</v>
      </c>
      <c r="L3367" s="444">
        <f t="shared" ca="1" si="149"/>
        <v>-727530275089.61072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-727530275089.61072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-3031376146.2067113</v>
      </c>
      <c r="L3368" s="444">
        <f t="shared" ca="1" si="149"/>
        <v>-730561651235.81738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-730561651235.81738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-3044006880.1492391</v>
      </c>
      <c r="L3369" s="444">
        <f t="shared" ca="1" si="149"/>
        <v>-733605658115.96667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-733605658115.96667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-3056690242.1498613</v>
      </c>
      <c r="L3370" s="444">
        <f t="shared" ca="1" si="149"/>
        <v>-736662348358.11658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-736662348358.11658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-3069426451.4921522</v>
      </c>
      <c r="L3371" s="444">
        <f t="shared" ca="1" si="149"/>
        <v>-739731774809.60876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-739731774809.60876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-3082215728.3733697</v>
      </c>
      <c r="L3372" s="444">
        <f t="shared" ca="1" si="149"/>
        <v>-742813990537.98218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-742813990537.98218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-3095058293.9082589</v>
      </c>
      <c r="L3373" s="444">
        <f t="shared" ca="1" si="149"/>
        <v>-745909048831.89038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-745909048831.89038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-3107954370.1328764</v>
      </c>
      <c r="L3374" s="444">
        <f t="shared" ca="1" si="149"/>
        <v>-749017003202.02332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-749017003202.02332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-3120904180.0084305</v>
      </c>
      <c r="L3375" s="444">
        <f t="shared" ca="1" si="149"/>
        <v>-752137907382.03174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-752137907382.03174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-3133907947.4251323</v>
      </c>
      <c r="L3376" s="444">
        <f t="shared" ca="1" si="149"/>
        <v>-755271815329.45691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-755271815329.45691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-3146965897.2060704</v>
      </c>
      <c r="L3377" s="444">
        <f t="shared" ca="1" si="149"/>
        <v>-758418781226.66296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-758418781226.66296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-3160078255.1110954</v>
      </c>
      <c r="L3378" s="444">
        <f t="shared" ca="1" si="149"/>
        <v>-761578859481.77405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-761578859481.77405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-3173245247.8407249</v>
      </c>
      <c r="L3379" s="444">
        <f t="shared" ca="1" si="149"/>
        <v>-764752104729.61475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-764752104729.61475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-3186467103.0400615</v>
      </c>
      <c r="L3380" s="444">
        <f t="shared" ca="1" si="149"/>
        <v>-767938571832.65479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-767938571832.65479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-3199744049.3027282</v>
      </c>
      <c r="L3381" s="444">
        <f t="shared" ca="1" si="149"/>
        <v>-771138315881.95752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-771138315881.95752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-3213076316.1748228</v>
      </c>
      <c r="L3382" s="444">
        <f t="shared" ca="1" si="149"/>
        <v>-774351392198.13232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-774351392198.13232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-3226464134.1588845</v>
      </c>
      <c r="L3383" s="444">
        <f t="shared" ca="1" si="149"/>
        <v>-777577856332.29126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-777577856332.29126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-3239907734.7178802</v>
      </c>
      <c r="L3384" s="444">
        <f t="shared" ca="1" si="149"/>
        <v>-780817764067.00916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-780817764067.00916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-3253407350.2792048</v>
      </c>
      <c r="L3385" s="444">
        <f t="shared" ca="1" si="149"/>
        <v>-784071171417.28833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-784071171417.28833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-3266963214.2387013</v>
      </c>
      <c r="L3386" s="444">
        <f t="shared" ca="1" si="149"/>
        <v>-787338134631.52698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-787338134631.52698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-3280575560.9646959</v>
      </c>
      <c r="L3387" s="444">
        <f t="shared" ca="1" si="149"/>
        <v>-790618710192.4917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-790618710192.4917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-3294244625.8020487</v>
      </c>
      <c r="L3388" s="444">
        <f t="shared" ca="1" si="149"/>
        <v>-793912954818.2937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-793912954818.2937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-3307970645.0762239</v>
      </c>
      <c r="L3389" s="444">
        <f t="shared" ca="1" si="149"/>
        <v>-797220925463.36987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-797220925463.36987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-3321753856.0973744</v>
      </c>
      <c r="L3390" s="444">
        <f t="shared" ca="1" si="149"/>
        <v>-800542679319.46729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-800542679319.46729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-3335594497.1644468</v>
      </c>
      <c r="L3391" s="444">
        <f t="shared" ca="1" si="149"/>
        <v>-803878273816.63171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-803878273816.63171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-3349492807.5692987</v>
      </c>
      <c r="L3392" s="444">
        <f t="shared" ca="1" si="149"/>
        <v>-807227766624.20105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-807227766624.20105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-3363449027.6008377</v>
      </c>
      <c r="L3393" s="444">
        <f t="shared" ca="1" si="149"/>
        <v>-810591215651.80188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-810591215651.80188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-3377463398.5491743</v>
      </c>
      <c r="L3394" s="444">
        <f t="shared" ca="1" si="149"/>
        <v>-813968679050.35107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-813968679050.35107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-3391536162.709796</v>
      </c>
      <c r="L3395" s="444">
        <f t="shared" ca="1" si="149"/>
        <v>-817360215213.06091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-817360215213.06091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-3405667563.387754</v>
      </c>
      <c r="L3396" s="444">
        <f t="shared" ca="1" si="149"/>
        <v>-820765882776.44861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-820765882776.44861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-3419857844.9018693</v>
      </c>
      <c r="L3397" s="444">
        <f t="shared" ca="1" si="149"/>
        <v>-824185740621.35046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-824185740621.35046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-3434107252.5889602</v>
      </c>
      <c r="L3398" s="444">
        <f t="shared" ca="1" si="149"/>
        <v>-827619847873.93945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-827619847873.93945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-3448416032.8080812</v>
      </c>
      <c r="L3399" s="444">
        <f t="shared" ca="1" si="149"/>
        <v>-831068263906.74756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-831068263906.74756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-3462784432.9447813</v>
      </c>
      <c r="L3400" s="444">
        <f t="shared" ca="1" si="149"/>
        <v>-834531048339.69238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-834531048339.69238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-3477212701.4153848</v>
      </c>
      <c r="L3401" s="444">
        <f t="shared" ca="1" si="149"/>
        <v>-838008261041.10779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-838008261041.10779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-3491701087.6712823</v>
      </c>
      <c r="L3402" s="444">
        <f t="shared" ca="1" si="149"/>
        <v>-841499962128.77905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-841499962128.77905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-3506249842.2032461</v>
      </c>
      <c r="L3403" s="444">
        <f t="shared" ca="1" si="149"/>
        <v>-845006211970.9823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-845006211970.9823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-3520859216.5457597</v>
      </c>
      <c r="L3404" s="444">
        <f t="shared" ca="1" si="149"/>
        <v>-848527071187.52808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-848527071187.52808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-3535529463.2813668</v>
      </c>
      <c r="L3405" s="444">
        <f t="shared" ca="1" si="149"/>
        <v>-852062600650.80945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-852062600650.80945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-3550260836.0450392</v>
      </c>
      <c r="L3406" s="444">
        <f t="shared" ca="1" si="149"/>
        <v>-855612861486.85449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-855612861486.85449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-3565053589.5285602</v>
      </c>
      <c r="L3407" s="444">
        <f t="shared" ca="1" si="149"/>
        <v>-859177915076.38306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-859177915076.38306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-3579907979.4849296</v>
      </c>
      <c r="L3408" s="444">
        <f t="shared" ca="1" si="149"/>
        <v>-862757823055.86804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-862757823055.86804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-3594824262.7327838</v>
      </c>
      <c r="L3409" s="444">
        <f t="shared" ca="1" si="149"/>
        <v>-866352647318.60083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-866352647318.60083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-3609802697.1608362</v>
      </c>
      <c r="L3410" s="444">
        <f t="shared" ca="1" si="149"/>
        <v>-869962450015.76172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-869962450015.76172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-3624843541.7323399</v>
      </c>
      <c r="L3411" s="444">
        <f t="shared" ca="1" si="149"/>
        <v>-873587293557.49402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-873587293557.49402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-3639947056.4895582</v>
      </c>
      <c r="L3412" s="444">
        <f t="shared" ca="1" si="149"/>
        <v>-877227240613.98352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-877227240613.98352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-3655113502.5582647</v>
      </c>
      <c r="L3413" s="444">
        <f t="shared" ca="1" si="149"/>
        <v>-880882354116.54175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-880882354116.54175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-3670343142.1522574</v>
      </c>
      <c r="L3414" s="444">
        <f t="shared" ca="1" si="149"/>
        <v>-884552697258.69397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-884552697258.69397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-3685636238.5778913</v>
      </c>
      <c r="L3415" s="444">
        <f t="shared" ca="1" si="149"/>
        <v>-888238333497.27185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-888238333497.27185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-3700993056.2386332</v>
      </c>
      <c r="L3416" s="444">
        <f t="shared" ca="1" si="149"/>
        <v>-891939326553.5105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-891939326553.5105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-3716413860.639627</v>
      </c>
      <c r="L3417" s="444">
        <f t="shared" ca="1" si="149"/>
        <v>-895655740414.15015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-895655740414.15015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-3731898918.392292</v>
      </c>
      <c r="L3418" s="444">
        <f t="shared" ca="1" si="149"/>
        <v>-899387639332.54248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-899387639332.54248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-3747448497.2189269</v>
      </c>
      <c r="L3419" s="444">
        <f t="shared" ca="1" si="149"/>
        <v>-903135087829.76135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-903135087829.76135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-3763062865.9573393</v>
      </c>
      <c r="L3420" s="444">
        <f t="shared" ca="1" si="149"/>
        <v>-906898150695.71875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-906898150695.71875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-3778742294.5654941</v>
      </c>
      <c r="L3421" s="444">
        <f t="shared" ca="1" si="149"/>
        <v>-910676892990.2843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-910676892990.2843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-3794487054.1261845</v>
      </c>
      <c r="L3422" s="444">
        <f t="shared" ca="1" si="149"/>
        <v>-914471380044.41052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-914471380044.41052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-3810297416.8517098</v>
      </c>
      <c r="L3423" s="444">
        <f t="shared" ca="1" si="149"/>
        <v>-918281677461.26221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-918281677461.26221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-3826173656.0885925</v>
      </c>
      <c r="L3424" s="444">
        <f t="shared" ca="1" si="149"/>
        <v>-922107851117.35083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-922107851117.35083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-3842116046.3222952</v>
      </c>
      <c r="L3425" s="444">
        <f t="shared" ca="1" si="149"/>
        <v>-925949967163.6731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-925949967163.6731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-3858124863.1819711</v>
      </c>
      <c r="L3426" s="444">
        <f t="shared" ca="1" si="149"/>
        <v>-929808092026.8551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-929808092026.8551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-3874200383.4452295</v>
      </c>
      <c r="L3427" s="444">
        <f t="shared" ca="1" si="149"/>
        <v>-933682292410.30029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-933682292410.30029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-3890342885.0429177</v>
      </c>
      <c r="L3428" s="444">
        <f t="shared" ca="1" si="149"/>
        <v>-937572635295.34326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-937572635295.34326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-3906552647.06393</v>
      </c>
      <c r="L3429" s="444">
        <f t="shared" ca="1" si="149"/>
        <v>-941479187942.40723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-941479187942.40723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-3922829949.7600307</v>
      </c>
      <c r="L3430" s="444">
        <f t="shared" ca="1" si="149"/>
        <v>-945402017892.16724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-945402017892.16724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-3939175074.5506973</v>
      </c>
      <c r="L3431" s="444">
        <f t="shared" ca="1" si="149"/>
        <v>-949341192966.7179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-949341192966.7179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-3955588304.0279913</v>
      </c>
      <c r="L3432" s="444">
        <f t="shared" ca="1" si="149"/>
        <v>-953296781270.74585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-953296781270.74585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-3972069921.9614415</v>
      </c>
      <c r="L3433" s="444">
        <f t="shared" ca="1" si="149"/>
        <v>-957268851192.70728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-957268851192.70728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-3988620213.3029466</v>
      </c>
      <c r="L3434" s="444">
        <f t="shared" ca="1" si="149"/>
        <v>-961257471406.01025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-961257471406.01025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-4005239464.1917095</v>
      </c>
      <c r="L3435" s="444">
        <f t="shared" ca="1" si="149"/>
        <v>-965262710870.2019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-965262710870.2019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-4021927961.9591746</v>
      </c>
      <c r="L3436" s="444">
        <f t="shared" ca="1" si="149"/>
        <v>-969284638832.16113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-969284638832.16113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-4038685995.1340046</v>
      </c>
      <c r="L3437" s="444">
        <f t="shared" ca="1" si="149"/>
        <v>-973323324827.29517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-973323324827.29517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-4055513853.4470634</v>
      </c>
      <c r="L3438" s="444">
        <f t="shared" ca="1" si="149"/>
        <v>-977378838680.74219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-977378838680.74219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-4072411827.8364258</v>
      </c>
      <c r="L3439" s="444">
        <f t="shared" ca="1" si="149"/>
        <v>-981451250508.57861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-981451250508.57861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-4089380210.4524107</v>
      </c>
      <c r="L3440" s="444">
        <f t="shared" ca="1" si="149"/>
        <v>-985540630719.03101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-985540630719.03101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-4106419294.6626296</v>
      </c>
      <c r="L3441" s="444">
        <f t="shared" ca="1" si="149"/>
        <v>-989647050013.6936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-989647050013.6936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-4123529375.057056</v>
      </c>
      <c r="L3442" s="444">
        <f t="shared" ca="1" si="149"/>
        <v>-993770579388.75061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-993770579388.75061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-4140710747.4531274</v>
      </c>
      <c r="L3443" s="444">
        <f t="shared" ca="1" si="149"/>
        <v>-997911290136.20374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-997911290136.20374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-4157963708.9008489</v>
      </c>
      <c r="L3444" s="444">
        <f t="shared" ca="1" si="149"/>
        <v>-1002069253845.1046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-1002069253845.1046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-4175288557.6879358</v>
      </c>
      <c r="L3445" s="444">
        <f t="shared" ca="1" si="149"/>
        <v>-1006244542402.7926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-1006244542402.7926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-4192685593.3449693</v>
      </c>
      <c r="L3446" s="444">
        <f t="shared" ca="1" si="149"/>
        <v>-1010437227996.1376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-1010437227996.1376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-4210155116.6505733</v>
      </c>
      <c r="L3447" s="444">
        <f t="shared" ca="1" si="149"/>
        <v>-1014647383112.7881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-1014647383112.7881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-4227697429.6366172</v>
      </c>
      <c r="L3448" s="444">
        <f t="shared" ca="1" si="149"/>
        <v>-1018875080542.4247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-1018875080542.4247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-4245312835.5934358</v>
      </c>
      <c r="L3449" s="444">
        <f t="shared" ca="1" si="149"/>
        <v>-1023120393378.0181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-1023120393378.0181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-4263001639.0750747</v>
      </c>
      <c r="L3450" s="444">
        <f t="shared" ca="1" si="149"/>
        <v>-1027383395017.0931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-1027383395017.0931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-4280764145.9045548</v>
      </c>
      <c r="L3451" s="444">
        <f t="shared" ca="1" si="149"/>
        <v>-1031664159162.9977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-1031664159162.9977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-4298600663.1791573</v>
      </c>
      <c r="L3452" s="444">
        <f t="shared" ca="1" si="149"/>
        <v>-1035962759826.1769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-1035962759826.1769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-4316511499.2757368</v>
      </c>
      <c r="L3453" s="444">
        <f t="shared" ca="1" si="149"/>
        <v>-1040279271325.4526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-1040279271325.4526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-4334496963.8560524</v>
      </c>
      <c r="L3454" s="444">
        <f t="shared" ca="1" si="149"/>
        <v>-1044613768289.3087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-1044613768289.3087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-4352557367.8721199</v>
      </c>
      <c r="L3455" s="444">
        <f t="shared" ca="1" si="149"/>
        <v>-1048966325657.1808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-1048966325657.1808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-4370693023.5715866</v>
      </c>
      <c r="L3456" s="444">
        <f t="shared" ca="1" si="149"/>
        <v>-1053337018680.7523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-1053337018680.7523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-4388904244.5031347</v>
      </c>
      <c r="L3457" s="444">
        <f t="shared" ca="1" si="149"/>
        <v>-1057725922925.2555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-1057725922925.2555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-4407191345.5218983</v>
      </c>
      <c r="L3458" s="444">
        <f t="shared" ca="1" si="149"/>
        <v>-1062133114270.7773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-1062133114270.7773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-4425554642.7949057</v>
      </c>
      <c r="L3459" s="444">
        <f t="shared" ca="1" si="149"/>
        <v>-1066558668913.5723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-1066558668913.5723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-4443994453.806551</v>
      </c>
      <c r="L3460" s="444">
        <f t="shared" ca="1" si="149"/>
        <v>-1071002663367.3788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-1071002663367.3788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-4462511097.3640785</v>
      </c>
      <c r="L3461" s="444">
        <f t="shared" ca="1" si="149"/>
        <v>-1075465174464.7429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-1075465174464.7429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-4481104893.603096</v>
      </c>
      <c r="L3462" s="444">
        <f t="shared" ca="1" si="149"/>
        <v>-1079946279358.3461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-1079946279358.3461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-4499776163.9931087</v>
      </c>
      <c r="L3463" s="444">
        <f t="shared" ca="1" si="149"/>
        <v>-1084446055522.3392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-1084446055522.3392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-4518525231.3430796</v>
      </c>
      <c r="L3464" s="444">
        <f t="shared" ca="1" si="149"/>
        <v>-1088964580753.6824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-1088964580753.6824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-4537352419.8070097</v>
      </c>
      <c r="L3465" s="444">
        <f t="shared" ca="1" si="149"/>
        <v>-1093501933173.4894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-1093501933173.4894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-4556258054.8895388</v>
      </c>
      <c r="L3466" s="444">
        <f t="shared" ca="1" si="149"/>
        <v>-1098058191228.3789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-1098058191228.3789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-4575242463.4515791</v>
      </c>
      <c r="L3467" s="444">
        <f t="shared" ca="1" si="149"/>
        <v>-1102633433691.8306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-1102633433691.8306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-4594305973.7159605</v>
      </c>
      <c r="L3468" s="444">
        <f t="shared" ca="1" si="149"/>
        <v>-1107227739665.5466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-1107227739665.5466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-4613448915.2731113</v>
      </c>
      <c r="L3469" s="444">
        <f t="shared" ca="1" si="149"/>
        <v>-1111841188580.8198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-1111841188580.8198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-4632671619.0867491</v>
      </c>
      <c r="L3470" s="444">
        <f t="shared" ca="1" si="149"/>
        <v>-1116473860199.9065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-1116473860199.9065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-4651974417.4996099</v>
      </c>
      <c r="L3471" s="444">
        <f t="shared" ca="1" si="149"/>
        <v>-1121125834617.406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-1121125834617.406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-4671357644.239192</v>
      </c>
      <c r="L3472" s="444">
        <f t="shared" ca="1" si="149"/>
        <v>-1125797192261.6453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-1125797192261.6453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-4690821634.423522</v>
      </c>
      <c r="L3473" s="444">
        <f t="shared" ca="1" si="149"/>
        <v>-1130488013896.0688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-1130488013896.0688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-4710366724.5669537</v>
      </c>
      <c r="L3474" s="444">
        <f t="shared" ca="1" si="149"/>
        <v>-1135198380620.6357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-1135198380620.6357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-4729993252.5859823</v>
      </c>
      <c r="L3475" s="444">
        <f t="shared" ca="1" si="149"/>
        <v>-1139928373873.2217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-1139928373873.2217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-4749701557.80509</v>
      </c>
      <c r="L3476" s="444">
        <f t="shared" ca="1" si="149"/>
        <v>-1144678075431.0269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-1144678075431.0269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-4769491980.9626122</v>
      </c>
      <c r="L3477" s="444">
        <f t="shared" ca="1" si="149"/>
        <v>-1149447567411.9895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-1149447567411.9895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-4789364864.2166233</v>
      </c>
      <c r="L3478" s="444">
        <f t="shared" ca="1" si="149"/>
        <v>-1154236932276.2061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-1154236932276.2061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-4809320551.1508589</v>
      </c>
      <c r="L3479" s="444">
        <f t="shared" ca="1" si="149"/>
        <v>-1159046252827.3569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-1159046252827.3569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-4829359386.780654</v>
      </c>
      <c r="L3480" s="444">
        <f t="shared" ca="1" si="149"/>
        <v>-1163875612214.1377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-1163875612214.1377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-4849481717.5589066</v>
      </c>
      <c r="L3481" s="444">
        <f t="shared" ca="1" si="149"/>
        <v>-1168725093931.6965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-1168725093931.6965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-4869687891.3820686</v>
      </c>
      <c r="L3482" s="444">
        <f t="shared" ca="1" si="149"/>
        <v>-1173594781823.0786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-1173594781823.0786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-4889978257.5961609</v>
      </c>
      <c r="L3483" s="444">
        <f t="shared" ca="1" si="149"/>
        <v>-1178484760080.6748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-1178484760080.6748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-4910353167.0028114</v>
      </c>
      <c r="L3484" s="444">
        <f t="shared" ca="1" si="149"/>
        <v>-1183395113247.6777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-1183395113247.6777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-4930812971.865324</v>
      </c>
      <c r="L3485" s="444">
        <f t="shared" ca="1" si="149"/>
        <v>-1188325926219.543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-1188325926219.543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-4951358025.9147625</v>
      </c>
      <c r="L3486" s="444">
        <f t="shared" ca="1" si="149"/>
        <v>-1193277284245.4578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-1193277284245.4578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-4971988684.3560743</v>
      </c>
      <c r="L3487" s="444">
        <f t="shared" ca="1" si="149"/>
        <v>-1198249272929.8137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-1198249272929.8137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-4992705303.8742237</v>
      </c>
      <c r="L3488" s="444">
        <f t="shared" ca="1" si="149"/>
        <v>-1203241978233.688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-1203241978233.688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-5013508242.6403666</v>
      </c>
      <c r="L3489" s="444">
        <f t="shared" ca="1" si="149"/>
        <v>-1208255486476.3284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-1208255486476.3284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-5034397860.3180351</v>
      </c>
      <c r="L3490" s="444">
        <f t="shared" ca="1" si="149"/>
        <v>-1213289884336.6465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-1213289884336.6465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-5055374518.0693607</v>
      </c>
      <c r="L3491" s="444">
        <f t="shared" ca="1" si="149"/>
        <v>-1218345258854.7158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-1218345258854.7158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-5076438578.5613155</v>
      </c>
      <c r="L3492" s="444">
        <f t="shared" ca="1" si="149"/>
        <v>-1223421697433.2771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-1223421697433.2771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-5097590405.9719877</v>
      </c>
      <c r="L3493" s="444">
        <f t="shared" ca="1" si="149"/>
        <v>-1228519287839.249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-1228519287839.249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-5118830365.996871</v>
      </c>
      <c r="L3494" s="444">
        <f t="shared" ca="1" si="149"/>
        <v>-1233638118205.2458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-1233638118205.2458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-5140158825.8551912</v>
      </c>
      <c r="L3495" s="444">
        <f t="shared" ca="1" si="149"/>
        <v>-1238778277031.1011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-1238778277031.1011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-5161576154.2962542</v>
      </c>
      <c r="L3496" s="444">
        <f t="shared" ca="1" si="149"/>
        <v>-1243939853185.3972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-1243939853185.3972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-5183082721.6058216</v>
      </c>
      <c r="L3497" s="444">
        <f t="shared" ca="1" si="149"/>
        <v>-1249122935907.0029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-1249122935907.0029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-5204678899.6125126</v>
      </c>
      <c r="L3498" s="444">
        <f t="shared" ca="1" si="149"/>
        <v>-1254327614806.6155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-1254327614806.6155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-5226365061.694231</v>
      </c>
      <c r="L3499" s="444">
        <f t="shared" ca="1" si="149"/>
        <v>-1259553979868.3098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-1259553979868.3098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-5248141582.7846241</v>
      </c>
      <c r="L3500" s="444">
        <f t="shared" ca="1" si="149"/>
        <v>-1264802121451.0945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-1264802121451.0945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-5270008839.3795605</v>
      </c>
      <c r="L3501" s="444">
        <f t="shared" ca="1" si="149"/>
        <v>-1270072130290.4741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-1270072130290.4741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-5291967209.543642</v>
      </c>
      <c r="L3502" s="444">
        <f t="shared" ca="1" si="149"/>
        <v>-1275364097500.0178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-1275364097500.0178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-5314017072.9167404</v>
      </c>
      <c r="L3503" s="444">
        <f t="shared" ca="1" si="149"/>
        <v>-1280678114572.9346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-1280678114572.9346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-5336158810.720561</v>
      </c>
      <c r="L3504" s="444">
        <f t="shared" ca="1" si="149"/>
        <v>-1286014273383.655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-1286014273383.655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-5358392805.7652292</v>
      </c>
      <c r="L3505" s="444">
        <f t="shared" ca="1" si="149"/>
        <v>-1291372666189.4202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-1291372666189.4202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-5380719442.4559174</v>
      </c>
      <c r="L3506" s="444">
        <f t="shared" ca="1" si="149"/>
        <v>-1296753385631.876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-1296753385631.876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-5403139106.7994833</v>
      </c>
      <c r="L3507" s="444">
        <f t="shared" ca="1" si="149"/>
        <v>-1302156524738.6755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-1302156524738.6755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-5425652186.4111481</v>
      </c>
      <c r="L3508" s="444">
        <f t="shared" ca="1" si="149"/>
        <v>-1307582176925.0867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-1307582176925.0867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-5448259070.5211945</v>
      </c>
      <c r="L3509" s="444">
        <f t="shared" ca="1" si="149"/>
        <v>-1313030435995.6079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-1313030435995.6079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-5470960149.9816999</v>
      </c>
      <c r="L3510" s="444">
        <f t="shared" ca="1" si="149"/>
        <v>-1318501396145.5896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-1318501396145.5896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-5493755817.2732897</v>
      </c>
      <c r="L3511" s="444">
        <f t="shared" ca="1" si="149"/>
        <v>-1323995151962.8628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-1323995151962.8628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-5516646466.5119286</v>
      </c>
      <c r="L3512" s="444">
        <f t="shared" ca="1" si="149"/>
        <v>-1329511798429.3748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-1329511798429.3748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-5539632493.4557285</v>
      </c>
      <c r="L3513" s="444">
        <f t="shared" ca="1" si="149"/>
        <v>-1335051430922.8306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-1335051430922.8306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-5562714295.5117941</v>
      </c>
      <c r="L3514" s="444">
        <f t="shared" ca="1" si="149"/>
        <v>-1340614145218.3423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-1340614145218.3423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-5585892271.7430925</v>
      </c>
      <c r="L3515" s="444">
        <f t="shared" ca="1" si="149"/>
        <v>-1346200037490.0854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-1346200037490.0854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-5609166822.8753557</v>
      </c>
      <c r="L3516" s="444">
        <f t="shared" ca="1" si="149"/>
        <v>-1351809204312.9607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-1351809204312.9607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-5632538351.3040028</v>
      </c>
      <c r="L3517" s="444">
        <f t="shared" ca="1" si="149"/>
        <v>-1357441742664.2646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-1357441742664.2646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-5656007261.1011028</v>
      </c>
      <c r="L3518" s="444">
        <f t="shared" ca="1" si="149"/>
        <v>-1363097749925.3657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-1363097749925.3657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-5679573958.022357</v>
      </c>
      <c r="L3519" s="444">
        <f t="shared" ca="1" si="149"/>
        <v>-1368777323883.3882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-1368777323883.3882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-5703238849.5141172</v>
      </c>
      <c r="L3520" s="444">
        <f t="shared" ca="1" si="149"/>
        <v>-1374480562732.9023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-1374480562732.9023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-5727002344.7204266</v>
      </c>
      <c r="L3521" s="444">
        <f t="shared" ca="1" si="149"/>
        <v>-1380207565077.6228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-1380207565077.6228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-5750864854.4900951</v>
      </c>
      <c r="L3522" s="444">
        <f t="shared" ca="1" si="149"/>
        <v>-1385958429932.1128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-1385958429932.1128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-5774826791.3838034</v>
      </c>
      <c r="L3523" s="444">
        <f t="shared" ca="1" si="149"/>
        <v>-1391733256723.4966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-1391733256723.4966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-5798888569.6812353</v>
      </c>
      <c r="L3524" s="444">
        <f t="shared" ca="1" si="149"/>
        <v>-1397532145293.1777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-1397532145293.1777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-5823050605.3882408</v>
      </c>
      <c r="L3525" s="444">
        <f t="shared" ca="1" si="149"/>
        <v>-1403355195898.5659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-1403355195898.5659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-5847313316.2440243</v>
      </c>
      <c r="L3526" s="444">
        <f t="shared" ca="1" si="149"/>
        <v>-1409202509214.8101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-1409202509214.8101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-5871677121.7283754</v>
      </c>
      <c r="L3527" s="444">
        <f t="shared" ca="1" si="149"/>
        <v>-1415074186336.5383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-1415074186336.5383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-5896142443.0689096</v>
      </c>
      <c r="L3528" s="444">
        <f t="shared" ca="1" si="149"/>
        <v>-1420970328779.6072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-1420970328779.6072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-5920709703.2483635</v>
      </c>
      <c r="L3529" s="444">
        <f t="shared" ca="1" si="149"/>
        <v>-1426891038482.8555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-1426891038482.8555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-5945379327.011898</v>
      </c>
      <c r="L3530" s="444">
        <f t="shared" ca="1" si="149"/>
        <v>-1432836417809.8674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-1432836417809.8674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-5970151740.8744478</v>
      </c>
      <c r="L3531" s="444">
        <f t="shared" ca="1" si="149"/>
        <v>-1438806569550.7419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-1438806569550.7419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-5995027373.1280918</v>
      </c>
      <c r="L3532" s="444">
        <f t="shared" ca="1" si="149"/>
        <v>-1444801596923.8701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-1444801596923.8701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-6020006653.8494587</v>
      </c>
      <c r="L3533" s="444">
        <f t="shared" ca="1" si="149"/>
        <v>-1450821603577.7195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-1450821603577.7195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-6045090014.9071646</v>
      </c>
      <c r="L3534" s="444">
        <f t="shared" ca="1" si="149"/>
        <v>-1456866693592.6267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-1456866693592.6267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-6070277889.9692783</v>
      </c>
      <c r="L3535" s="444">
        <f t="shared" ca="1" si="149"/>
        <v>-1462936971482.5959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-1462936971482.5959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-6095570714.5108166</v>
      </c>
      <c r="L3536" s="444">
        <f t="shared" ca="1" si="149"/>
        <v>-1469032542197.1067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-1469032542197.1067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-6120968925.8212776</v>
      </c>
      <c r="L3537" s="444">
        <f t="shared" ca="1" si="149"/>
        <v>-1475153511122.928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-1475153511122.928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-6146472963.0121994</v>
      </c>
      <c r="L3538" s="444">
        <f t="shared" ca="1" si="149"/>
        <v>-1481299984085.9402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-1481299984085.9402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-6172083267.0247507</v>
      </c>
      <c r="L3539" s="444">
        <f t="shared" ca="1" si="149"/>
        <v>-1487472067352.9648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-1487472067352.9648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-6197800280.6373539</v>
      </c>
      <c r="L3540" s="444">
        <f t="shared" ca="1" si="149"/>
        <v>-1493669867633.6023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-1493669867633.6023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-6223624448.4733429</v>
      </c>
      <c r="L3541" s="444">
        <f t="shared" ca="1" si="149"/>
        <v>-1499893492082.0757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-1499893492082.0757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-6249556217.0086489</v>
      </c>
      <c r="L3542" s="444">
        <f t="shared" ca="1" si="149"/>
        <v>-1506143048299.0842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-1506143048299.0842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-6275596034.5795174</v>
      </c>
      <c r="L3543" s="444">
        <f t="shared" ca="1" si="149"/>
        <v>-1512418644333.6638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-1512418644333.6638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-6301744351.3902655</v>
      </c>
      <c r="L3544" s="444">
        <f t="shared" ca="1" si="149"/>
        <v>-1518720388685.0542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-1518720388685.0542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-6328001619.521059</v>
      </c>
      <c r="L3545" s="444">
        <f t="shared" ca="1" si="149"/>
        <v>-1525048390304.5752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-1525048390304.5752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-6354368292.93573</v>
      </c>
      <c r="L3546" s="444">
        <f t="shared" ca="1" si="149"/>
        <v>-1531402758597.511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-1531402758597.511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-6380844827.4896288</v>
      </c>
      <c r="L3547" s="444">
        <f t="shared" ca="1" si="149"/>
        <v>-1537783603425.0007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-1537783603425.0007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-6407431680.9375029</v>
      </c>
      <c r="L3548" s="444">
        <f t="shared" ca="1" si="149"/>
        <v>-1544191035105.9382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-1544191035105.9382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-6434129312.9414091</v>
      </c>
      <c r="L3549" s="444">
        <f t="shared" ca="1" si="149"/>
        <v>-1550625164418.8796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-1550625164418.8796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-6460938185.0786648</v>
      </c>
      <c r="L3550" s="444">
        <f t="shared" ca="1" si="149"/>
        <v>-1557086102603.9583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-1557086102603.9583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-6487858760.8498259</v>
      </c>
      <c r="L3551" s="444">
        <f t="shared" ca="1" si="149"/>
        <v>-1563573961364.8081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-1563573961364.8081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-6514891505.6867008</v>
      </c>
      <c r="L3552" s="444">
        <f t="shared" ca="1" si="149"/>
        <v>-1570088852870.4949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-1570088852870.4949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-6542036886.9603949</v>
      </c>
      <c r="L3553" s="444">
        <f t="shared" ca="1" si="149"/>
        <v>-1576630889757.4553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-1576630889757.4553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-6569295373.989397</v>
      </c>
      <c r="L3554" s="444">
        <f t="shared" ca="1" si="149"/>
        <v>-1583200185131.4448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-1583200185131.4448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-6596667438.0476866</v>
      </c>
      <c r="L3555" s="444">
        <f t="shared" ca="1" si="149"/>
        <v>-1589796852569.4924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-1589796852569.4924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-6624153552.3728848</v>
      </c>
      <c r="L3556" s="444">
        <f t="shared" ca="1" si="149"/>
        <v>-1596421006121.8652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-1596421006121.8652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-6651754192.1744385</v>
      </c>
      <c r="L3557" s="444">
        <f t="shared" ca="1" si="149"/>
        <v>-1603072760314.0396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-1603072760314.0396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-6679469834.6418314</v>
      </c>
      <c r="L3558" s="444">
        <f t="shared" ca="1" si="149"/>
        <v>-1609752230148.6814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-1609752230148.6814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-6707300958.9528389</v>
      </c>
      <c r="L3559" s="444">
        <f t="shared" ca="1" si="149"/>
        <v>-1616459531107.6343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-1616459531107.6343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-6735248046.2818098</v>
      </c>
      <c r="L3560" s="444">
        <f t="shared" ca="1" si="149"/>
        <v>-1623194779153.916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-1623194779153.916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-6763311579.8079834</v>
      </c>
      <c r="L3561" s="444">
        <f t="shared" ca="1" si="149"/>
        <v>-1629958090733.7241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-1629958090733.7241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-6791492044.7238503</v>
      </c>
      <c r="L3562" s="444">
        <f t="shared" ca="1" si="149"/>
        <v>-1636749582778.448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-1636749582778.448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-6819789928.2435331</v>
      </c>
      <c r="L3563" s="444">
        <f t="shared" ca="1" si="149"/>
        <v>-1643569372706.6917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-1643569372706.6917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-6848205719.6112156</v>
      </c>
      <c r="L3564" s="444">
        <f t="shared" ca="1" si="149"/>
        <v>-1650417578426.303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-1650417578426.303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-6876739910.1095953</v>
      </c>
      <c r="L3565" s="444">
        <f t="shared" ca="1" si="149"/>
        <v>-1657294318336.4126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-1657294318336.4126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-6905392993.0683861</v>
      </c>
      <c r="L3566" s="444">
        <f t="shared" ca="1" si="149"/>
        <v>-1664199711329.481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-1664199711329.481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-6934165463.8728371</v>
      </c>
      <c r="L3567" s="444">
        <f t="shared" ca="1" si="149"/>
        <v>-1671133876793.3538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-1671133876793.3538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-6963057819.9723072</v>
      </c>
      <c r="L3568" s="444">
        <f t="shared" ca="1" si="149"/>
        <v>-1678096934613.3262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-1678096934613.3262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-6992070560.8888588</v>
      </c>
      <c r="L3569" s="444">
        <f t="shared" ca="1" si="149"/>
        <v>-1685089005174.2151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-1685089005174.2151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-7021204188.2258959</v>
      </c>
      <c r="L3570" s="444">
        <f t="shared" ca="1" si="149"/>
        <v>-1692110209362.4409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-1692110209362.4409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-7050459205.676837</v>
      </c>
      <c r="L3571" s="444">
        <f t="shared" ca="1" si="149"/>
        <v>-1699160668568.1177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-1699160668568.1177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-7079836119.033824</v>
      </c>
      <c r="L3572" s="444">
        <f t="shared" ca="1" si="149"/>
        <v>-1706240504687.1516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-1706240504687.1516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-7109335436.1964645</v>
      </c>
      <c r="L3573" s="444">
        <f t="shared" ca="1" si="149"/>
        <v>-1713349840123.3481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-1713349840123.3481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-7138957667.1806173</v>
      </c>
      <c r="L3574" s="444">
        <f t="shared" ca="1" si="149"/>
        <v>-1720488797790.5288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-1720488797790.5288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-7168703324.127202</v>
      </c>
      <c r="L3575" s="444">
        <f t="shared" ca="1" si="149"/>
        <v>-1727657501114.656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-1727657501114.656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-7198572921.3110666</v>
      </c>
      <c r="L3576" s="444">
        <f t="shared" ca="1" si="149"/>
        <v>-1734856074035.967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-1734856074035.967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-7228566975.1498623</v>
      </c>
      <c r="L3577" s="444">
        <f t="shared" ca="1" si="149"/>
        <v>-1742084641011.1169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-1742084641011.1169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-7258686004.2129879</v>
      </c>
      <c r="L3578" s="444">
        <f t="shared" ref="L3578:L3832" ca="1" si="154">I3578-J3578+K3578</f>
        <v>-1749343327015.3298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-1749343327015.3298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-7288930529.2305412</v>
      </c>
      <c r="L3579" s="444">
        <f t="shared" ca="1" si="154"/>
        <v>-1756632257544.5603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-1756632257544.5603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-7319301073.102334</v>
      </c>
      <c r="L3580" s="444">
        <f t="shared" ca="1" si="154"/>
        <v>-1763951558617.6626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-1763951558617.6626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-7349798160.9069281</v>
      </c>
      <c r="L3581" s="444">
        <f t="shared" ca="1" si="154"/>
        <v>-1771301356778.5696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-1771301356778.5696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-7380422319.9107075</v>
      </c>
      <c r="L3582" s="444">
        <f t="shared" ca="1" si="154"/>
        <v>-1778681779098.4802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-1778681779098.4802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-7411174079.5770006</v>
      </c>
      <c r="L3583" s="444">
        <f t="shared" ca="1" si="154"/>
        <v>-1786092953178.0571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-1786092953178.0571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-7442053971.5752382</v>
      </c>
      <c r="L3584" s="444">
        <f t="shared" ca="1" si="154"/>
        <v>-1793535007149.6323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-1793535007149.6323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-7473062529.7901335</v>
      </c>
      <c r="L3585" s="444">
        <f t="shared" ca="1" si="154"/>
        <v>-1801008069679.4224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-1801008069679.4224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-7504200290.330925</v>
      </c>
      <c r="L3586" s="444">
        <f t="shared" ca="1" si="154"/>
        <v>-1808512269969.7532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-1808512269969.7532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-7535467791.540637</v>
      </c>
      <c r="L3587" s="444">
        <f t="shared" ca="1" si="154"/>
        <v>-1816047737761.2937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-1816047737761.2937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-7566865574.0053902</v>
      </c>
      <c r="L3588" s="444">
        <f t="shared" ca="1" si="154"/>
        <v>-1823614603335.2991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-1823614603335.2991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-7598394180.5637445</v>
      </c>
      <c r="L3589" s="444">
        <f t="shared" ca="1" si="154"/>
        <v>-1831212997515.8628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-1831212997515.8628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-7630054156.3160944</v>
      </c>
      <c r="L3590" s="444">
        <f t="shared" ca="1" si="154"/>
        <v>-1838843051672.179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-1838843051672.179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-7661846048.634079</v>
      </c>
      <c r="L3591" s="444">
        <f t="shared" ca="1" si="154"/>
        <v>-1846504897720.813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-1846504897720.813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-7693770407.1700554</v>
      </c>
      <c r="L3592" s="444">
        <f t="shared" ca="1" si="154"/>
        <v>-1854198668127.9832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-1854198668127.9832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-7725827783.8665953</v>
      </c>
      <c r="L3593" s="444">
        <f t="shared" ca="1" si="154"/>
        <v>-1861924495911.8499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-1861924495911.8499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-7758018732.9660397</v>
      </c>
      <c r="L3594" s="444">
        <f t="shared" ca="1" si="154"/>
        <v>-1869682514644.8159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-1869682514644.8159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-7790343811.0200672</v>
      </c>
      <c r="L3595" s="444">
        <f t="shared" ca="1" si="154"/>
        <v>-1877472858455.8359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-1877472858455.8359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-7822803576.8993149</v>
      </c>
      <c r="L3596" s="444">
        <f t="shared" ca="1" si="154"/>
        <v>-1885295662032.7354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-1885295662032.7354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-7855398591.8030624</v>
      </c>
      <c r="L3597" s="444">
        <f t="shared" ca="1" si="154"/>
        <v>-1893151060624.5383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-1893151060624.5383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-7888129419.2689095</v>
      </c>
      <c r="L3598" s="444">
        <f t="shared" ca="1" si="154"/>
        <v>-1901039190043.8071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-1901039190043.8071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-7920996625.1825304</v>
      </c>
      <c r="L3599" s="444">
        <f t="shared" ca="1" si="154"/>
        <v>-1908960186668.9897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-1908960186668.9897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-7954000777.7874575</v>
      </c>
      <c r="L3600" s="444">
        <f t="shared" ca="1" si="154"/>
        <v>-1916914187446.7771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-1916914187446.7771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-7987142447.6949043</v>
      </c>
      <c r="L3601" s="444">
        <f t="shared" ca="1" si="154"/>
        <v>-1924901329894.4719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-1924901329894.4719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-8020422207.8936338</v>
      </c>
      <c r="L3602" s="444">
        <f t="shared" ca="1" si="154"/>
        <v>-1932921752102.3655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-1932921752102.3655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-8053840633.7598562</v>
      </c>
      <c r="L3603" s="444">
        <f t="shared" ca="1" si="154"/>
        <v>-1940975592736.1252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-1940975592736.1252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-8087398303.0671883</v>
      </c>
      <c r="L3604" s="444">
        <f t="shared" ca="1" si="154"/>
        <v>-1949062991039.1924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-1949062991039.1924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-8121095795.9966335</v>
      </c>
      <c r="L3605" s="444">
        <f t="shared" ca="1" si="154"/>
        <v>-1957184086835.189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-1957184086835.189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-8154933695.1466198</v>
      </c>
      <c r="L3606" s="444">
        <f t="shared" ca="1" si="154"/>
        <v>-1965339020530.3357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-1965339020530.3357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-8188912585.543066</v>
      </c>
      <c r="L3607" s="444">
        <f t="shared" ca="1" si="154"/>
        <v>-1973527933115.8787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-1973527933115.8787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-8223033054.6494942</v>
      </c>
      <c r="L3608" s="444">
        <f t="shared" ca="1" si="154"/>
        <v>-1981750966170.5281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-1981750966170.5281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-8257295692.3771992</v>
      </c>
      <c r="L3609" s="444">
        <f t="shared" ca="1" si="154"/>
        <v>-1990008261862.9053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-1990008261862.9053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-8291701091.095439</v>
      </c>
      <c r="L3610" s="444">
        <f t="shared" ca="1" si="154"/>
        <v>-1998299962954.0007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-1998299962954.0007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-8326249845.6416693</v>
      </c>
      <c r="L3611" s="444">
        <f t="shared" ca="1" si="154"/>
        <v>-2006626212799.6423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-2006626212799.6423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-8360942553.3318434</v>
      </c>
      <c r="L3612" s="444">
        <f t="shared" ca="1" si="154"/>
        <v>-2014987155352.9741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-2014987155352.9741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-8395779813.9707241</v>
      </c>
      <c r="L3613" s="444">
        <f t="shared" ca="1" si="154"/>
        <v>-2023382935166.9448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-2023382935166.9448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-8430762229.8622694</v>
      </c>
      <c r="L3614" s="444">
        <f t="shared" ca="1" si="154"/>
        <v>-2031813697396.8071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-2031813697396.8071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-8465890405.8200302</v>
      </c>
      <c r="L3615" s="444">
        <f t="shared" ca="1" si="154"/>
        <v>-2040279587802.6272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-2040279587802.6272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-8501164949.1776133</v>
      </c>
      <c r="L3616" s="444">
        <f t="shared" ca="1" si="154"/>
        <v>-2048780752751.8049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-2048780752751.8049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-8536586469.7991867</v>
      </c>
      <c r="L3617" s="444">
        <f t="shared" ca="1" si="154"/>
        <v>-2057317339221.604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-2057317339221.604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-8572155580.0900154</v>
      </c>
      <c r="L3618" s="444">
        <f t="shared" ca="1" si="154"/>
        <v>-2065889494801.6941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-2065889494801.6941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-8607872895.0070591</v>
      </c>
      <c r="L3619" s="444">
        <f t="shared" ca="1" si="154"/>
        <v>-2074497367696.7012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-2074497367696.7012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-8643739032.0695896</v>
      </c>
      <c r="L3620" s="444">
        <f t="shared" ca="1" si="154"/>
        <v>-2083141106728.7708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-2083141106728.7708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-8679754611.3698788</v>
      </c>
      <c r="L3621" s="444">
        <f t="shared" ca="1" si="154"/>
        <v>-2091820861340.1406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-2091820861340.1406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-8715920255.5839195</v>
      </c>
      <c r="L3622" s="444">
        <f t="shared" ca="1" si="154"/>
        <v>-2100536781595.7246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-2100536781595.7246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-8752236589.9821854</v>
      </c>
      <c r="L3623" s="444">
        <f t="shared" ca="1" si="154"/>
        <v>-2109289018185.7068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-2109289018185.7068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-8788704242.4404449</v>
      </c>
      <c r="L3624" s="444">
        <f t="shared" ca="1" si="154"/>
        <v>-2118077722428.1472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-2118077722428.1472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-8825323843.450613</v>
      </c>
      <c r="L3625" s="444">
        <f t="shared" ca="1" si="154"/>
        <v>-2126903046271.5979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-2126903046271.5979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-8862096026.1316586</v>
      </c>
      <c r="L3626" s="444">
        <f t="shared" ca="1" si="154"/>
        <v>-2135765142297.7295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-2135765142297.7295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-8899021426.2405396</v>
      </c>
      <c r="L3627" s="444">
        <f t="shared" ca="1" si="154"/>
        <v>-2144664163723.97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-2144664163723.97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-8936100682.1832066</v>
      </c>
      <c r="L3628" s="444">
        <f t="shared" ca="1" si="154"/>
        <v>-2153600264406.1531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-2153600264406.1531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-8973334435.0256386</v>
      </c>
      <c r="L3629" s="444">
        <f t="shared" ca="1" si="154"/>
        <v>-2162573598841.1787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-2162573598841.1787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-9010723328.5049095</v>
      </c>
      <c r="L3630" s="444">
        <f t="shared" ca="1" si="154"/>
        <v>-2171584322169.6836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-2171584322169.6836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-9048268009.0403481</v>
      </c>
      <c r="L3631" s="444">
        <f t="shared" ca="1" si="154"/>
        <v>-2180632590178.7239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-2180632590178.7239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-9085969125.7446842</v>
      </c>
      <c r="L3632" s="444">
        <f t="shared" ca="1" si="154"/>
        <v>-2189718559304.4685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-2189718559304.4685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-9123827330.4352856</v>
      </c>
      <c r="L3633" s="444">
        <f t="shared" ca="1" si="154"/>
        <v>-2198842386634.9038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-2198842386634.9038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-9161843277.6454315</v>
      </c>
      <c r="L3634" s="444">
        <f t="shared" ca="1" si="154"/>
        <v>-2208004229912.5493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-2208004229912.5493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-9200017624.635622</v>
      </c>
      <c r="L3635" s="444">
        <f t="shared" ca="1" si="154"/>
        <v>-2217204247537.1851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-2217204247537.1851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-9238351031.4049377</v>
      </c>
      <c r="L3636" s="444">
        <f t="shared" ca="1" si="154"/>
        <v>-2226442598568.5898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-2226442598568.5898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-9276844160.7024574</v>
      </c>
      <c r="L3637" s="444">
        <f t="shared" ca="1" si="154"/>
        <v>-2235719442729.2925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-2235719442729.2925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-9315497678.0387192</v>
      </c>
      <c r="L3638" s="444">
        <f t="shared" ca="1" si="154"/>
        <v>-2245034940407.3311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-2245034940407.3311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-9354312251.6972122</v>
      </c>
      <c r="L3639" s="444">
        <f t="shared" ca="1" si="154"/>
        <v>-2254389252659.0283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-2254389252659.0283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-9393288552.7459507</v>
      </c>
      <c r="L3640" s="444">
        <f t="shared" ca="1" si="154"/>
        <v>-2263782541211.7744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-2263782541211.7744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-9432427255.0490608</v>
      </c>
      <c r="L3641" s="444">
        <f t="shared" ca="1" si="154"/>
        <v>-2273214968466.8232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-2273214968466.8232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-9471729035.2784309</v>
      </c>
      <c r="L3642" s="444">
        <f t="shared" ca="1" si="154"/>
        <v>-2282686697502.1016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-2282686697502.1016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-9511194572.9254227</v>
      </c>
      <c r="L3643" s="444">
        <f t="shared" ca="1" si="154"/>
        <v>-2292197892075.0269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-2292197892075.0269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-9550824550.3126125</v>
      </c>
      <c r="L3644" s="444">
        <f t="shared" ca="1" si="154"/>
        <v>-2301748716625.3394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-2301748716625.3394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-9590619652.6055813</v>
      </c>
      <c r="L3645" s="444">
        <f t="shared" ca="1" si="154"/>
        <v>-2311339336277.9448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-2311339336277.9448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-9630580567.82477</v>
      </c>
      <c r="L3646" s="444">
        <f t="shared" ca="1" si="154"/>
        <v>-2320969916845.7695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-2320969916845.7695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-9670707986.8573723</v>
      </c>
      <c r="L3647" s="444">
        <f t="shared" ca="1" si="154"/>
        <v>-2330640624832.627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-2330640624832.627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-9711002603.4692783</v>
      </c>
      <c r="L3648" s="444">
        <f t="shared" ca="1" si="154"/>
        <v>-2340351627436.0962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-2340351627436.0962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-9751465114.3170681</v>
      </c>
      <c r="L3649" s="444">
        <f t="shared" ca="1" si="154"/>
        <v>-2350103092550.4131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-2350103092550.4131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-9792096218.9600544</v>
      </c>
      <c r="L3650" s="444">
        <f t="shared" ca="1" si="154"/>
        <v>-2359895188769.373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-2359895188769.373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-9832896619.8723869</v>
      </c>
      <c r="L3651" s="444">
        <f t="shared" ca="1" si="154"/>
        <v>-2369728085389.2456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-2369728085389.2456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-9873867022.4551907</v>
      </c>
      <c r="L3652" s="444">
        <f t="shared" ca="1" si="154"/>
        <v>-2379601952411.7007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-2379601952411.7007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-9915008135.0487518</v>
      </c>
      <c r="L3653" s="444">
        <f t="shared" ca="1" si="154"/>
        <v>-2389516960546.7495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-2389516960546.7495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-9956320668.9447899</v>
      </c>
      <c r="L3654" s="444">
        <f t="shared" ca="1" si="154"/>
        <v>-2399473281215.6943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-2399473281215.6943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-9997805338.3987255</v>
      </c>
      <c r="L3655" s="444">
        <f t="shared" ca="1" si="154"/>
        <v>-2409471086554.0933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-2409471086554.0933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-10039462860.642056</v>
      </c>
      <c r="L3656" s="444">
        <f t="shared" ca="1" si="154"/>
        <v>-2419510549414.7354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-2419510549414.7354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-10081293955.89473</v>
      </c>
      <c r="L3657" s="444">
        <f t="shared" ca="1" si="154"/>
        <v>-2429591843370.6299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-2429591843370.6299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-10123299347.377625</v>
      </c>
      <c r="L3658" s="444">
        <f t="shared" ca="1" si="154"/>
        <v>-2439715142718.0073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-2439715142718.0073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-10165479761.325031</v>
      </c>
      <c r="L3659" s="444">
        <f t="shared" ca="1" si="154"/>
        <v>-2449880622479.3325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-2449880622479.3325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-10207835926.997219</v>
      </c>
      <c r="L3660" s="444">
        <f t="shared" ca="1" si="154"/>
        <v>-2460088458406.3296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-2460088458406.3296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-10250368576.693039</v>
      </c>
      <c r="L3661" s="444">
        <f t="shared" ca="1" si="154"/>
        <v>-2470338826983.0225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-2470338826983.0225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-10293078445.762594</v>
      </c>
      <c r="L3662" s="444">
        <f t="shared" ca="1" si="154"/>
        <v>-2480631905428.7852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-2480631905428.7852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-10335966272.619938</v>
      </c>
      <c r="L3663" s="444">
        <f t="shared" ca="1" si="154"/>
        <v>-2490967871701.4053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-2490967871701.4053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-10379032798.755856</v>
      </c>
      <c r="L3664" s="444">
        <f t="shared" ca="1" si="154"/>
        <v>-2501346904500.1611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-2501346904500.1611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-10422278768.750671</v>
      </c>
      <c r="L3665" s="444">
        <f t="shared" ca="1" si="154"/>
        <v>-2511769183268.9116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-2511769183268.9116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-10465704930.287132</v>
      </c>
      <c r="L3666" s="444">
        <f t="shared" ca="1" si="154"/>
        <v>-2522234888199.1987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-2522234888199.1987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-10509312034.163328</v>
      </c>
      <c r="L3667" s="444">
        <f t="shared" ca="1" si="154"/>
        <v>-2532744200233.3618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-2532744200233.3618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-10553100834.305674</v>
      </c>
      <c r="L3668" s="444">
        <f t="shared" ca="1" si="154"/>
        <v>-2543297301067.6675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-2543297301067.6675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-10597072087.781948</v>
      </c>
      <c r="L3669" s="444">
        <f t="shared" ca="1" si="154"/>
        <v>-2553894373155.4492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-2553894373155.4492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-10641226554.814371</v>
      </c>
      <c r="L3670" s="444">
        <f t="shared" ca="1" si="154"/>
        <v>-2564535599710.2637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-2564535599710.2637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-10685564998.792765</v>
      </c>
      <c r="L3671" s="444">
        <f t="shared" ca="1" si="154"/>
        <v>-2575221164709.0566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-2575221164709.0566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-10730088186.287735</v>
      </c>
      <c r="L3672" s="444">
        <f t="shared" ca="1" si="154"/>
        <v>-2585951252895.3442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-2585951252895.3442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-10774796887.063934</v>
      </c>
      <c r="L3673" s="444">
        <f t="shared" ca="1" si="154"/>
        <v>-2596726049782.4082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-2596726049782.4082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-10819691874.093367</v>
      </c>
      <c r="L3674" s="444">
        <f t="shared" ca="1" si="154"/>
        <v>-2607545741656.5015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-2607545741656.5015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-10864773923.568756</v>
      </c>
      <c r="L3675" s="444">
        <f t="shared" ca="1" si="154"/>
        <v>-2618410515580.0703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-2618410515580.0703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-10910043814.91696</v>
      </c>
      <c r="L3676" s="444">
        <f t="shared" ca="1" si="154"/>
        <v>-2629320559394.9873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-2629320559394.9873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-10955502330.812447</v>
      </c>
      <c r="L3677" s="444">
        <f t="shared" ca="1" si="154"/>
        <v>-2640276061725.7998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-2640276061725.7998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-11001150257.190832</v>
      </c>
      <c r="L3678" s="444">
        <f t="shared" ca="1" si="154"/>
        <v>-2651277211982.9907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-2651277211982.9907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-11046988383.262461</v>
      </c>
      <c r="L3679" s="444">
        <f t="shared" ca="1" si="154"/>
        <v>-2662324200366.2534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-2662324200366.2534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-11093017501.526056</v>
      </c>
      <c r="L3680" s="444">
        <f t="shared" ca="1" si="154"/>
        <v>-2673417217867.7793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-2673417217867.7793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-11139238407.782413</v>
      </c>
      <c r="L3681" s="444">
        <f t="shared" ca="1" si="154"/>
        <v>-2684556456275.5615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-2684556456275.5615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-11185651901.148172</v>
      </c>
      <c r="L3682" s="444">
        <f t="shared" ca="1" si="154"/>
        <v>-2695742108176.7095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-2695742108176.7095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-11232258784.069622</v>
      </c>
      <c r="L3683" s="444">
        <f t="shared" ca="1" si="154"/>
        <v>-2706974366960.7793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-2706974366960.7793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-11279059862.33658</v>
      </c>
      <c r="L3684" s="444">
        <f t="shared" ca="1" si="154"/>
        <v>-2718253426823.1157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-2718253426823.1157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-11326055945.096315</v>
      </c>
      <c r="L3685" s="444">
        <f t="shared" ca="1" si="154"/>
        <v>-2729579482768.2119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-2729579482768.2119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-11373247844.86755</v>
      </c>
      <c r="L3686" s="444">
        <f t="shared" ca="1" si="154"/>
        <v>-2740952730613.0796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-2740952730613.0796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-11420636377.554499</v>
      </c>
      <c r="L3687" s="444">
        <f t="shared" ca="1" si="154"/>
        <v>-2752373366990.6343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-2752373366990.6343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-11468222362.460976</v>
      </c>
      <c r="L3688" s="444">
        <f t="shared" ca="1" si="154"/>
        <v>-2763841589353.0952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-2763841589353.0952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-11516006622.304564</v>
      </c>
      <c r="L3689" s="444">
        <f t="shared" ca="1" si="154"/>
        <v>-2775357595975.3999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-2775357595975.3999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-11563989983.230833</v>
      </c>
      <c r="L3690" s="444">
        <f t="shared" ca="1" si="154"/>
        <v>-2786921585958.6309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-2786921585958.6309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-11612173274.827629</v>
      </c>
      <c r="L3691" s="444">
        <f t="shared" ca="1" si="154"/>
        <v>-2798533759233.4585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-2798533759233.4585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-11660557330.13941</v>
      </c>
      <c r="L3692" s="444">
        <f t="shared" ca="1" si="154"/>
        <v>-2810194316563.5981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-2810194316563.5981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-11709142985.68166</v>
      </c>
      <c r="L3693" s="444">
        <f t="shared" ca="1" si="154"/>
        <v>-2821903459549.2798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-2821903459549.2798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-11757931081.455332</v>
      </c>
      <c r="L3694" s="444">
        <f t="shared" ca="1" si="154"/>
        <v>-2833661390630.7354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-2833661390630.7354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-11806922460.961397</v>
      </c>
      <c r="L3695" s="444">
        <f t="shared" ca="1" si="154"/>
        <v>-2845468313091.6968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-2845468313091.6968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-11856117971.215403</v>
      </c>
      <c r="L3696" s="444">
        <f t="shared" ca="1" si="154"/>
        <v>-2857324431062.9121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-2857324431062.9121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-11905518462.762135</v>
      </c>
      <c r="L3697" s="444">
        <f t="shared" ca="1" si="154"/>
        <v>-2869229949525.6743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-2869229949525.6743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-11955124789.69031</v>
      </c>
      <c r="L3698" s="444">
        <f t="shared" ca="1" si="154"/>
        <v>-2881185074315.3647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-2881185074315.3647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-12004937809.647352</v>
      </c>
      <c r="L3699" s="444">
        <f t="shared" ca="1" si="154"/>
        <v>-2893190012125.0122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-2893190012125.0122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-12054958383.854218</v>
      </c>
      <c r="L3700" s="444">
        <f t="shared" ca="1" si="154"/>
        <v>-2905244970508.8662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-2905244970508.8662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-12105187377.120275</v>
      </c>
      <c r="L3701" s="444">
        <f t="shared" ca="1" si="154"/>
        <v>-2917350157885.9863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-2917350157885.9863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-12155625657.858276</v>
      </c>
      <c r="L3702" s="444">
        <f t="shared" ca="1" si="154"/>
        <v>-2929505783543.8447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-2929505783543.8447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-12206274098.099354</v>
      </c>
      <c r="L3703" s="444">
        <f t="shared" ca="1" si="154"/>
        <v>-2941712057641.9438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-2941712057641.9438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-12257133573.508099</v>
      </c>
      <c r="L3704" s="444">
        <f t="shared" ca="1" si="154"/>
        <v>-2953969191215.4521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-2953969191215.4521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-12308204963.397717</v>
      </c>
      <c r="L3705" s="444">
        <f t="shared" ca="1" si="154"/>
        <v>-2966277396178.8501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-2966277396178.8501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-12359489150.745209</v>
      </c>
      <c r="L3706" s="444">
        <f t="shared" ca="1" si="154"/>
        <v>-2978636885329.5952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-2978636885329.5952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-12410987022.206646</v>
      </c>
      <c r="L3707" s="444">
        <f t="shared" ca="1" si="154"/>
        <v>-2991047872351.8018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-2991047872351.8018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-12462699468.132507</v>
      </c>
      <c r="L3708" s="444">
        <f t="shared" ca="1" si="154"/>
        <v>-3003510571819.9341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-3003510571819.9341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-12514627382.583059</v>
      </c>
      <c r="L3709" s="444">
        <f t="shared" ca="1" si="154"/>
        <v>-3016025199202.5171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-3016025199202.5171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-12566771663.343821</v>
      </c>
      <c r="L3710" s="444">
        <f t="shared" ca="1" si="154"/>
        <v>-3028591970865.8608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-3028591970865.8608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-12619133211.941086</v>
      </c>
      <c r="L3711" s="444">
        <f t="shared" ca="1" si="154"/>
        <v>-3041211104077.8018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-3041211104077.8018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-12671712933.657507</v>
      </c>
      <c r="L3712" s="444">
        <f t="shared" ca="1" si="154"/>
        <v>-3053882817011.4595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-3053882817011.4595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-12724511737.547749</v>
      </c>
      <c r="L3713" s="444">
        <f t="shared" ca="1" si="154"/>
        <v>-3066607328749.0073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-3066607328749.0073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-12777530536.454197</v>
      </c>
      <c r="L3714" s="444">
        <f t="shared" ca="1" si="154"/>
        <v>-3079384859285.4614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-3079384859285.4614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-12830770247.022757</v>
      </c>
      <c r="L3715" s="444">
        <f t="shared" ca="1" si="154"/>
        <v>-3092215629532.4844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-3092215629532.4844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-12884231789.718685</v>
      </c>
      <c r="L3716" s="444">
        <f t="shared" ca="1" si="154"/>
        <v>-3105099861322.2031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-3105099861322.2031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-12937916088.842512</v>
      </c>
      <c r="L3717" s="444">
        <f t="shared" ca="1" si="154"/>
        <v>-3118037777411.0454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-3118037777411.0454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-12991824072.546022</v>
      </c>
      <c r="L3718" s="444">
        <f t="shared" ca="1" si="154"/>
        <v>-3131029601483.5913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-3131029601483.5913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-13045956672.848297</v>
      </c>
      <c r="L3719" s="444">
        <f t="shared" ca="1" si="154"/>
        <v>-3144075558156.4395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-3144075558156.4395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-13100314825.651831</v>
      </c>
      <c r="L3720" s="444">
        <f t="shared" ca="1" si="154"/>
        <v>-3157175872982.0913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-3157175872982.0913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-13154899470.758713</v>
      </c>
      <c r="L3721" s="444">
        <f t="shared" ca="1" si="154"/>
        <v>-3170330772452.8501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-3170330772452.8501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-13209711551.886875</v>
      </c>
      <c r="L3722" s="444">
        <f t="shared" ca="1" si="154"/>
        <v>-3183540484004.7368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-3183540484004.7368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-13264752016.686403</v>
      </c>
      <c r="L3723" s="444">
        <f t="shared" ca="1" si="154"/>
        <v>-3196805236021.4233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-3196805236021.4233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-13320021816.75593</v>
      </c>
      <c r="L3724" s="444">
        <f t="shared" ca="1" si="154"/>
        <v>-3210125257838.1792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-3210125257838.1792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-13375521907.659081</v>
      </c>
      <c r="L3725" s="444">
        <f t="shared" ca="1" si="154"/>
        <v>-3223500779745.8384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-3223500779745.8384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-13431253248.940992</v>
      </c>
      <c r="L3726" s="444">
        <f t="shared" ca="1" si="154"/>
        <v>-3236932032994.7793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-3236932032994.7793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-13487216804.144913</v>
      </c>
      <c r="L3727" s="444">
        <f t="shared" ca="1" si="154"/>
        <v>-3250419249798.9243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-3250419249798.9243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-13543413540.828852</v>
      </c>
      <c r="L3728" s="444">
        <f t="shared" ca="1" si="154"/>
        <v>-3263962663339.7529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-3263962663339.7529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-13599844430.582304</v>
      </c>
      <c r="L3729" s="444">
        <f t="shared" ca="1" si="154"/>
        <v>-3277562507770.3354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-3277562507770.3354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-13656510449.043064</v>
      </c>
      <c r="L3730" s="444">
        <f t="shared" ca="1" si="154"/>
        <v>-3291219018219.3784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-3291219018219.3784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-13713412575.914076</v>
      </c>
      <c r="L3731" s="444">
        <f t="shared" ca="1" si="154"/>
        <v>-3304932430795.2925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-3304932430795.2925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-13770551794.980385</v>
      </c>
      <c r="L3732" s="444">
        <f t="shared" ca="1" si="154"/>
        <v>-3318702982590.2729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-3318702982590.2729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-13827929094.126137</v>
      </c>
      <c r="L3733" s="444">
        <f t="shared" ca="1" si="154"/>
        <v>-3332530911684.3989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-3332530911684.3989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-13885545465.351662</v>
      </c>
      <c r="L3734" s="444">
        <f t="shared" ca="1" si="154"/>
        <v>-3346416457149.7505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-3346416457149.7505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-13943401904.790627</v>
      </c>
      <c r="L3735" s="444">
        <f t="shared" ca="1" si="154"/>
        <v>-3360359859054.541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-3360359859054.541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-14001499412.727255</v>
      </c>
      <c r="L3736" s="444">
        <f t="shared" ca="1" si="154"/>
        <v>-3374361358467.2681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-3374361358467.2681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-14059838993.613617</v>
      </c>
      <c r="L3737" s="444">
        <f t="shared" ca="1" si="154"/>
        <v>-3388421197460.8818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-3388421197460.8818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-14118421656.087008</v>
      </c>
      <c r="L3738" s="444">
        <f t="shared" ca="1" si="154"/>
        <v>-3402539619116.9688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-3402539619116.9688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-14177248412.98737</v>
      </c>
      <c r="L3739" s="444">
        <f t="shared" ca="1" si="154"/>
        <v>-3416716867529.9561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-3416716867529.9561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-14236320281.374817</v>
      </c>
      <c r="L3740" s="444">
        <f t="shared" ca="1" si="154"/>
        <v>-3430953187811.3311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-3430953187811.3311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-14295638282.547215</v>
      </c>
      <c r="L3741" s="444">
        <f t="shared" ca="1" si="154"/>
        <v>-3445248826093.8784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-3445248826093.8784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-14355203442.057827</v>
      </c>
      <c r="L3742" s="444">
        <f t="shared" ca="1" si="154"/>
        <v>-3459604029535.936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-3459604029535.936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-14415016789.733067</v>
      </c>
      <c r="L3743" s="444">
        <f t="shared" ca="1" si="154"/>
        <v>-3474019046325.6689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-3474019046325.6689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-14475079359.690287</v>
      </c>
      <c r="L3744" s="444">
        <f t="shared" ca="1" si="154"/>
        <v>-3488494125685.3594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-3488494125685.3594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-14535392190.355663</v>
      </c>
      <c r="L3745" s="444">
        <f t="shared" ca="1" si="154"/>
        <v>-3503029517875.7148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-3503029517875.7148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-14595956324.482147</v>
      </c>
      <c r="L3746" s="444">
        <f t="shared" ca="1" si="154"/>
        <v>-3517625474200.1968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-3517625474200.1968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-14656772809.167486</v>
      </c>
      <c r="L3747" s="444">
        <f t="shared" ca="1" si="154"/>
        <v>-3532282247009.3643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-3532282247009.3643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-14717842695.872351</v>
      </c>
      <c r="L3748" s="444">
        <f t="shared" ca="1" si="154"/>
        <v>-3547000089705.2368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-3547000089705.2368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-14779167040.438488</v>
      </c>
      <c r="L3749" s="444">
        <f t="shared" ca="1" si="154"/>
        <v>-3561779256745.6753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-3561779256745.6753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-14840746903.106979</v>
      </c>
      <c r="L3750" s="444">
        <f t="shared" ca="1" si="154"/>
        <v>-3576620003648.7822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-3576620003648.7822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-14902583348.536591</v>
      </c>
      <c r="L3751" s="444">
        <f t="shared" ca="1" si="154"/>
        <v>-3591522586997.3188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-3591522586997.3188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-14964677445.822161</v>
      </c>
      <c r="L3752" s="444">
        <f t="shared" ca="1" si="154"/>
        <v>-3606487264443.1411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-3606487264443.1411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-15027030268.513086</v>
      </c>
      <c r="L3753" s="444">
        <f t="shared" ca="1" si="154"/>
        <v>-3621514294711.6543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-3621514294711.6543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-15089642894.631891</v>
      </c>
      <c r="L3754" s="444">
        <f t="shared" ca="1" si="154"/>
        <v>-3636603937606.2861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-3636603937606.2861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-15152516406.692858</v>
      </c>
      <c r="L3755" s="444">
        <f t="shared" ca="1" si="154"/>
        <v>-3651756454012.979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-3651756454012.979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-15215651891.720745</v>
      </c>
      <c r="L3756" s="444">
        <f t="shared" ca="1" si="154"/>
        <v>-3666972105904.6997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-3666972105904.6997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-15279050441.269579</v>
      </c>
      <c r="L3757" s="444">
        <f t="shared" ca="1" si="154"/>
        <v>-3682251156345.9692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-3682251156345.9692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-15342713151.441538</v>
      </c>
      <c r="L3758" s="444">
        <f t="shared" ca="1" si="154"/>
        <v>-3697593869497.4106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-3697593869497.4106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-15406641122.905878</v>
      </c>
      <c r="L3759" s="444">
        <f t="shared" ca="1" si="154"/>
        <v>-3713000510620.3164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-3713000510620.3164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-15470835460.917986</v>
      </c>
      <c r="L3760" s="444">
        <f t="shared" ca="1" si="154"/>
        <v>-3728471346081.2344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-3728471346081.2344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-15535297275.338474</v>
      </c>
      <c r="L3761" s="444">
        <f t="shared" ca="1" si="154"/>
        <v>-3744006643356.5728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-3744006643356.5728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-15600027680.652384</v>
      </c>
      <c r="L3762" s="444">
        <f t="shared" ca="1" si="154"/>
        <v>-3759606671037.2251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-3759606671037.2251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-15665027795.988436</v>
      </c>
      <c r="L3763" s="444">
        <f t="shared" ca="1" si="154"/>
        <v>-3775271698833.2134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-3775271698833.2134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-15730298745.13839</v>
      </c>
      <c r="L3764" s="444">
        <f t="shared" ca="1" si="154"/>
        <v>-3791001997578.3516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-3791001997578.3516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-15795841656.576464</v>
      </c>
      <c r="L3765" s="444">
        <f t="shared" ca="1" si="154"/>
        <v>-3806797839234.9282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-3806797839234.9282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-15861657663.478867</v>
      </c>
      <c r="L3766" s="444">
        <f t="shared" ca="1" si="154"/>
        <v>-3822659496898.4072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-3822659496898.4072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-15927747903.743364</v>
      </c>
      <c r="L3767" s="444">
        <f t="shared" ca="1" si="154"/>
        <v>-3838587244802.1504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-3838587244802.1504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-15994113520.008959</v>
      </c>
      <c r="L3768" s="444">
        <f t="shared" ca="1" si="154"/>
        <v>-3854581358322.1592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-3854581358322.1592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-16060755659.675661</v>
      </c>
      <c r="L3769" s="444">
        <f t="shared" ca="1" si="154"/>
        <v>-3870642113981.835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-3870642113981.835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-16127675474.924313</v>
      </c>
      <c r="L3770" s="444">
        <f t="shared" ca="1" si="154"/>
        <v>-3886769789456.7593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-3886769789456.7593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-16194874122.736496</v>
      </c>
      <c r="L3771" s="444">
        <f t="shared" ca="1" si="154"/>
        <v>-3902964663579.4956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-3902964663579.4956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-16262352764.914566</v>
      </c>
      <c r="L3772" s="444">
        <f t="shared" ca="1" si="154"/>
        <v>-3919227016344.4102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-3919227016344.4102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-16330112568.101709</v>
      </c>
      <c r="L3773" s="444">
        <f t="shared" ca="1" si="154"/>
        <v>-3935557128912.5117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-3935557128912.5117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-16398154703.80213</v>
      </c>
      <c r="L3774" s="444">
        <f t="shared" ca="1" si="154"/>
        <v>-3951955283616.314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-3951955283616.314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-16466480348.401308</v>
      </c>
      <c r="L3775" s="444">
        <f t="shared" ca="1" si="154"/>
        <v>-3968421763964.7153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-3968421763964.7153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-16535090683.186314</v>
      </c>
      <c r="L3776" s="444">
        <f t="shared" ca="1" si="154"/>
        <v>-3984956854647.9019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-3984956854647.9019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-16603986894.366257</v>
      </c>
      <c r="L3777" s="444">
        <f t="shared" ca="1" si="154"/>
        <v>-4001560841542.2681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-4001560841542.2681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-16673170173.092783</v>
      </c>
      <c r="L3778" s="444">
        <f t="shared" ca="1" si="154"/>
        <v>-4018234011715.3608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-4018234011715.3608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-16742641715.480667</v>
      </c>
      <c r="L3779" s="444">
        <f t="shared" ca="1" si="154"/>
        <v>-4034976653430.8413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-4034976653430.8413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-16812402722.628504</v>
      </c>
      <c r="L3780" s="444">
        <f t="shared" ca="1" si="154"/>
        <v>-4051789056153.4697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-4051789056153.4697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-16882454400.639456</v>
      </c>
      <c r="L3781" s="444">
        <f t="shared" ca="1" si="154"/>
        <v>-4068671510554.1094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-4068671510554.1094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-16952797960.642122</v>
      </c>
      <c r="L3782" s="444">
        <f t="shared" ca="1" si="154"/>
        <v>-4085624308514.7515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-4085624308514.7515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-17023434618.811464</v>
      </c>
      <c r="L3783" s="444">
        <f t="shared" ca="1" si="154"/>
        <v>-4102647743133.563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-4102647743133.563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-17094365596.389845</v>
      </c>
      <c r="L3784" s="444">
        <f t="shared" ca="1" si="154"/>
        <v>-4119742108729.9526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-4119742108729.9526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-17165592119.708136</v>
      </c>
      <c r="L3785" s="444">
        <f t="shared" ca="1" si="154"/>
        <v>-4136907700849.6606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-4136907700849.6606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-17237115420.206921</v>
      </c>
      <c r="L3786" s="444">
        <f t="shared" ca="1" si="154"/>
        <v>-4154144816269.8677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-4154144816269.8677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-17308936734.457779</v>
      </c>
      <c r="L3787" s="444">
        <f t="shared" ca="1" si="154"/>
        <v>-4171453753004.3257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-4171453753004.3257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-17381057304.184689</v>
      </c>
      <c r="L3788" s="444">
        <f t="shared" ca="1" si="154"/>
        <v>-4188834810308.5103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-4188834810308.5103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-17453478376.285458</v>
      </c>
      <c r="L3789" s="444">
        <f t="shared" ca="1" si="154"/>
        <v>-4206288288684.7959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-4206288288684.7959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-17526201202.853317</v>
      </c>
      <c r="L3790" s="444">
        <f t="shared" ca="1" si="154"/>
        <v>-4223814489887.6494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-4223814489887.6494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-17599227041.19854</v>
      </c>
      <c r="L3791" s="444">
        <f t="shared" ca="1" si="154"/>
        <v>-4241413716928.8481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-4241413716928.8481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-17672557153.870197</v>
      </c>
      <c r="L3792" s="444">
        <f t="shared" ca="1" si="154"/>
        <v>-4259086274082.7183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-4259086274082.7183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-17746192808.677994</v>
      </c>
      <c r="L3793" s="444">
        <f t="shared" ca="1" si="154"/>
        <v>-4276832466891.3965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-4276832466891.3965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-17820135278.714149</v>
      </c>
      <c r="L3794" s="444">
        <f t="shared" ca="1" si="154"/>
        <v>-4294652602170.1108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-4294652602170.1108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-17894385842.375458</v>
      </c>
      <c r="L3795" s="444">
        <f t="shared" ca="1" si="154"/>
        <v>-4312546988012.4863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-4312546988012.4863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-17968945783.385361</v>
      </c>
      <c r="L3796" s="444">
        <f t="shared" ca="1" si="154"/>
        <v>-4330515933795.8716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-4330515933795.8716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-18043816390.816132</v>
      </c>
      <c r="L3797" s="444">
        <f t="shared" ca="1" si="154"/>
        <v>-4348559750186.6875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-4348559750186.6875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-18118998959.111198</v>
      </c>
      <c r="L3798" s="444">
        <f t="shared" ca="1" si="154"/>
        <v>-4366678749145.7988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-4366678749145.7988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-18194494788.107494</v>
      </c>
      <c r="L3799" s="444">
        <f t="shared" ca="1" si="154"/>
        <v>-4384873243933.9063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-4384873243933.9063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-18270305183.057941</v>
      </c>
      <c r="L3800" s="444">
        <f t="shared" ca="1" si="154"/>
        <v>-4403143549116.9639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-4403143549116.9639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-18346431454.654015</v>
      </c>
      <c r="L3801" s="444">
        <f t="shared" ca="1" si="154"/>
        <v>-4421489980571.6182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-4421489980571.6182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-18422874919.048409</v>
      </c>
      <c r="L3802" s="444">
        <f t="shared" ca="1" si="154"/>
        <v>-4439912855490.667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-4439912855490.667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-18499636897.877777</v>
      </c>
      <c r="L3803" s="444">
        <f t="shared" ca="1" si="154"/>
        <v>-4458412492388.5449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-4458412492388.5449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-18576718718.285603</v>
      </c>
      <c r="L3804" s="444">
        <f t="shared" ca="1" si="154"/>
        <v>-4476989211106.8301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-4476989211106.8301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-18654121712.945126</v>
      </c>
      <c r="L3805" s="444">
        <f t="shared" ca="1" si="154"/>
        <v>-4495643332819.7754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-4495643332819.7754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-18731847220.082397</v>
      </c>
      <c r="L3806" s="444">
        <f t="shared" ca="1" si="154"/>
        <v>-4514375180039.8574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-4514375180039.8574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-18809896583.499405</v>
      </c>
      <c r="L3807" s="444">
        <f t="shared" ca="1" si="154"/>
        <v>-4533185076623.3564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-4533185076623.3564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-18888271152.597317</v>
      </c>
      <c r="L3808" s="444">
        <f t="shared" ca="1" si="154"/>
        <v>-4552073347775.9541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-4552073347775.9541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-18966972282.399807</v>
      </c>
      <c r="L3809" s="444">
        <f t="shared" ca="1" si="154"/>
        <v>-4571040320058.3535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-4571040320058.3535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-19046001333.576473</v>
      </c>
      <c r="L3810" s="444">
        <f t="shared" ca="1" si="154"/>
        <v>-4590086321391.9297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-4590086321391.9297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-19125359672.466373</v>
      </c>
      <c r="L3811" s="444">
        <f t="shared" ca="1" si="154"/>
        <v>-4609211681064.3965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-4609211681064.3965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-19205048671.10165</v>
      </c>
      <c r="L3812" s="444">
        <f t="shared" ca="1" si="154"/>
        <v>-4628416729735.498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-4628416729735.498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-19285069707.231243</v>
      </c>
      <c r="L3813" s="444">
        <f t="shared" ca="1" si="154"/>
        <v>-4647701799442.7295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-4647701799442.7295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-19365424164.344707</v>
      </c>
      <c r="L3814" s="444">
        <f t="shared" ca="1" si="154"/>
        <v>-4667067223607.0742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-4667067223607.0742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-19446113431.696144</v>
      </c>
      <c r="L3815" s="444">
        <f t="shared" ca="1" si="154"/>
        <v>-4686513337038.7705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-4686513337038.7705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-19527138904.328209</v>
      </c>
      <c r="L3816" s="444">
        <f t="shared" ca="1" si="154"/>
        <v>-4706040475943.0986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-4706040475943.0986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-19608501983.096245</v>
      </c>
      <c r="L3817" s="444">
        <f t="shared" ca="1" si="154"/>
        <v>-4725648977926.1953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-4725648977926.1953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-19690204074.692482</v>
      </c>
      <c r="L3818" s="444">
        <f t="shared" ca="1" si="154"/>
        <v>-4745339182000.8877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-4745339182000.8877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-19772246591.670364</v>
      </c>
      <c r="L3819" s="444">
        <f t="shared" ca="1" si="154"/>
        <v>-4765111428592.5576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-4765111428592.5576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-19854630952.46899</v>
      </c>
      <c r="L3820" s="444">
        <f t="shared" ca="1" si="154"/>
        <v>-4784966059545.0264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-4784966059545.0264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-19937358581.437611</v>
      </c>
      <c r="L3821" s="444">
        <f t="shared" ca="1" si="154"/>
        <v>-4804903418126.4639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-4804903418126.4639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-20020430908.860268</v>
      </c>
      <c r="L3822" s="444">
        <f t="shared" ca="1" si="154"/>
        <v>-4824923849035.3242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-4824923849035.3242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-20103849370.980518</v>
      </c>
      <c r="L3823" s="444">
        <f t="shared" ca="1" si="154"/>
        <v>-4845027698406.3047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-4845027698406.3047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-20187615410.026268</v>
      </c>
      <c r="L3824" s="444">
        <f t="shared" ca="1" si="154"/>
        <v>-4865215313816.3311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-4865215313816.3311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-20271730474.234711</v>
      </c>
      <c r="L3825" s="444">
        <f t="shared" ca="1" si="154"/>
        <v>-4885487044290.5654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-4885487044290.5654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-20356196017.877357</v>
      </c>
      <c r="L3826" s="444">
        <f t="shared" ca="1" si="154"/>
        <v>-4905843240308.4424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-4905843240308.4424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-20441013501.285175</v>
      </c>
      <c r="L3827" s="444">
        <f t="shared" ca="1" si="154"/>
        <v>-4926284253809.7275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-4926284253809.7275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-20526184390.873863</v>
      </c>
      <c r="L3828" s="444">
        <f t="shared" ca="1" si="154"/>
        <v>-4946810438200.6016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-4946810438200.6016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-20611710159.169174</v>
      </c>
      <c r="L3829" s="444">
        <f t="shared" ca="1" si="154"/>
        <v>-4967422148359.7705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-4967422148359.7705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-20697592284.832378</v>
      </c>
      <c r="L3830" s="444">
        <f t="shared" ca="1" si="154"/>
        <v>-4988119740644.6025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-4988119740644.6025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-20783832252.685844</v>
      </c>
      <c r="L3831" s="444">
        <f t="shared" ca="1" si="154"/>
        <v>-5008903572897.2881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-5008903572897.2881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-20870431553.738701</v>
      </c>
      <c r="L3832" s="444">
        <f t="shared" ca="1" si="154"/>
        <v>-5029774004451.0264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-5029774004451.0264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-20957391685.212608</v>
      </c>
      <c r="L3833" s="444">
        <f t="shared" ref="L3833:L4087" ca="1" si="159">I3833-J3833+K3833</f>
        <v>-5050731396136.2393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-5050731396136.2393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-21044714150.567665</v>
      </c>
      <c r="L3834" s="444">
        <f t="shared" ca="1" si="159"/>
        <v>-5071776110286.8066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-5071776110286.8066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-21132400459.528362</v>
      </c>
      <c r="L3835" s="444">
        <f t="shared" ca="1" si="159"/>
        <v>-5092908510746.335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-5092908510746.335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-21220452128.10973</v>
      </c>
      <c r="L3836" s="444">
        <f t="shared" ca="1" si="159"/>
        <v>-5114128962874.4443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-5114128962874.4443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-21308870678.643517</v>
      </c>
      <c r="L3837" s="444">
        <f t="shared" ca="1" si="159"/>
        <v>-5135437833553.0879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-5135437833553.0879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-21397657639.804531</v>
      </c>
      <c r="L3838" s="444">
        <f t="shared" ca="1" si="159"/>
        <v>-5156835491192.8926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-5156835491192.8926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-21486814546.637051</v>
      </c>
      <c r="L3839" s="444">
        <f t="shared" ca="1" si="159"/>
        <v>-5178322305739.5293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-5178322305739.5293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-21576342940.581371</v>
      </c>
      <c r="L3840" s="444">
        <f t="shared" ca="1" si="159"/>
        <v>-5199898648680.1104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-5199898648680.1104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-21666244369.500458</v>
      </c>
      <c r="L3841" s="444">
        <f t="shared" ca="1" si="159"/>
        <v>-5221564893049.6104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-5221564893049.6104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-21756520387.706711</v>
      </c>
      <c r="L3842" s="444">
        <f t="shared" ca="1" si="159"/>
        <v>-5243321413437.3174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-5243321413437.3174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-21847172555.988823</v>
      </c>
      <c r="L3843" s="444">
        <f t="shared" ca="1" si="159"/>
        <v>-5265168585993.3066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-5265168585993.3066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-21938202441.638779</v>
      </c>
      <c r="L3844" s="444">
        <f t="shared" ca="1" si="159"/>
        <v>-5287106788434.9453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-5287106788434.9453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-22029611618.478939</v>
      </c>
      <c r="L3845" s="444">
        <f t="shared" ca="1" si="159"/>
        <v>-5309136400053.4238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-5309136400053.4238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-22121401666.889267</v>
      </c>
      <c r="L3846" s="444">
        <f t="shared" ca="1" si="159"/>
        <v>-5331257801720.3135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-5331257801720.3135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-22213574173.834641</v>
      </c>
      <c r="L3847" s="444">
        <f t="shared" ca="1" si="159"/>
        <v>-5353471375894.1484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-5353471375894.1484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-22306130732.892284</v>
      </c>
      <c r="L3848" s="444">
        <f t="shared" ca="1" si="159"/>
        <v>-5375777506627.041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-5375777506627.041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-22399072944.279339</v>
      </c>
      <c r="L3849" s="444">
        <f t="shared" ca="1" si="159"/>
        <v>-5398176579571.3203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-5398176579571.3203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-22492402414.880501</v>
      </c>
      <c r="L3850" s="444">
        <f t="shared" ca="1" si="159"/>
        <v>-5420668981986.2012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-5420668981986.2012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-22586120758.275837</v>
      </c>
      <c r="L3851" s="444">
        <f t="shared" ca="1" si="159"/>
        <v>-5443255102744.4766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-5443255102744.4766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-22680229594.768654</v>
      </c>
      <c r="L3852" s="444">
        <f t="shared" ca="1" si="159"/>
        <v>-5465935332339.2451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-5465935332339.2451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-22774730551.413521</v>
      </c>
      <c r="L3853" s="444">
        <f t="shared" ca="1" si="159"/>
        <v>-5488710062890.6582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-5488710062890.6582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-22869625262.044411</v>
      </c>
      <c r="L3854" s="444">
        <f t="shared" ca="1" si="159"/>
        <v>-5511579688152.7021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-5511579688152.7021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-22964915367.302925</v>
      </c>
      <c r="L3855" s="444">
        <f t="shared" ca="1" si="159"/>
        <v>-5534544603520.0049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-5534544603520.0049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-23060602514.666687</v>
      </c>
      <c r="L3856" s="444">
        <f t="shared" ca="1" si="159"/>
        <v>-5557605206034.6719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-5557605206034.6719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-23156688358.477798</v>
      </c>
      <c r="L3857" s="444">
        <f t="shared" ca="1" si="159"/>
        <v>-5580761894393.1494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-5580761894393.1494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-23253174559.971455</v>
      </c>
      <c r="L3858" s="444">
        <f t="shared" ca="1" si="159"/>
        <v>-5604015068953.1211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-5604015068953.1211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-23350062787.304672</v>
      </c>
      <c r="L3859" s="444">
        <f t="shared" ca="1" si="159"/>
        <v>-5627365131740.4258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-5627365131740.4258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-23447354715.585106</v>
      </c>
      <c r="L3860" s="444">
        <f t="shared" ca="1" si="159"/>
        <v>-5650812486456.0107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-5650812486456.0107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-23545052026.900043</v>
      </c>
      <c r="L3861" s="444">
        <f t="shared" ca="1" si="159"/>
        <v>-5674357538482.9111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-5674357538482.9111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-23643156410.345463</v>
      </c>
      <c r="L3862" s="444">
        <f t="shared" ca="1" si="159"/>
        <v>-5698000694893.2568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-5698000694893.2568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-23741669562.055237</v>
      </c>
      <c r="L3863" s="444">
        <f t="shared" ca="1" si="159"/>
        <v>-5721742364455.3125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-5721742364455.3125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-23840593185.230469</v>
      </c>
      <c r="L3864" s="444">
        <f t="shared" ca="1" si="159"/>
        <v>-5745582957640.543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-5745582957640.543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-23939928990.16893</v>
      </c>
      <c r="L3865" s="444">
        <f t="shared" ca="1" si="159"/>
        <v>-5769522886630.7119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-5769522886630.7119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-24039678694.294632</v>
      </c>
      <c r="L3866" s="444">
        <f t="shared" ca="1" si="159"/>
        <v>-5793562565325.0068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-5793562565325.0068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-24139844022.187527</v>
      </c>
      <c r="L3867" s="444">
        <f t="shared" ca="1" si="159"/>
        <v>-5817702409347.1943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-5817702409347.1943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-24240426705.613308</v>
      </c>
      <c r="L3868" s="444">
        <f t="shared" ca="1" si="159"/>
        <v>-5841942836052.8076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-5841942836052.8076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-24341428483.553364</v>
      </c>
      <c r="L3869" s="444">
        <f t="shared" ca="1" si="159"/>
        <v>-5866284264536.3613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-5866284264536.3613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-24442851102.23484</v>
      </c>
      <c r="L3870" s="444">
        <f t="shared" ca="1" si="159"/>
        <v>-5890727115638.5957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-5890727115638.5957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-24544696315.160816</v>
      </c>
      <c r="L3871" s="444">
        <f t="shared" ca="1" si="159"/>
        <v>-5915271811953.7568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-5915271811953.7568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-24646965883.140652</v>
      </c>
      <c r="L3872" s="444">
        <f t="shared" ca="1" si="159"/>
        <v>-5939918777836.8975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-5939918777836.8975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-24749661574.320404</v>
      </c>
      <c r="L3873" s="444">
        <f t="shared" ca="1" si="159"/>
        <v>-5964668439411.2178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-5964668439411.2178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-24852785164.213406</v>
      </c>
      <c r="L3874" s="444">
        <f t="shared" ca="1" si="159"/>
        <v>-5989521224575.4316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-5989521224575.4316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-24956338435.730965</v>
      </c>
      <c r="L3875" s="444">
        <f t="shared" ca="1" si="159"/>
        <v>-6014477563011.1631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-6014477563011.1631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-25060323179.213181</v>
      </c>
      <c r="L3876" s="444">
        <f t="shared" ca="1" si="159"/>
        <v>-6039537886190.376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-6039537886190.376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-25164741192.4599</v>
      </c>
      <c r="L3877" s="444">
        <f t="shared" ca="1" si="159"/>
        <v>-6064702627382.8359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-6064702627382.8359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-25269594280.761818</v>
      </c>
      <c r="L3878" s="444">
        <f t="shared" ca="1" si="159"/>
        <v>-6089972221663.5977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-6089972221663.5977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-25374884256.931656</v>
      </c>
      <c r="L3879" s="444">
        <f t="shared" ca="1" si="159"/>
        <v>-6115347105920.5293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-6115347105920.5293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-25480612941.335537</v>
      </c>
      <c r="L3880" s="444">
        <f t="shared" ca="1" si="159"/>
        <v>-6140827718861.8652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-6140827718861.8652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-25586782161.924438</v>
      </c>
      <c r="L3881" s="444">
        <f t="shared" ca="1" si="159"/>
        <v>-6166414501023.79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-6166414501023.79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-25693393754.265793</v>
      </c>
      <c r="L3882" s="444">
        <f t="shared" ca="1" si="159"/>
        <v>-6192107894778.0557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-6192107894778.0557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-25800449561.575233</v>
      </c>
      <c r="L3883" s="444">
        <f t="shared" ca="1" si="159"/>
        <v>-6217908344339.6309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-6217908344339.6309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-25907951434.748463</v>
      </c>
      <c r="L3884" s="444">
        <f t="shared" ca="1" si="159"/>
        <v>-6243816295774.3789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-6243816295774.3789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-26015901232.393246</v>
      </c>
      <c r="L3885" s="444">
        <f t="shared" ca="1" si="159"/>
        <v>-6269832197006.7725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-6269832197006.7725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-26124300820.861553</v>
      </c>
      <c r="L3886" s="444">
        <f t="shared" ca="1" si="159"/>
        <v>-6295956497827.6338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-6295956497827.6338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-26233152074.281807</v>
      </c>
      <c r="L3887" s="444">
        <f t="shared" ca="1" si="159"/>
        <v>-6322189649901.916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-6322189649901.916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-26342456874.591316</v>
      </c>
      <c r="L3888" s="444">
        <f t="shared" ca="1" si="159"/>
        <v>-6348532106776.5078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-6348532106776.5078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-26452217111.568783</v>
      </c>
      <c r="L3889" s="444">
        <f t="shared" ca="1" si="159"/>
        <v>-6374984323888.0762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-6374984323888.0762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-26562434682.866985</v>
      </c>
      <c r="L3890" s="444">
        <f t="shared" ca="1" si="159"/>
        <v>-6401546758570.9434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-6401546758570.9434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-26673111494.045597</v>
      </c>
      <c r="L3891" s="444">
        <f t="shared" ca="1" si="159"/>
        <v>-6428219870064.9893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-6428219870064.9893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-26784249458.604122</v>
      </c>
      <c r="L3892" s="444">
        <f t="shared" ca="1" si="159"/>
        <v>-6455004119523.5938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-6455004119523.5938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-26895850498.014973</v>
      </c>
      <c r="L3893" s="444">
        <f t="shared" ca="1" si="159"/>
        <v>-6481899970021.6084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-6481899970021.6084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-27007916541.756702</v>
      </c>
      <c r="L3894" s="444">
        <f t="shared" ca="1" si="159"/>
        <v>-6508907886563.3652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-6508907886563.3652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-27120449527.347355</v>
      </c>
      <c r="L3895" s="444">
        <f t="shared" ca="1" si="159"/>
        <v>-6536028336090.7129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-6536028336090.7129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-27233451400.377972</v>
      </c>
      <c r="L3896" s="444">
        <f t="shared" ca="1" si="159"/>
        <v>-6563261787491.0908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-6563261787491.0908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-27346924114.546211</v>
      </c>
      <c r="L3897" s="444">
        <f t="shared" ca="1" si="159"/>
        <v>-6590608711605.6367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-6590608711605.6367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-27460869631.690151</v>
      </c>
      <c r="L3898" s="444">
        <f t="shared" ca="1" si="159"/>
        <v>-6618069581237.3271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-6618069581237.3271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-27575289921.822197</v>
      </c>
      <c r="L3899" s="444">
        <f t="shared" ca="1" si="159"/>
        <v>-6645644871159.1494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-6645644871159.1494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-27690186963.16312</v>
      </c>
      <c r="L3900" s="444">
        <f t="shared" ca="1" si="159"/>
        <v>-6673335058122.3125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-6673335058122.3125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-27805562742.1763</v>
      </c>
      <c r="L3901" s="444">
        <f t="shared" ca="1" si="159"/>
        <v>-6701140620864.4893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-6701140620864.4893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-27921419253.602039</v>
      </c>
      <c r="L3902" s="444">
        <f t="shared" ca="1" si="159"/>
        <v>-6729062040118.0908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-6729062040118.0908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-28037758500.492046</v>
      </c>
      <c r="L3903" s="444">
        <f t="shared" ca="1" si="159"/>
        <v>-6757099798618.583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-6757099798618.583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-28154582494.244095</v>
      </c>
      <c r="L3904" s="444">
        <f t="shared" ca="1" si="159"/>
        <v>-6785254381112.8271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-6785254381112.8271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-28271893254.63678</v>
      </c>
      <c r="L3905" s="444">
        <f t="shared" ca="1" si="159"/>
        <v>-6813526274367.4639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-6813526274367.4639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-28389692809.864433</v>
      </c>
      <c r="L3906" s="444">
        <f t="shared" ca="1" si="159"/>
        <v>-6841915967177.3281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-6841915967177.3281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-28507983196.572201</v>
      </c>
      <c r="L3907" s="444">
        <f t="shared" ca="1" si="159"/>
        <v>-6870423950373.9004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-6870423950373.9004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-28626766459.891251</v>
      </c>
      <c r="L3908" s="444">
        <f t="shared" ca="1" si="159"/>
        <v>-6899050716833.792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-6899050716833.792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-28746044653.474129</v>
      </c>
      <c r="L3909" s="444">
        <f t="shared" ca="1" si="159"/>
        <v>-6927796761487.2666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-6927796761487.2666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-28865819839.530281</v>
      </c>
      <c r="L3910" s="444">
        <f t="shared" ca="1" si="159"/>
        <v>-6956662581326.7969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-6956662581326.7969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-28986094088.861652</v>
      </c>
      <c r="L3911" s="444">
        <f t="shared" ca="1" si="159"/>
        <v>-6985648675415.6582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-6985648675415.6582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-29106869480.898575</v>
      </c>
      <c r="L3912" s="444">
        <f t="shared" ca="1" si="159"/>
        <v>-7014755544896.5566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-7014755544896.5566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-29228148103.735649</v>
      </c>
      <c r="L3913" s="444">
        <f t="shared" ca="1" si="159"/>
        <v>-7043983693000.292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-7043983693000.292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-29349932054.167881</v>
      </c>
      <c r="L3914" s="444">
        <f t="shared" ca="1" si="159"/>
        <v>-7073333625054.46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-7073333625054.46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-29472223437.726917</v>
      </c>
      <c r="L3915" s="444">
        <f t="shared" ca="1" si="159"/>
        <v>-7102805848492.1865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-7102805848492.1865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-29595024368.717438</v>
      </c>
      <c r="L3916" s="444">
        <f t="shared" ca="1" si="159"/>
        <v>-7132400872860.9043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-7132400872860.9043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-29718336970.253773</v>
      </c>
      <c r="L3917" s="444">
        <f t="shared" ca="1" si="159"/>
        <v>-7162119209831.1582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-7162119209831.1582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-29842163374.296494</v>
      </c>
      <c r="L3918" s="444">
        <f t="shared" ca="1" si="159"/>
        <v>-7191961373205.4551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-7191961373205.4551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-29966505721.689396</v>
      </c>
      <c r="L3919" s="444">
        <f t="shared" ca="1" si="159"/>
        <v>-7221927878927.1445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-7221927878927.1445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-30091366162.19643</v>
      </c>
      <c r="L3920" s="444">
        <f t="shared" ca="1" si="159"/>
        <v>-7252019245089.3408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-7252019245089.3408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-30216746854.538914</v>
      </c>
      <c r="L3921" s="444">
        <f t="shared" ca="1" si="159"/>
        <v>-7282235991943.8799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-7282235991943.8799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-30342649966.432831</v>
      </c>
      <c r="L3922" s="444">
        <f t="shared" ca="1" si="159"/>
        <v>-7312578641910.3125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-7312578641910.3125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-30469077674.626305</v>
      </c>
      <c r="L3923" s="444">
        <f t="shared" ca="1" si="159"/>
        <v>-7343047719584.9385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-7343047719584.9385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-30596032164.937248</v>
      </c>
      <c r="L3924" s="444">
        <f t="shared" ca="1" si="159"/>
        <v>-7373643751749.876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-7373643751749.876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-30723515632.291153</v>
      </c>
      <c r="L3925" s="444">
        <f t="shared" ca="1" si="159"/>
        <v>-7404367267382.167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-7404367267382.167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-30851530280.759029</v>
      </c>
      <c r="L3926" s="444">
        <f t="shared" ca="1" si="159"/>
        <v>-7435218797662.9258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-7435218797662.9258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-30980078323.595524</v>
      </c>
      <c r="L3927" s="444">
        <f t="shared" ca="1" si="159"/>
        <v>-7466198875986.5215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-7466198875986.5215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-31109161983.277168</v>
      </c>
      <c r="L3928" s="444">
        <f t="shared" ca="1" si="159"/>
        <v>-7497308037969.7988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-7497308037969.7988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-31238783491.540825</v>
      </c>
      <c r="L3929" s="444">
        <f t="shared" ca="1" si="159"/>
        <v>-7528546821461.3398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-7528546821461.3398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-31368945089.422245</v>
      </c>
      <c r="L3930" s="444">
        <f t="shared" ca="1" si="159"/>
        <v>-7559915766550.7617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-7559915766550.7617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-31499649027.294842</v>
      </c>
      <c r="L3931" s="444">
        <f t="shared" ca="1" si="159"/>
        <v>-7591415415578.0566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-7591415415578.0566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-31630897564.908569</v>
      </c>
      <c r="L3932" s="444">
        <f t="shared" ca="1" si="159"/>
        <v>-7623046313142.9648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-7623046313142.9648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-31762692971.42902</v>
      </c>
      <c r="L3933" s="444">
        <f t="shared" ca="1" si="159"/>
        <v>-7654809006114.3936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-7654809006114.3936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-31895037525.476643</v>
      </c>
      <c r="L3934" s="444">
        <f t="shared" ca="1" si="159"/>
        <v>-7686704043639.8701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-7686704043639.8701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-32027933515.166126</v>
      </c>
      <c r="L3935" s="444">
        <f t="shared" ca="1" si="159"/>
        <v>-7718731977155.0361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-7718731977155.0361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-32161383238.145985</v>
      </c>
      <c r="L3936" s="444">
        <f t="shared" ca="1" si="159"/>
        <v>-7750893360393.1816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-7750893360393.1816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-32295389001.638252</v>
      </c>
      <c r="L3937" s="444">
        <f t="shared" ca="1" si="159"/>
        <v>-7783188749394.8203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-7783188749394.8203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-32429953122.478413</v>
      </c>
      <c r="L3938" s="444">
        <f t="shared" ca="1" si="159"/>
        <v>-7815618702517.2988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-7815618702517.2988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-32565077927.155411</v>
      </c>
      <c r="L3939" s="444">
        <f t="shared" ca="1" si="159"/>
        <v>-7848183780444.4541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-7848183780444.4541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-32700765751.851887</v>
      </c>
      <c r="L3940" s="444">
        <f t="shared" ca="1" si="159"/>
        <v>-7880884546196.3057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-7880884546196.3057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-32837018942.484608</v>
      </c>
      <c r="L3941" s="444">
        <f t="shared" ca="1" si="159"/>
        <v>-7913721565138.79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-7913721565138.79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-32973839854.744961</v>
      </c>
      <c r="L3942" s="444">
        <f t="shared" ca="1" si="159"/>
        <v>-7946695404993.5352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-7946695404993.5352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-33111230854.139725</v>
      </c>
      <c r="L3943" s="444">
        <f t="shared" ca="1" si="159"/>
        <v>-7979806635847.6748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-7979806635847.6748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-33249194316.031979</v>
      </c>
      <c r="L3944" s="444">
        <f t="shared" ca="1" si="159"/>
        <v>-8013055830163.707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-8013055830163.707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-33387732625.682114</v>
      </c>
      <c r="L3945" s="444">
        <f t="shared" ca="1" si="159"/>
        <v>-8046443562789.3887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-8046443562789.3887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-33526848178.289116</v>
      </c>
      <c r="L3946" s="444">
        <f t="shared" ca="1" si="159"/>
        <v>-8079970410967.6777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-8079970410967.6777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-33666543379.03199</v>
      </c>
      <c r="L3947" s="444">
        <f t="shared" ca="1" si="159"/>
        <v>-8113636954346.71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-8113636954346.71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-33806820643.111294</v>
      </c>
      <c r="L3948" s="444">
        <f t="shared" ca="1" si="159"/>
        <v>-8147443774989.8213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-8147443774989.8213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-33947682395.79092</v>
      </c>
      <c r="L3949" s="444">
        <f t="shared" ca="1" si="159"/>
        <v>-8181391457385.6123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-8181391457385.6123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-34089131072.440052</v>
      </c>
      <c r="L3950" s="444">
        <f t="shared" ca="1" si="159"/>
        <v>-8215480588458.0527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-8215480588458.0527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-34231169118.575218</v>
      </c>
      <c r="L3951" s="444">
        <f t="shared" ca="1" si="159"/>
        <v>-8249711757576.6279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-8249711757576.6279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-34373798989.902611</v>
      </c>
      <c r="L3952" s="444">
        <f t="shared" ca="1" si="159"/>
        <v>-8284085556566.5303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-8284085556566.5303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-34517023152.360542</v>
      </c>
      <c r="L3953" s="444">
        <f t="shared" ca="1" si="159"/>
        <v>-8318602579718.8906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-8318602579718.8906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-34660844082.162041</v>
      </c>
      <c r="L3954" s="444">
        <f t="shared" ca="1" si="159"/>
        <v>-8353263423801.0527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-8353263423801.0527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-34805264265.837723</v>
      </c>
      <c r="L3955" s="444">
        <f t="shared" ca="1" si="159"/>
        <v>-8388068688066.8906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-8388068688066.8906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-34950286200.278709</v>
      </c>
      <c r="L3956" s="444">
        <f t="shared" ca="1" si="159"/>
        <v>-8423018974267.1689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-8423018974267.1689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-35095912392.779869</v>
      </c>
      <c r="L3957" s="444">
        <f t="shared" ca="1" si="159"/>
        <v>-8458114886659.9492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-8458114886659.9492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-35242145361.083122</v>
      </c>
      <c r="L3958" s="444">
        <f t="shared" ca="1" si="159"/>
        <v>-8493357032021.0322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-8493357032021.0322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-35388987633.420967</v>
      </c>
      <c r="L3959" s="444">
        <f t="shared" ca="1" si="159"/>
        <v>-8528746019654.4531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-8528746019654.4531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-35536441748.560219</v>
      </c>
      <c r="L3960" s="444">
        <f t="shared" ca="1" si="159"/>
        <v>-8564282461403.0137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-8564282461403.0137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-35684510255.845886</v>
      </c>
      <c r="L3961" s="444">
        <f t="shared" ca="1" si="159"/>
        <v>-8599966971658.8594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-8599966971658.8594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-35833195715.245239</v>
      </c>
      <c r="L3962" s="444">
        <f t="shared" ca="1" si="159"/>
        <v>-8635800167374.1045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-8635800167374.1045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-35982500697.392105</v>
      </c>
      <c r="L3963" s="444">
        <f t="shared" ca="1" si="159"/>
        <v>-8671782668071.4971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-8671782668071.4971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-36132427783.631233</v>
      </c>
      <c r="L3964" s="444">
        <f t="shared" ca="1" si="159"/>
        <v>-8707915095855.1279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-8707915095855.1279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-36282979566.063026</v>
      </c>
      <c r="L3965" s="444">
        <f t="shared" ca="1" si="159"/>
        <v>-8744198075421.1914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-8744198075421.1914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-36434158647.588303</v>
      </c>
      <c r="L3966" s="444">
        <f t="shared" ca="1" si="159"/>
        <v>-8780632234068.7793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-8780632234068.7793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-36585967641.953247</v>
      </c>
      <c r="L3967" s="444">
        <f t="shared" ca="1" si="159"/>
        <v>-8817218201710.7324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-8817218201710.7324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-36738409173.794716</v>
      </c>
      <c r="L3968" s="444">
        <f t="shared" ca="1" si="159"/>
        <v>-8853956610884.5273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-8853956610884.5273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-36891485878.685532</v>
      </c>
      <c r="L3969" s="444">
        <f t="shared" ca="1" si="159"/>
        <v>-8890848096763.2129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-8890848096763.2129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-37045200403.180054</v>
      </c>
      <c r="L3970" s="444">
        <f t="shared" ca="1" si="159"/>
        <v>-8927893297166.3926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-8927893297166.3926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-37199555404.85997</v>
      </c>
      <c r="L3971" s="444">
        <f t="shared" ca="1" si="159"/>
        <v>-8965092852571.252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-8965092852571.252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-37354553552.380219</v>
      </c>
      <c r="L3972" s="444">
        <f t="shared" ca="1" si="159"/>
        <v>-9002447406123.6328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-9002447406123.6328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-37510197525.515137</v>
      </c>
      <c r="L3973" s="444">
        <f t="shared" ca="1" si="159"/>
        <v>-9039957603649.1484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-9039957603649.1484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-37666490015.204788</v>
      </c>
      <c r="L3974" s="444">
        <f t="shared" ca="1" si="159"/>
        <v>-9077624093664.3535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-9077624093664.3535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-37823433723.601471</v>
      </c>
      <c r="L3975" s="444">
        <f t="shared" ca="1" si="159"/>
        <v>-9115447527387.9551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-9115447527387.9551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-37981031364.116478</v>
      </c>
      <c r="L3976" s="444">
        <f t="shared" ca="1" si="159"/>
        <v>-9153428558752.0723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-9153428558752.0723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-38139285661.466965</v>
      </c>
      <c r="L3977" s="444">
        <f t="shared" ca="1" si="159"/>
        <v>-9191567844413.5391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-9191567844413.5391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-38298199351.723076</v>
      </c>
      <c r="L3978" s="444">
        <f t="shared" ca="1" si="159"/>
        <v>-9229866043765.2617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-9229866043765.2617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-38457775182.355255</v>
      </c>
      <c r="L3979" s="444">
        <f t="shared" ca="1" si="159"/>
        <v>-9268323818947.6172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-9268323818947.6172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-38618015912.281738</v>
      </c>
      <c r="L3980" s="444">
        <f t="shared" ca="1" si="159"/>
        <v>-9306941834859.8984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-9306941834859.8984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-38778924311.916245</v>
      </c>
      <c r="L3981" s="444">
        <f t="shared" ca="1" si="159"/>
        <v>-9345720759171.8145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-9345720759171.8145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-38940503163.215897</v>
      </c>
      <c r="L3982" s="444">
        <f t="shared" ca="1" si="159"/>
        <v>-9384661262335.0313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-9384661262335.0313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-39102755259.729294</v>
      </c>
      <c r="L3983" s="444">
        <f t="shared" ca="1" si="159"/>
        <v>-9423764017594.7598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-9423764017594.7598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-39265683406.644829</v>
      </c>
      <c r="L3984" s="444">
        <f t="shared" ca="1" si="159"/>
        <v>-9463029701001.4043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-9463029701001.4043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-39429290420.839188</v>
      </c>
      <c r="L3985" s="444">
        <f t="shared" ca="1" si="159"/>
        <v>-9502458991422.2441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-9502458991422.2441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-39593579130.926018</v>
      </c>
      <c r="L3986" s="444">
        <f t="shared" ca="1" si="159"/>
        <v>-9542052570553.1699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-9542052570553.1699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-39758552377.304871</v>
      </c>
      <c r="L3987" s="444">
        <f t="shared" ca="1" si="159"/>
        <v>-9581811122930.4746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-9581811122930.4746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-39924213012.210312</v>
      </c>
      <c r="L3988" s="444">
        <f t="shared" ca="1" si="159"/>
        <v>-9621735335942.6855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-9621735335942.6855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-40090563899.761192</v>
      </c>
      <c r="L3989" s="444">
        <f t="shared" ca="1" si="159"/>
        <v>-9661825899842.4473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-9661825899842.4473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-40257607916.010193</v>
      </c>
      <c r="L3990" s="444">
        <f t="shared" ca="1" si="159"/>
        <v>-9702083507758.457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-9702083507758.457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-40425347948.993568</v>
      </c>
      <c r="L3991" s="444">
        <f t="shared" ca="1" si="159"/>
        <v>-9742508855707.4512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-9742508855707.4512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-40593786898.781044</v>
      </c>
      <c r="L3992" s="444">
        <f t="shared" ca="1" si="159"/>
        <v>-9783102642606.2324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-9783102642606.2324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-40762927677.52597</v>
      </c>
      <c r="L3993" s="444">
        <f t="shared" ca="1" si="159"/>
        <v>-9823865570283.7578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-9823865570283.7578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-40932773209.515656</v>
      </c>
      <c r="L3994" s="444">
        <f t="shared" ca="1" si="159"/>
        <v>-9864798343493.2734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-9864798343493.2734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-41103326431.22197</v>
      </c>
      <c r="L3995" s="444">
        <f t="shared" ca="1" si="159"/>
        <v>-9905901669924.4961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-9905901669924.4961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-41274590291.352066</v>
      </c>
      <c r="L3996" s="444">
        <f t="shared" ca="1" si="159"/>
        <v>-9947176260215.8477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-9947176260215.8477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-41446567750.899368</v>
      </c>
      <c r="L3997" s="444">
        <f t="shared" ca="1" si="159"/>
        <v>-9988622827966.7461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-9988622827966.7461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-41619261783.194778</v>
      </c>
      <c r="L3998" s="444">
        <f t="shared" ca="1" si="159"/>
        <v>-10030242089749.941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-10030242089749.941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-41792675373.958092</v>
      </c>
      <c r="L3999" s="444">
        <f t="shared" ca="1" si="159"/>
        <v>-10072034765123.9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-10072034765123.9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-41966811521.349586</v>
      </c>
      <c r="L4000" s="444">
        <f t="shared" ca="1" si="159"/>
        <v>-10114001576645.25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-10114001576645.25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-42141673236.021873</v>
      </c>
      <c r="L4001" s="444">
        <f t="shared" ca="1" si="159"/>
        <v>-10156143249881.271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-10156143249881.271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-42317263541.171967</v>
      </c>
      <c r="L4002" s="444">
        <f t="shared" ca="1" si="159"/>
        <v>-10198460513422.443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-10198460513422.443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-42493585472.593513</v>
      </c>
      <c r="L4003" s="444">
        <f t="shared" ca="1" si="159"/>
        <v>-10240954098895.037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-10240954098895.037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-42670642078.729324</v>
      </c>
      <c r="L4004" s="444">
        <f t="shared" ca="1" si="159"/>
        <v>-10283624740973.766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-10283624740973.766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-42848436420.724022</v>
      </c>
      <c r="L4005" s="444">
        <f t="shared" ca="1" si="159"/>
        <v>-10326473177394.49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-10326473177394.49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-43026971572.477043</v>
      </c>
      <c r="L4006" s="444">
        <f t="shared" ca="1" si="159"/>
        <v>-10369500148966.967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-10369500148966.967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-43206250620.695694</v>
      </c>
      <c r="L4007" s="444">
        <f t="shared" ca="1" si="159"/>
        <v>-10412706399587.662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-10412706399587.662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-43386276664.948593</v>
      </c>
      <c r="L4008" s="444">
        <f t="shared" ca="1" si="159"/>
        <v>-10456092676252.611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-10456092676252.611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-43567052817.719215</v>
      </c>
      <c r="L4009" s="444">
        <f t="shared" ca="1" si="159"/>
        <v>-10499659729070.33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-10499659729070.33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-43748582204.459709</v>
      </c>
      <c r="L4010" s="444">
        <f t="shared" ca="1" si="159"/>
        <v>-10543408311274.789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-10543408311274.789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-43930867963.644951</v>
      </c>
      <c r="L4011" s="444">
        <f t="shared" ca="1" si="159"/>
        <v>-10587339179238.434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-10587339179238.434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-44113913246.826805</v>
      </c>
      <c r="L4012" s="444">
        <f t="shared" ca="1" si="159"/>
        <v>-10631453092485.26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-10631453092485.26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-44297721218.688583</v>
      </c>
      <c r="L4013" s="444">
        <f t="shared" ca="1" si="159"/>
        <v>-10675750813703.949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-10675750813703.949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-44482295057.099785</v>
      </c>
      <c r="L4014" s="444">
        <f t="shared" ca="1" si="159"/>
        <v>-10720233108761.049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-10720233108761.049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-44667637953.171036</v>
      </c>
      <c r="L4015" s="444">
        <f t="shared" ca="1" si="159"/>
        <v>-10764900746714.221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-10764900746714.221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-44853753111.30925</v>
      </c>
      <c r="L4016" s="444">
        <f t="shared" ca="1" si="159"/>
        <v>-10809754499825.529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-10809754499825.529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-45040643749.273041</v>
      </c>
      <c r="L4017" s="444">
        <f t="shared" ca="1" si="159"/>
        <v>-10854795143574.803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-10854795143574.803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-45228313098.228348</v>
      </c>
      <c r="L4018" s="444">
        <f t="shared" ca="1" si="159"/>
        <v>-10900023456673.031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-10900023456673.031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-45416764402.804298</v>
      </c>
      <c r="L4019" s="444">
        <f t="shared" ca="1" si="159"/>
        <v>-10945440221075.836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-10945440221075.836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-45606000921.149315</v>
      </c>
      <c r="L4020" s="444">
        <f t="shared" ca="1" si="159"/>
        <v>-10991046221996.984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-10991046221996.984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-45796025924.987434</v>
      </c>
      <c r="L4021" s="444">
        <f t="shared" ca="1" si="159"/>
        <v>-11036842247921.973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-11036842247921.973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-45986842699.674889</v>
      </c>
      <c r="L4022" s="444">
        <f t="shared" ca="1" si="159"/>
        <v>-11082829090621.648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-11082829090621.648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-46178454544.256866</v>
      </c>
      <c r="L4023" s="444">
        <f t="shared" ca="1" si="159"/>
        <v>-11129007545165.906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-11129007545165.906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-46370864771.524612</v>
      </c>
      <c r="L4024" s="444">
        <f t="shared" ca="1" si="159"/>
        <v>-11175378409937.432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-11175378409937.432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-46564076708.072632</v>
      </c>
      <c r="L4025" s="444">
        <f t="shared" ca="1" si="159"/>
        <v>-11221942486645.504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-11221942486645.504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-46758093694.356262</v>
      </c>
      <c r="L4026" s="444">
        <f t="shared" ca="1" si="159"/>
        <v>-11268700580339.859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-11268700580339.859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-46952919084.749413</v>
      </c>
      <c r="L4027" s="444">
        <f t="shared" ca="1" si="159"/>
        <v>-11315653499424.609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-11315653499424.609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-47148556247.602539</v>
      </c>
      <c r="L4028" s="444">
        <f t="shared" ca="1" si="159"/>
        <v>-11362802055672.211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-11362802055672.211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-47345008565.30088</v>
      </c>
      <c r="L4029" s="444">
        <f t="shared" ca="1" si="159"/>
        <v>-11410147064237.512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-11410147064237.512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-47542279434.322968</v>
      </c>
      <c r="L4030" s="444">
        <f t="shared" ca="1" si="159"/>
        <v>-11457689343671.834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-11457689343671.834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-47740372265.299309</v>
      </c>
      <c r="L4031" s="444">
        <f t="shared" ca="1" si="159"/>
        <v>-11505429715937.133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-11505429715937.133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-47939290483.071388</v>
      </c>
      <c r="L4032" s="444">
        <f t="shared" ca="1" si="159"/>
        <v>-11553369006420.205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-11553369006420.205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-48139037526.750854</v>
      </c>
      <c r="L4033" s="444">
        <f t="shared" ca="1" si="159"/>
        <v>-11601508043946.955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-11601508043946.955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-48339616849.778976</v>
      </c>
      <c r="L4034" s="444">
        <f t="shared" ca="1" si="159"/>
        <v>-11649847660796.734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-11649847660796.734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-48541031919.986389</v>
      </c>
      <c r="L4035" s="444">
        <f t="shared" ca="1" si="159"/>
        <v>-11698388692716.721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-11698388692716.721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-48743286219.653</v>
      </c>
      <c r="L4036" s="444">
        <f t="shared" ca="1" si="159"/>
        <v>-11747131978936.373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-11747131978936.373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-48946383245.568222</v>
      </c>
      <c r="L4037" s="444">
        <f t="shared" ca="1" si="159"/>
        <v>-11796078362181.941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-11796078362181.941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-49150326509.091423</v>
      </c>
      <c r="L4038" s="444">
        <f t="shared" ca="1" si="159"/>
        <v>-11845228688691.033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-11845228688691.033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-49355119536.212639</v>
      </c>
      <c r="L4039" s="444">
        <f t="shared" ca="1" si="159"/>
        <v>-11894583808227.246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-11894583808227.246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-49560765867.613525</v>
      </c>
      <c r="L4040" s="444">
        <f t="shared" ca="1" si="159"/>
        <v>-11944144574094.859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-11944144574094.859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-49767269058.728577</v>
      </c>
      <c r="L4041" s="444">
        <f t="shared" ca="1" si="159"/>
        <v>-11993911843153.588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-11993911843153.588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-49974632679.806618</v>
      </c>
      <c r="L4042" s="444">
        <f t="shared" ca="1" si="159"/>
        <v>-12043886475833.395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-12043886475833.395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-50182860315.972473</v>
      </c>
      <c r="L4043" s="444">
        <f t="shared" ca="1" si="159"/>
        <v>-12094069336149.367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-12094069336149.367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-50391955567.289032</v>
      </c>
      <c r="L4044" s="444">
        <f t="shared" ca="1" si="159"/>
        <v>-12144461291716.656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-12144461291716.656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-50601922048.819397</v>
      </c>
      <c r="L4045" s="444">
        <f t="shared" ca="1" si="159"/>
        <v>-12195063213765.477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-12195063213765.477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-50812763390.689484</v>
      </c>
      <c r="L4046" s="444">
        <f t="shared" ca="1" si="159"/>
        <v>-12245875977156.166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-12245875977156.166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-51024483238.150688</v>
      </c>
      <c r="L4047" s="444">
        <f t="shared" ca="1" si="159"/>
        <v>-12296900460394.316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-12296900460394.316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-51237085251.642982</v>
      </c>
      <c r="L4048" s="444">
        <f t="shared" ca="1" si="159"/>
        <v>-12348137545645.959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-12348137545645.959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-51450573106.858162</v>
      </c>
      <c r="L4049" s="444">
        <f t="shared" ca="1" si="159"/>
        <v>-12399588118752.816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-12399588118752.816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-51664950494.803398</v>
      </c>
      <c r="L4050" s="444">
        <f t="shared" ca="1" si="159"/>
        <v>-12451253069247.619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-12451253069247.619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-51880221121.865082</v>
      </c>
      <c r="L4051" s="444">
        <f t="shared" ca="1" si="159"/>
        <v>-12503133290369.484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-12503133290369.484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-52096388709.872849</v>
      </c>
      <c r="L4052" s="444">
        <f t="shared" ca="1" si="159"/>
        <v>-12555229679079.357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-12555229679079.357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-52313456996.163986</v>
      </c>
      <c r="L4053" s="444">
        <f t="shared" ca="1" si="159"/>
        <v>-12607543136075.521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-12607543136075.521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-52531429733.648003</v>
      </c>
      <c r="L4054" s="444">
        <f t="shared" ca="1" si="159"/>
        <v>-12660074565809.17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-12660074565809.17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-52750310690.871544</v>
      </c>
      <c r="L4055" s="444">
        <f t="shared" ca="1" si="159"/>
        <v>-12712824876500.041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-12712824876500.041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-52970103652.083504</v>
      </c>
      <c r="L4056" s="444">
        <f t="shared" ca="1" si="159"/>
        <v>-12765794980152.125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-12765794980152.125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-53190812417.300522</v>
      </c>
      <c r="L4057" s="444">
        <f t="shared" ca="1" si="159"/>
        <v>-12818985792569.426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-12818985792569.426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-53412440802.372604</v>
      </c>
      <c r="L4058" s="444">
        <f t="shared" ca="1" si="159"/>
        <v>-12872398233371.799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-12872398233371.799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-53634992639.049164</v>
      </c>
      <c r="L4059" s="444">
        <f t="shared" ca="1" si="159"/>
        <v>-12926033226010.848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-12926033226010.848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-53858471775.045197</v>
      </c>
      <c r="L4060" s="444">
        <f t="shared" ca="1" si="159"/>
        <v>-12979891697785.893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-12979891697785.893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-54082882074.107887</v>
      </c>
      <c r="L4061" s="444">
        <f t="shared" ca="1" si="159"/>
        <v>-13033974579860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-13033974579860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-54308227416.083336</v>
      </c>
      <c r="L4062" s="444">
        <f t="shared" ca="1" si="159"/>
        <v>-13088282807276.084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-13088282807276.084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-54534511696.983681</v>
      </c>
      <c r="L4063" s="444">
        <f t="shared" ca="1" si="159"/>
        <v>-13142817318973.068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-13142817318973.068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-54761738829.054451</v>
      </c>
      <c r="L4064" s="444">
        <f t="shared" ca="1" si="159"/>
        <v>-13197579057802.123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-13197579057802.123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-54989912740.842178</v>
      </c>
      <c r="L4065" s="444">
        <f t="shared" ca="1" si="159"/>
        <v>-13252568970542.965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-13252568970542.965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-55219037377.262352</v>
      </c>
      <c r="L4066" s="444">
        <f t="shared" ca="1" si="159"/>
        <v>-13307788007920.227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-13307788007920.227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-55449116699.66761</v>
      </c>
      <c r="L4067" s="444">
        <f t="shared" ca="1" si="159"/>
        <v>-13363237124619.895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-13363237124619.895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-55680154685.916229</v>
      </c>
      <c r="L4068" s="444">
        <f t="shared" ca="1" si="159"/>
        <v>-13418917279305.811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-13418917279305.811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-55912155330.44088</v>
      </c>
      <c r="L4069" s="444">
        <f t="shared" ca="1" si="159"/>
        <v>-13474829434636.252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-13474829434636.252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-56145122644.317719</v>
      </c>
      <c r="L4070" s="444">
        <f t="shared" ca="1" si="159"/>
        <v>-13530974557280.57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-13530974557280.57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-56379060655.335709</v>
      </c>
      <c r="L4071" s="444">
        <f t="shared" ca="1" si="159"/>
        <v>-13587353617935.906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-13587353617935.906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-56613973408.066277</v>
      </c>
      <c r="L4072" s="444">
        <f t="shared" ca="1" si="159"/>
        <v>-13643967591343.973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-13643967591343.973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-56849864963.93322</v>
      </c>
      <c r="L4073" s="444">
        <f t="shared" ca="1" si="159"/>
        <v>-13700817456307.906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-13700817456307.906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-57086739401.282944</v>
      </c>
      <c r="L4074" s="444">
        <f t="shared" ca="1" si="159"/>
        <v>-13757904195709.189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-13757904195709.189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-57324600815.454956</v>
      </c>
      <c r="L4075" s="444">
        <f t="shared" ca="1" si="159"/>
        <v>-13815228796524.645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-13815228796524.645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-57563453318.852684</v>
      </c>
      <c r="L4076" s="444">
        <f t="shared" ca="1" si="159"/>
        <v>-13872792249843.498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-13872792249843.498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-57803301041.014565</v>
      </c>
      <c r="L4077" s="444">
        <f t="shared" ca="1" si="159"/>
        <v>-13930595550884.512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-13930595550884.512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-58044148128.685463</v>
      </c>
      <c r="L4078" s="444">
        <f t="shared" ca="1" si="159"/>
        <v>-13988639699013.197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-13988639699013.197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-58285998745.888321</v>
      </c>
      <c r="L4079" s="444">
        <f t="shared" ca="1" si="159"/>
        <v>-14046925697759.086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-14046925697759.086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-58528857073.996201</v>
      </c>
      <c r="L4080" s="444">
        <f t="shared" ca="1" si="159"/>
        <v>-14105454554833.082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-14105454554833.082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-58772727311.804497</v>
      </c>
      <c r="L4081" s="444">
        <f t="shared" ca="1" si="159"/>
        <v>-14164227282144.887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-14164227282144.887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-59017613675.603691</v>
      </c>
      <c r="L4082" s="444">
        <f t="shared" ca="1" si="159"/>
        <v>-14223244895820.49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-14223244895820.49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-59263520399.252045</v>
      </c>
      <c r="L4083" s="444">
        <f t="shared" ca="1" si="159"/>
        <v>-14282508416219.742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-14282508416219.742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-59510451734.248924</v>
      </c>
      <c r="L4084" s="444">
        <f t="shared" ca="1" si="159"/>
        <v>-14342018867953.99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-14342018867953.99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-59758411949.808289</v>
      </c>
      <c r="L4085" s="444">
        <f t="shared" ca="1" si="159"/>
        <v>-14401777279903.799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-14401777279903.799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-60007405332.932503</v>
      </c>
      <c r="L4086" s="444">
        <f t="shared" ca="1" si="159"/>
        <v>-14461784685236.73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-14461784685236.73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-60257436188.486374</v>
      </c>
      <c r="L4087" s="444">
        <f t="shared" ca="1" si="159"/>
        <v>-14522042121425.217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-14522042121425.217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-60508508839.271729</v>
      </c>
      <c r="L4088" s="444">
        <f t="shared" ref="L4088:L4342" ca="1" si="164">I4088-J4088+K4088</f>
        <v>-14582550630264.488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-14582550630264.488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-60760627626.102028</v>
      </c>
      <c r="L4089" s="444">
        <f t="shared" ca="1" si="164"/>
        <v>-14643311257890.59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-14643311257890.59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-61013796907.877464</v>
      </c>
      <c r="L4090" s="444">
        <f t="shared" ca="1" si="164"/>
        <v>-14704325054798.467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-14704325054798.467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-61268021061.660278</v>
      </c>
      <c r="L4091" s="444">
        <f t="shared" ca="1" si="164"/>
        <v>-14765593075860.127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-14765593075860.127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-61523304482.750526</v>
      </c>
      <c r="L4092" s="444">
        <f t="shared" ca="1" si="164"/>
        <v>-14827116380342.877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-14827116380342.877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-61779651584.761978</v>
      </c>
      <c r="L4093" s="444">
        <f t="shared" ca="1" si="164"/>
        <v>-14888896031927.639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-14888896031927.639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-62037066799.698494</v>
      </c>
      <c r="L4094" s="444">
        <f t="shared" ca="1" si="164"/>
        <v>-14950933098727.338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-14950933098727.338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-62295554578.030563</v>
      </c>
      <c r="L4095" s="444">
        <f t="shared" ca="1" si="164"/>
        <v>-15013228653305.369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-15013228653305.369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-62555119388.772369</v>
      </c>
      <c r="L4096" s="444">
        <f t="shared" ca="1" si="164"/>
        <v>-15075783772694.141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-15075783772694.141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-62815765719.558929</v>
      </c>
      <c r="L4097" s="444">
        <f t="shared" ca="1" si="164"/>
        <v>-15138599538413.699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-15138599538413.699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-63077498076.723747</v>
      </c>
      <c r="L4098" s="444">
        <f t="shared" ca="1" si="164"/>
        <v>-15201677036490.424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-15201677036490.424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-63340320985.37677</v>
      </c>
      <c r="L4099" s="444">
        <f t="shared" ca="1" si="164"/>
        <v>-15265017357475.801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-15265017357475.801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-63604238989.482506</v>
      </c>
      <c r="L4100" s="444">
        <f t="shared" ca="1" si="164"/>
        <v>-15328621596465.283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-15328621596465.283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-63869256651.938683</v>
      </c>
      <c r="L4101" s="444">
        <f t="shared" ca="1" si="164"/>
        <v>-15392490853117.223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-15392490853117.223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-64135378554.65509</v>
      </c>
      <c r="L4102" s="444">
        <f t="shared" ca="1" si="164"/>
        <v>-15456626231671.877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-15456626231671.877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-64402609298.63282</v>
      </c>
      <c r="L4103" s="444">
        <f t="shared" ca="1" si="164"/>
        <v>-15521028840970.51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-15521028840970.51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-64670953504.043793</v>
      </c>
      <c r="L4104" s="444">
        <f t="shared" ca="1" si="164"/>
        <v>-15585699794474.553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-15585699794474.553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-64940415810.310638</v>
      </c>
      <c r="L4105" s="444">
        <f t="shared" ca="1" si="164"/>
        <v>-15650640210284.863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-15650640210284.863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-65211000876.186928</v>
      </c>
      <c r="L4106" s="444">
        <f t="shared" ca="1" si="164"/>
        <v>-15715851211161.051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-15715851211161.051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-65482713379.8377</v>
      </c>
      <c r="L4107" s="444">
        <f t="shared" ca="1" si="164"/>
        <v>-15781333924540.889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-15781333924540.889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-65755558018.920372</v>
      </c>
      <c r="L4108" s="444">
        <f t="shared" ca="1" si="164"/>
        <v>-15847089482559.809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-15847089482559.809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-66029539510.665878</v>
      </c>
      <c r="L4109" s="444">
        <f t="shared" ca="1" si="164"/>
        <v>-15913119022070.475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-15913119022070.475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-66304662591.960312</v>
      </c>
      <c r="L4110" s="444">
        <f t="shared" ca="1" si="164"/>
        <v>-15979423684662.436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-15979423684662.436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-66580932019.426811</v>
      </c>
      <c r="L4111" s="444">
        <f t="shared" ca="1" si="164"/>
        <v>-16046004616681.863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-16046004616681.863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-66858352569.507759</v>
      </c>
      <c r="L4112" s="444">
        <f t="shared" ca="1" si="164"/>
        <v>-16112862969251.371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-16112862969251.371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-67136929038.547379</v>
      </c>
      <c r="L4113" s="444">
        <f t="shared" ca="1" si="164"/>
        <v>-16179999898289.918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-16179999898289.918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-67416666242.874657</v>
      </c>
      <c r="L4114" s="444">
        <f t="shared" ca="1" si="164"/>
        <v>-16247416564532.793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-16247416564532.793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-67697569018.886635</v>
      </c>
      <c r="L4115" s="444">
        <f t="shared" ca="1" si="164"/>
        <v>-16315114133551.68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-16315114133551.68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-67979642223.131996</v>
      </c>
      <c r="L4116" s="444">
        <f t="shared" ca="1" si="164"/>
        <v>-16383093775774.813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-16383093775774.813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-68262890732.39505</v>
      </c>
      <c r="L4117" s="444">
        <f t="shared" ca="1" si="164"/>
        <v>-16451356666507.207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-16451356666507.207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-68547319443.780029</v>
      </c>
      <c r="L4118" s="444">
        <f t="shared" ca="1" si="164"/>
        <v>-16519903985950.986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-16519903985950.986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-68832933274.795761</v>
      </c>
      <c r="L4119" s="444">
        <f t="shared" ca="1" si="164"/>
        <v>-16588736919225.781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-16588736919225.781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-69119737163.440765</v>
      </c>
      <c r="L4120" s="444">
        <f t="shared" ca="1" si="164"/>
        <v>-16657856656389.223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-16657856656389.223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-69407736068.288422</v>
      </c>
      <c r="L4121" s="444">
        <f t="shared" ca="1" si="164"/>
        <v>-16727264392457.512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-16727264392457.512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-69696934968.572952</v>
      </c>
      <c r="L4122" s="444">
        <f t="shared" ca="1" si="164"/>
        <v>-16796961327426.084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-16796961327426.084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-69987338864.275345</v>
      </c>
      <c r="L4123" s="444">
        <f t="shared" ca="1" si="164"/>
        <v>-16866948666290.359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-16866948666290.359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-70278952776.209839</v>
      </c>
      <c r="L4124" s="444">
        <f t="shared" ca="1" si="164"/>
        <v>-16937227619066.568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-16937227619066.568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-70571781746.110703</v>
      </c>
      <c r="L4125" s="444">
        <f t="shared" ca="1" si="164"/>
        <v>-17007799400812.68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-17007799400812.68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-70865830836.719498</v>
      </c>
      <c r="L4126" s="444">
        <f t="shared" ca="1" si="164"/>
        <v>-17078665231649.398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-17078665231649.398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-71161105131.872498</v>
      </c>
      <c r="L4127" s="444">
        <f t="shared" ca="1" si="164"/>
        <v>-17149826336781.271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-17149826336781.271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-71457609736.588623</v>
      </c>
      <c r="L4128" s="444">
        <f t="shared" ca="1" si="164"/>
        <v>-17221283946517.859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-17221283946517.859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-71755349777.157745</v>
      </c>
      <c r="L4129" s="444">
        <f t="shared" ca="1" si="164"/>
        <v>-17293039296295.018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-17293039296295.018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-72054330401.229233</v>
      </c>
      <c r="L4130" s="444">
        <f t="shared" ca="1" si="164"/>
        <v>-17365093626696.246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-17365093626696.246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-72354556777.901031</v>
      </c>
      <c r="L4131" s="444">
        <f t="shared" ca="1" si="164"/>
        <v>-17437448183474.146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-17437448183474.146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-72656034097.808945</v>
      </c>
      <c r="L4132" s="444">
        <f t="shared" ca="1" si="164"/>
        <v>-17510104217571.955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-17510104217571.955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-72958767573.216476</v>
      </c>
      <c r="L4133" s="444">
        <f t="shared" ca="1" si="164"/>
        <v>-17583062985145.172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-17583062985145.172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-73262762438.104874</v>
      </c>
      <c r="L4134" s="444">
        <f t="shared" ca="1" si="164"/>
        <v>-17656325747583.277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-17656325747583.277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-73568023948.263657</v>
      </c>
      <c r="L4135" s="444">
        <f t="shared" ca="1" si="164"/>
        <v>-17729893771531.539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-17729893771531.539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-73874557381.381409</v>
      </c>
      <c r="L4136" s="444">
        <f t="shared" ca="1" si="164"/>
        <v>-17803768328912.922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-17803768328912.922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-74182368037.137177</v>
      </c>
      <c r="L4137" s="444">
        <f t="shared" ca="1" si="164"/>
        <v>-17877950696950.059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-17877950696950.059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-74491461237.291916</v>
      </c>
      <c r="L4138" s="444">
        <f t="shared" ca="1" si="164"/>
        <v>-17952442158187.352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-17952442158187.352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-74801842325.780624</v>
      </c>
      <c r="L4139" s="444">
        <f t="shared" ca="1" si="164"/>
        <v>-18027244000513.133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-18027244000513.133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-75113516668.804718</v>
      </c>
      <c r="L4140" s="444">
        <f t="shared" ca="1" si="164"/>
        <v>-18102357517181.938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-18102357517181.938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-75426489654.924744</v>
      </c>
      <c r="L4141" s="444">
        <f t="shared" ca="1" si="164"/>
        <v>-18177784006836.863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-18177784006836.863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-75740766695.153595</v>
      </c>
      <c r="L4142" s="444">
        <f t="shared" ca="1" si="164"/>
        <v>-18253524773532.016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-18253524773532.016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-76056353223.050064</v>
      </c>
      <c r="L4143" s="444">
        <f t="shared" ca="1" si="164"/>
        <v>-18329581126755.066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-18329581126755.066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-76373254694.812775</v>
      </c>
      <c r="L4144" s="444">
        <f t="shared" ca="1" si="164"/>
        <v>-18405954381449.879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-18405954381449.879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-76691476589.374496</v>
      </c>
      <c r="L4145" s="444">
        <f t="shared" ca="1" si="164"/>
        <v>-18482645858039.254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-18482645858039.254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-77011024408.496887</v>
      </c>
      <c r="L4146" s="444">
        <f t="shared" ca="1" si="164"/>
        <v>-18559656882447.75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-18559656882447.75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-77331903676.865631</v>
      </c>
      <c r="L4147" s="444">
        <f t="shared" ca="1" si="164"/>
        <v>-18636988786124.617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-18636988786124.617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-77654119942.185898</v>
      </c>
      <c r="L4148" s="444">
        <f t="shared" ca="1" si="164"/>
        <v>-18714642906066.805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-18714642906066.805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-77977678775.278351</v>
      </c>
      <c r="L4149" s="444">
        <f t="shared" ca="1" si="164"/>
        <v>-18792620584842.082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-18792620584842.082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-78302585770.175339</v>
      </c>
      <c r="L4150" s="444">
        <f t="shared" ca="1" si="164"/>
        <v>-18870923170612.258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-18870923170612.258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-78628846544.217743</v>
      </c>
      <c r="L4151" s="444">
        <f t="shared" ca="1" si="164"/>
        <v>-18949552017156.477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-18949552017156.477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-78956466738.151978</v>
      </c>
      <c r="L4152" s="444">
        <f t="shared" ca="1" si="164"/>
        <v>-19028508483894.629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-19028508483894.629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-79285452016.227615</v>
      </c>
      <c r="L4153" s="444">
        <f t="shared" ca="1" si="164"/>
        <v>-19107793935910.855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-19107793935910.855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-79615808066.295227</v>
      </c>
      <c r="L4154" s="444">
        <f t="shared" ca="1" si="164"/>
        <v>-19187409743977.152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-19187409743977.152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-79947540599.9048</v>
      </c>
      <c r="L4155" s="444">
        <f t="shared" ca="1" si="164"/>
        <v>-19267357284577.059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-19267357284577.059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-80280655352.404404</v>
      </c>
      <c r="L4156" s="444">
        <f t="shared" ca="1" si="164"/>
        <v>-19347637939929.465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-19347637939929.465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-80615158083.039429</v>
      </c>
      <c r="L4157" s="444">
        <f t="shared" ca="1" si="164"/>
        <v>-19428253098012.504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-19428253098012.504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-80951054575.052094</v>
      </c>
      <c r="L4158" s="444">
        <f t="shared" ca="1" si="164"/>
        <v>-19509204152587.555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-19509204152587.555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-81288350635.781479</v>
      </c>
      <c r="L4159" s="444">
        <f t="shared" ca="1" si="164"/>
        <v>-19590492503223.336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-19590492503223.336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-81627052096.763901</v>
      </c>
      <c r="L4160" s="444">
        <f t="shared" ca="1" si="164"/>
        <v>-19672119555320.102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-19672119555320.102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-81967164813.833755</v>
      </c>
      <c r="L4161" s="444">
        <f t="shared" ca="1" si="164"/>
        <v>-19754086720133.934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-19754086720133.934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-82308694667.224716</v>
      </c>
      <c r="L4162" s="444">
        <f t="shared" ca="1" si="164"/>
        <v>-19836395414801.16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-19836395414801.16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-82651647561.671494</v>
      </c>
      <c r="L4163" s="444">
        <f t="shared" ca="1" si="164"/>
        <v>-19919047062362.832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-19919047062362.832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-82996029426.511795</v>
      </c>
      <c r="L4164" s="444">
        <f t="shared" ca="1" si="164"/>
        <v>-20002043091789.344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-20002043091789.344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-83341846215.788925</v>
      </c>
      <c r="L4165" s="444">
        <f t="shared" ca="1" si="164"/>
        <v>-20085384938005.133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-20085384938005.133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-83689103908.354721</v>
      </c>
      <c r="L4166" s="444">
        <f t="shared" ca="1" si="164"/>
        <v>-20169074041913.488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-20169074041913.488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-84037808507.97287</v>
      </c>
      <c r="L4167" s="444">
        <f t="shared" ca="1" si="164"/>
        <v>-20253111850421.461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-20253111850421.461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-84387966043.42276</v>
      </c>
      <c r="L4168" s="444">
        <f t="shared" ca="1" si="164"/>
        <v>-20337499816464.883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-20337499816464.883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-84739582568.603683</v>
      </c>
      <c r="L4169" s="444">
        <f t="shared" ca="1" si="164"/>
        <v>-20422239399033.488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-20422239399033.488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-85092664162.639526</v>
      </c>
      <c r="L4170" s="444">
        <f t="shared" ca="1" si="164"/>
        <v>-20507332063196.129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-20507332063196.129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-85447216929.983871</v>
      </c>
      <c r="L4171" s="444">
        <f t="shared" ca="1" si="164"/>
        <v>-20592779280126.113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-20592779280126.113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-85803247000.525467</v>
      </c>
      <c r="L4172" s="444">
        <f t="shared" ca="1" si="164"/>
        <v>-20678582527126.641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-20678582527126.641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-86160760529.694336</v>
      </c>
      <c r="L4173" s="444">
        <f t="shared" ca="1" si="164"/>
        <v>-20764743287656.336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-20764743287656.336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-86519763698.568069</v>
      </c>
      <c r="L4174" s="444">
        <f t="shared" ca="1" si="164"/>
        <v>-20851263051354.902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-20851263051354.902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-86880262713.97876</v>
      </c>
      <c r="L4175" s="444">
        <f t="shared" ca="1" si="164"/>
        <v>-20938143314068.883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-20938143314068.883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-87242263808.620346</v>
      </c>
      <c r="L4176" s="444">
        <f t="shared" ca="1" si="164"/>
        <v>-21025385577877.504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-21025385577877.504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-87605773241.156265</v>
      </c>
      <c r="L4177" s="444">
        <f t="shared" ca="1" si="164"/>
        <v>-21112991351118.66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-21112991351118.66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-87970797296.327744</v>
      </c>
      <c r="L4178" s="444">
        <f t="shared" ca="1" si="164"/>
        <v>-21200962148414.988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-21200962148414.988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-88337342285.062454</v>
      </c>
      <c r="L4179" s="444">
        <f t="shared" ca="1" si="164"/>
        <v>-21289299490700.051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-21289299490700.051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-88705414544.583542</v>
      </c>
      <c r="L4180" s="444">
        <f t="shared" ca="1" si="164"/>
        <v>-21378004905244.633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-21378004905244.633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-89075020438.519302</v>
      </c>
      <c r="L4181" s="444">
        <f t="shared" ca="1" si="164"/>
        <v>-21467079925683.152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-21467079925683.152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-89446166357.013138</v>
      </c>
      <c r="L4182" s="444">
        <f t="shared" ca="1" si="164"/>
        <v>-21556526092040.164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-21556526092040.164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-89818858716.834015</v>
      </c>
      <c r="L4183" s="444">
        <f t="shared" ca="1" si="164"/>
        <v>-21646344950757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-21646344950757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-90193103961.487503</v>
      </c>
      <c r="L4184" s="444">
        <f t="shared" ca="1" si="164"/>
        <v>-21736538054718.488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-21736538054718.488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-90568908561.327026</v>
      </c>
      <c r="L4185" s="444">
        <f t="shared" ca="1" si="164"/>
        <v>-21827106963279.816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-21827106963279.816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-90946279013.665894</v>
      </c>
      <c r="L4186" s="444">
        <f t="shared" ca="1" si="164"/>
        <v>-21918053242293.48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-21918053242293.48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-91325221842.889496</v>
      </c>
      <c r="L4187" s="444">
        <f t="shared" ca="1" si="164"/>
        <v>-22009378464136.371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-22009378464136.371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-91705743600.568207</v>
      </c>
      <c r="L4188" s="444">
        <f t="shared" ca="1" si="164"/>
        <v>-22101084207736.938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-22101084207736.938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-92087850865.570572</v>
      </c>
      <c r="L4189" s="444">
        <f t="shared" ca="1" si="164"/>
        <v>-22193172058602.508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-22193172058602.508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-92471550244.177109</v>
      </c>
      <c r="L4190" s="444">
        <f t="shared" ca="1" si="164"/>
        <v>-22285643608846.684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-22285643608846.684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-92856848370.194519</v>
      </c>
      <c r="L4191" s="444">
        <f t="shared" ca="1" si="164"/>
        <v>-22378500457216.879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-22378500457216.879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-93243751905.070328</v>
      </c>
      <c r="L4192" s="444">
        <f t="shared" ca="1" si="164"/>
        <v>-22471744209121.949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-22471744209121.949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-93632267538.008118</v>
      </c>
      <c r="L4193" s="444">
        <f t="shared" ca="1" si="164"/>
        <v>-22565376476659.957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-22565376476659.957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-94022401986.08316</v>
      </c>
      <c r="L4194" s="444">
        <f t="shared" ca="1" si="164"/>
        <v>-22659398878646.039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-22659398878646.039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-94414161994.35849</v>
      </c>
      <c r="L4195" s="444">
        <f t="shared" ca="1" si="164"/>
        <v>-22753813040640.398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-22753813040640.398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-94807554336.001663</v>
      </c>
      <c r="L4196" s="444">
        <f t="shared" ca="1" si="164"/>
        <v>-22848620594976.398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-22848620594976.398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-95202585812.401657</v>
      </c>
      <c r="L4197" s="444">
        <f t="shared" ca="1" si="164"/>
        <v>-22943823180788.801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-22943823180788.801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-95599263253.286667</v>
      </c>
      <c r="L4198" s="444">
        <f t="shared" ca="1" si="164"/>
        <v>-23039422444042.086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-23039422444042.086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-95997593516.842026</v>
      </c>
      <c r="L4199" s="444">
        <f t="shared" ca="1" si="164"/>
        <v>-23135420037558.93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-23135420037558.93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-96397583489.828873</v>
      </c>
      <c r="L4200" s="444">
        <f t="shared" ca="1" si="164"/>
        <v>-23231817621048.758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-23231817621048.758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-96799240087.703156</v>
      </c>
      <c r="L4201" s="444">
        <f t="shared" ca="1" si="164"/>
        <v>-23328616861136.461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-23328616861136.461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-97202570254.73526</v>
      </c>
      <c r="L4202" s="444">
        <f t="shared" ca="1" si="164"/>
        <v>-23425819431391.195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-23425819431391.195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-97607580964.129974</v>
      </c>
      <c r="L4203" s="444">
        <f t="shared" ca="1" si="164"/>
        <v>-23523427012355.324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-23523427012355.324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-98014279218.147186</v>
      </c>
      <c r="L4204" s="444">
        <f t="shared" ca="1" si="164"/>
        <v>-23621441291573.473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-23621441291573.473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-98422672048.222809</v>
      </c>
      <c r="L4205" s="444">
        <f t="shared" ca="1" si="164"/>
        <v>-23719863963621.695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-23719863963621.695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-98832766515.090393</v>
      </c>
      <c r="L4206" s="444">
        <f t="shared" ca="1" si="164"/>
        <v>-23818696730136.785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-23818696730136.785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-99244569708.903275</v>
      </c>
      <c r="L4207" s="444">
        <f t="shared" ca="1" si="164"/>
        <v>-23917941299845.688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-23917941299845.688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-99658088749.357025</v>
      </c>
      <c r="L4208" s="444">
        <f t="shared" ca="1" si="164"/>
        <v>-24017599388595.043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-24017599388595.043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-100073330785.81268</v>
      </c>
      <c r="L4209" s="444">
        <f t="shared" ca="1" si="164"/>
        <v>-24117672719380.855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-24117672719380.855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-100490302997.42023</v>
      </c>
      <c r="L4210" s="444">
        <f t="shared" ca="1" si="164"/>
        <v>-24218163022378.277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-24218163022378.277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-100909012593.24283</v>
      </c>
      <c r="L4211" s="444">
        <f t="shared" ca="1" si="164"/>
        <v>-24319072034971.52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-24319072034971.52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-101329466812.38133</v>
      </c>
      <c r="L4212" s="444">
        <f t="shared" ca="1" si="164"/>
        <v>-24420401501783.902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-24420401501783.902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-101751672924.09959</v>
      </c>
      <c r="L4213" s="444">
        <f t="shared" ca="1" si="164"/>
        <v>-24522153174708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-24522153174708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-102175638227.95</v>
      </c>
      <c r="L4214" s="444">
        <f t="shared" ca="1" si="164"/>
        <v>-24624328812935.949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-24624328812935.949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-102601370053.89978</v>
      </c>
      <c r="L4215" s="444">
        <f t="shared" ca="1" si="164"/>
        <v>-24726930182989.848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-24726930182989.848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-103028875762.4577</v>
      </c>
      <c r="L4216" s="444">
        <f t="shared" ca="1" si="164"/>
        <v>-24829959058752.305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-24829959058752.305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-103458162744.80127</v>
      </c>
      <c r="L4217" s="444">
        <f t="shared" ca="1" si="164"/>
        <v>-24933417221497.105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-24933417221497.105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-103889238422.9046</v>
      </c>
      <c r="L4218" s="444">
        <f t="shared" ca="1" si="164"/>
        <v>-25037306459920.012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-25037306459920.012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-104322110249.66672</v>
      </c>
      <c r="L4219" s="444">
        <f t="shared" ca="1" si="164"/>
        <v>-25141628570169.68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-25141628570169.68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-104756785709.04033</v>
      </c>
      <c r="L4220" s="444">
        <f t="shared" ca="1" si="164"/>
        <v>-25246385355878.719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-25246385355878.719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-105193272316.16133</v>
      </c>
      <c r="L4221" s="444">
        <f t="shared" ca="1" si="164"/>
        <v>-25351578628194.879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-25351578628194.879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-105631577617.47867</v>
      </c>
      <c r="L4222" s="444">
        <f t="shared" ca="1" si="164"/>
        <v>-25457210205812.359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-25457210205812.359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-106071709190.88483</v>
      </c>
      <c r="L4223" s="444">
        <f t="shared" ca="1" si="164"/>
        <v>-25563281915003.246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-25563281915003.246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-106513674645.84686</v>
      </c>
      <c r="L4224" s="444">
        <f t="shared" ca="1" si="164"/>
        <v>-25669795589649.094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-25669795589649.094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-106957481623.53789</v>
      </c>
      <c r="L4225" s="444">
        <f t="shared" ca="1" si="164"/>
        <v>-25776753071272.633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-25776753071272.633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-107403137796.9693</v>
      </c>
      <c r="L4226" s="444">
        <f t="shared" ca="1" si="164"/>
        <v>-25884156209069.602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-25884156209069.602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-107850650871.12334</v>
      </c>
      <c r="L4227" s="444">
        <f t="shared" ca="1" si="164"/>
        <v>-25992006859940.727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-25992006859940.727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-108300028583.08636</v>
      </c>
      <c r="L4228" s="444">
        <f t="shared" ca="1" si="164"/>
        <v>-26100306888523.813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-26100306888523.813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-108751278702.18256</v>
      </c>
      <c r="L4229" s="444">
        <f t="shared" ca="1" si="164"/>
        <v>-26209058167225.996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-26209058167225.996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-109204409030.10832</v>
      </c>
      <c r="L4230" s="444">
        <f t="shared" ca="1" si="164"/>
        <v>-26318262576256.105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-26318262576256.105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-109659427401.06711</v>
      </c>
      <c r="L4231" s="444">
        <f t="shared" ca="1" si="164"/>
        <v>-26427922003657.172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-26427922003657.172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-110116341681.90488</v>
      </c>
      <c r="L4232" s="444">
        <f t="shared" ca="1" si="164"/>
        <v>-26538038345339.078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-26538038345339.078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-110575159772.24615</v>
      </c>
      <c r="L4233" s="444">
        <f t="shared" ca="1" si="164"/>
        <v>-26648613505111.324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-26648613505111.324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-111035889604.63051</v>
      </c>
      <c r="L4234" s="444">
        <f t="shared" ca="1" si="164"/>
        <v>-26759649394715.953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-26759649394715.953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-111498539144.6498</v>
      </c>
      <c r="L4235" s="444">
        <f t="shared" ca="1" si="164"/>
        <v>-26871147933860.602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-26871147933860.602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-111963116391.08583</v>
      </c>
      <c r="L4236" s="444">
        <f t="shared" ca="1" si="164"/>
        <v>-26983111050251.688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-26983111050251.688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-112429629376.04869</v>
      </c>
      <c r="L4237" s="444">
        <f t="shared" ca="1" si="164"/>
        <v>-27095540679627.734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-27095540679627.734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-112898086165.11555</v>
      </c>
      <c r="L4238" s="444">
        <f t="shared" ca="1" si="164"/>
        <v>-27208438765792.852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-27208438765792.852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-113368494857.47021</v>
      </c>
      <c r="L4239" s="444">
        <f t="shared" ca="1" si="164"/>
        <v>-27321807260650.32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-27321807260650.32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-113840863586.043</v>
      </c>
      <c r="L4240" s="444">
        <f t="shared" ca="1" si="164"/>
        <v>-27435648124236.363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-27435648124236.363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-114315200517.6515</v>
      </c>
      <c r="L4241" s="444">
        <f t="shared" ca="1" si="164"/>
        <v>-27549963324754.016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-27549963324754.016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-114791513853.14172</v>
      </c>
      <c r="L4242" s="444">
        <f t="shared" ca="1" si="164"/>
        <v>-27664754838607.156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-27664754838607.156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-115269811827.5298</v>
      </c>
      <c r="L4243" s="444">
        <f t="shared" ca="1" si="164"/>
        <v>-27780024650434.688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-27780024650434.688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-115750102710.14452</v>
      </c>
      <c r="L4244" s="444">
        <f t="shared" ca="1" si="164"/>
        <v>-27895774753144.832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-27895774753144.832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-116232394804.77011</v>
      </c>
      <c r="L4245" s="444">
        <f t="shared" ca="1" si="164"/>
        <v>-28012007147949.602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-28012007147949.602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-116716696449.79002</v>
      </c>
      <c r="L4246" s="444">
        <f t="shared" ca="1" si="164"/>
        <v>-28128723844399.391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-28128723844399.391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-117203016018.33081</v>
      </c>
      <c r="L4247" s="444">
        <f t="shared" ca="1" si="164"/>
        <v>-28245926860417.723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-28245926860417.723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-117691361918.4072</v>
      </c>
      <c r="L4248" s="444">
        <f t="shared" ca="1" si="164"/>
        <v>-28363618222336.129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-28363618222336.129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-118181742593.0672</v>
      </c>
      <c r="L4249" s="444">
        <f t="shared" ca="1" si="164"/>
        <v>-28481799964929.195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-28481799964929.195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-118674166520.5383</v>
      </c>
      <c r="L4250" s="444">
        <f t="shared" ca="1" si="164"/>
        <v>-28600474131449.734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-28600474131449.734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-119168642214.37389</v>
      </c>
      <c r="L4251" s="444">
        <f t="shared" ca="1" si="164"/>
        <v>-28719642773664.109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-28719642773664.109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-119665178223.60045</v>
      </c>
      <c r="L4252" s="444">
        <f t="shared" ca="1" si="164"/>
        <v>-28839307951887.711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-28839307951887.711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-120163783132.86546</v>
      </c>
      <c r="L4253" s="444">
        <f t="shared" ca="1" si="164"/>
        <v>-28959471735020.578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-28959471735020.578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-120664465562.58574</v>
      </c>
      <c r="L4254" s="444">
        <f t="shared" ca="1" si="164"/>
        <v>-29080136200583.164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-29080136200583.164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-121167234169.0965</v>
      </c>
      <c r="L4255" s="444">
        <f t="shared" ca="1" si="164"/>
        <v>-29201303434752.262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-29201303434752.262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-121672097644.80109</v>
      </c>
      <c r="L4256" s="444">
        <f t="shared" ca="1" si="164"/>
        <v>-29322975532397.063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-29322975532397.063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-122179064718.32111</v>
      </c>
      <c r="L4257" s="444">
        <f t="shared" ca="1" si="164"/>
        <v>-29445154597115.383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-29445154597115.383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-122688144154.64743</v>
      </c>
      <c r="L4258" s="444">
        <f t="shared" ca="1" si="164"/>
        <v>-29567842741270.031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-29567842741270.031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-123199344755.29181</v>
      </c>
      <c r="L4259" s="444">
        <f t="shared" ca="1" si="164"/>
        <v>-29691042086025.324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-29691042086025.324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-123712675358.43884</v>
      </c>
      <c r="L4260" s="444">
        <f t="shared" ca="1" si="164"/>
        <v>-29814754761383.762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-29814754761383.762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-124228144839.099</v>
      </c>
      <c r="L4261" s="444">
        <f t="shared" ca="1" si="164"/>
        <v>-29938982906222.859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-29938982906222.859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-124745762109.26192</v>
      </c>
      <c r="L4262" s="444">
        <f t="shared" ca="1" si="164"/>
        <v>-30063728668332.121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-30063728668332.121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-125265536118.05052</v>
      </c>
      <c r="L4263" s="444">
        <f t="shared" ca="1" si="164"/>
        <v>-30188994204450.172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-30188994204450.172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-125787475851.87572</v>
      </c>
      <c r="L4264" s="444">
        <f t="shared" ca="1" si="164"/>
        <v>-30314781680302.047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-30314781680302.047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-126311590334.59186</v>
      </c>
      <c r="L4265" s="444">
        <f t="shared" ca="1" si="164"/>
        <v>-30441093270636.641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-30441093270636.641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-126837888627.65268</v>
      </c>
      <c r="L4266" s="444">
        <f t="shared" ca="1" si="164"/>
        <v>-30567931159264.293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-30567931159264.293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-127366379830.26788</v>
      </c>
      <c r="L4267" s="444">
        <f t="shared" ca="1" si="164"/>
        <v>-30695297539094.563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-30695297539094.563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-127897073079.56067</v>
      </c>
      <c r="L4268" s="444">
        <f t="shared" ca="1" si="164"/>
        <v>-30823194612174.125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-30823194612174.125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-128429977550.72552</v>
      </c>
      <c r="L4269" s="444">
        <f t="shared" ca="1" si="164"/>
        <v>-30951624589724.852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-30951624589724.852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-128965102457.18687</v>
      </c>
      <c r="L4270" s="444">
        <f t="shared" ca="1" si="164"/>
        <v>-31080589692182.039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-31080589692182.039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-129502457050.7585</v>
      </c>
      <c r="L4271" s="444">
        <f t="shared" ca="1" si="164"/>
        <v>-31210092149232.797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-31210092149232.797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-130042050621.80331</v>
      </c>
      <c r="L4272" s="444">
        <f t="shared" ca="1" si="164"/>
        <v>-31340134199854.602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-31340134199854.602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-130583892499.39417</v>
      </c>
      <c r="L4273" s="444">
        <f t="shared" ca="1" si="164"/>
        <v>-31470718092353.996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-31470718092353.996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-131127992051.47498</v>
      </c>
      <c r="L4274" s="444">
        <f t="shared" ca="1" si="164"/>
        <v>-31601846084405.473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-31601846084405.473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-131674358685.0228</v>
      </c>
      <c r="L4275" s="444">
        <f t="shared" ca="1" si="164"/>
        <v>-31733520443090.496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-31733520443090.496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-132223001846.21039</v>
      </c>
      <c r="L4276" s="444">
        <f t="shared" ca="1" si="164"/>
        <v>-31865743444936.707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-31865743444936.707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-132773931020.56961</v>
      </c>
      <c r="L4277" s="444">
        <f t="shared" ca="1" si="164"/>
        <v>-31998517375957.277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-31998517375957.277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-133327155733.15532</v>
      </c>
      <c r="L4278" s="444">
        <f t="shared" ca="1" si="164"/>
        <v>-32131844531690.434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-32131844531690.434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-133882685548.71014</v>
      </c>
      <c r="L4279" s="444">
        <f t="shared" ca="1" si="164"/>
        <v>-32265727217239.145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-32265727217239.145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-134440530071.82979</v>
      </c>
      <c r="L4280" s="444">
        <f t="shared" ca="1" si="164"/>
        <v>-32400167747310.973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-32400167747310.973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-135000698947.12904</v>
      </c>
      <c r="L4281" s="444">
        <f t="shared" ca="1" si="164"/>
        <v>-32535168446258.102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-32535168446258.102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-135563201859.40877</v>
      </c>
      <c r="L4282" s="444">
        <f t="shared" ca="1" si="164"/>
        <v>-32670731648117.512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-32670731648117.512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-136128048533.82297</v>
      </c>
      <c r="L4283" s="444">
        <f t="shared" ca="1" si="164"/>
        <v>-32806859696651.336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-32806859696651.336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-136695248736.04723</v>
      </c>
      <c r="L4284" s="444">
        <f t="shared" ca="1" si="164"/>
        <v>-32943554945387.383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-32943554945387.383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-137264812272.44743</v>
      </c>
      <c r="L4285" s="444">
        <f t="shared" ca="1" si="164"/>
        <v>-33080819757659.832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-33080819757659.832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-137836748990.2493</v>
      </c>
      <c r="L4286" s="444">
        <f t="shared" ca="1" si="164"/>
        <v>-33218656506650.082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-33218656506650.082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-138411068777.70868</v>
      </c>
      <c r="L4287" s="444">
        <f t="shared" ca="1" si="164"/>
        <v>-33357067575427.789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-33357067575427.789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-138987781564.28247</v>
      </c>
      <c r="L4288" s="444">
        <f t="shared" ca="1" si="164"/>
        <v>-33496055356992.07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-33496055356992.07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-139566897320.80029</v>
      </c>
      <c r="L4289" s="444">
        <f t="shared" ca="1" si="164"/>
        <v>-33635622254312.871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-33635622254312.871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-140148426059.63696</v>
      </c>
      <c r="L4290" s="444">
        <f t="shared" ca="1" si="164"/>
        <v>-33775770680372.508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-33775770680372.508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-140732377834.88544</v>
      </c>
      <c r="L4291" s="444">
        <f t="shared" ca="1" si="164"/>
        <v>-33916503058207.395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-33916503058207.395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-141318762742.53082</v>
      </c>
      <c r="L4292" s="444">
        <f t="shared" ca="1" si="164"/>
        <v>-34057821820949.926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-34057821820949.926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-141907590920.62469</v>
      </c>
      <c r="L4293" s="444">
        <f t="shared" ca="1" si="164"/>
        <v>-34199729411870.551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-34199729411870.551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-142498872549.46063</v>
      </c>
      <c r="L4294" s="444">
        <f t="shared" ca="1" si="164"/>
        <v>-34342228284420.012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-34342228284420.012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-143092617851.75003</v>
      </c>
      <c r="L4295" s="444">
        <f t="shared" ca="1" si="164"/>
        <v>-34485320902271.762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-34485320902271.762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-143688837092.79898</v>
      </c>
      <c r="L4296" s="444">
        <f t="shared" ca="1" si="164"/>
        <v>-34629009739364.563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-34629009739364.563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-144287540580.68567</v>
      </c>
      <c r="L4297" s="444">
        <f t="shared" ca="1" si="164"/>
        <v>-34773297279945.25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-34773297279945.25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-144888738666.43854</v>
      </c>
      <c r="L4298" s="444">
        <f t="shared" ca="1" si="164"/>
        <v>-34918186018611.688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-34918186018611.688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-145492441744.21539</v>
      </c>
      <c r="L4299" s="444">
        <f t="shared" ca="1" si="164"/>
        <v>-35063678460355.902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-35063678460355.902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-146098660251.48291</v>
      </c>
      <c r="L4300" s="444">
        <f t="shared" ca="1" si="164"/>
        <v>-35209777120607.383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-35209777120607.383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-146707404669.19742</v>
      </c>
      <c r="L4301" s="444">
        <f t="shared" ca="1" si="164"/>
        <v>-35356484525276.578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-35356484525276.578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-147318685521.98575</v>
      </c>
      <c r="L4302" s="444">
        <f t="shared" ca="1" si="164"/>
        <v>-35503803210798.563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-35503803210798.563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-147932513378.32733</v>
      </c>
      <c r="L4303" s="444">
        <f t="shared" ca="1" si="164"/>
        <v>-35651735724176.891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-35651735724176.891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-148548898850.73703</v>
      </c>
      <c r="L4304" s="444">
        <f t="shared" ca="1" si="164"/>
        <v>-35800284623027.625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-35800284623027.625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-149167852595.94843</v>
      </c>
      <c r="L4305" s="444">
        <f t="shared" ca="1" si="164"/>
        <v>-35949452475623.57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-35949452475623.57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-149789385315.09821</v>
      </c>
      <c r="L4306" s="444">
        <f t="shared" ca="1" si="164"/>
        <v>-36099241860938.672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-36099241860938.672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-150413507753.91113</v>
      </c>
      <c r="L4307" s="444">
        <f t="shared" ca="1" si="164"/>
        <v>-36249655368692.586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-36249655368692.586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-151040230702.88577</v>
      </c>
      <c r="L4308" s="444">
        <f t="shared" ca="1" si="164"/>
        <v>-36400695599395.469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-36400695599395.469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-151669564997.48111</v>
      </c>
      <c r="L4309" s="444">
        <f t="shared" ca="1" si="164"/>
        <v>-36552365164392.953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-36552365164392.953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-152301521518.30396</v>
      </c>
      <c r="L4310" s="444">
        <f t="shared" ca="1" si="164"/>
        <v>-36704666685911.258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-36704666685911.258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-152936111191.29691</v>
      </c>
      <c r="L4311" s="444">
        <f t="shared" ca="1" si="164"/>
        <v>-36857602797102.555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-36857602797102.555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-153573344987.92731</v>
      </c>
      <c r="L4312" s="444">
        <f t="shared" ca="1" si="164"/>
        <v>-37011176142090.484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-37011176142090.484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-154213233925.37701</v>
      </c>
      <c r="L4313" s="444">
        <f t="shared" ca="1" si="164"/>
        <v>-37165389376015.859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-37165389376015.859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-154855789066.73276</v>
      </c>
      <c r="L4314" s="444">
        <f t="shared" ca="1" si="164"/>
        <v>-37320245165082.594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-37320245165082.594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-155501021521.17746</v>
      </c>
      <c r="L4315" s="444">
        <f t="shared" ca="1" si="164"/>
        <v>-37475746186603.773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-37475746186603.773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-156148942444.18237</v>
      </c>
      <c r="L4316" s="444">
        <f t="shared" ca="1" si="164"/>
        <v>-37631895129047.953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-37631895129047.953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-156799563037.6998</v>
      </c>
      <c r="L4317" s="444">
        <f t="shared" ca="1" si="164"/>
        <v>-37788694692085.656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-37788694692085.656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-157452894550.3569</v>
      </c>
      <c r="L4318" s="444">
        <f t="shared" ca="1" si="164"/>
        <v>-37946147586636.016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-37946147586636.016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-158108948277.65005</v>
      </c>
      <c r="L4319" s="444">
        <f t="shared" ca="1" si="164"/>
        <v>-38104256534913.664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-38104256534913.664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-158767735562.14026</v>
      </c>
      <c r="L4320" s="444">
        <f t="shared" ca="1" si="164"/>
        <v>-38263024270475.805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-38263024270475.805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-159429267793.64917</v>
      </c>
      <c r="L4321" s="444">
        <f t="shared" ca="1" si="164"/>
        <v>-38422453538269.453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-38422453538269.453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-160093556409.45605</v>
      </c>
      <c r="L4322" s="444">
        <f t="shared" ca="1" si="164"/>
        <v>-38582547094678.906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-38582547094678.906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-160760612894.49545</v>
      </c>
      <c r="L4323" s="444">
        <f t="shared" ca="1" si="164"/>
        <v>-38743307707573.398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-38743307707573.398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-161430448781.55582</v>
      </c>
      <c r="L4324" s="444">
        <f t="shared" ca="1" si="164"/>
        <v>-38904738156354.953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-38904738156354.953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-162103075651.47897</v>
      </c>
      <c r="L4325" s="444">
        <f t="shared" ca="1" si="164"/>
        <v>-39066841232006.43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-39066841232006.43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-162778505133.36011</v>
      </c>
      <c r="L4326" s="444">
        <f t="shared" ca="1" si="164"/>
        <v>-39229619737139.789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-39229619737139.789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-163456748904.74911</v>
      </c>
      <c r="L4327" s="444">
        <f t="shared" ca="1" si="164"/>
        <v>-39393076486044.539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-39393076486044.539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-164137818691.85223</v>
      </c>
      <c r="L4328" s="444">
        <f t="shared" ca="1" si="164"/>
        <v>-39557214304736.391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-39557214304736.391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-164821726269.73495</v>
      </c>
      <c r="L4329" s="444">
        <f t="shared" ca="1" si="164"/>
        <v>-39722036031006.125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-39722036031006.125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-165508483462.52551</v>
      </c>
      <c r="L4330" s="444">
        <f t="shared" ca="1" si="164"/>
        <v>-39887544514468.648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-39887544514468.648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-166198102143.61935</v>
      </c>
      <c r="L4331" s="444">
        <f t="shared" ca="1" si="164"/>
        <v>-40053742616612.266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-40053742616612.266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-166890594235.88443</v>
      </c>
      <c r="L4332" s="444">
        <f t="shared" ca="1" si="164"/>
        <v>-40220633210848.148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-40220633210848.148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-167585971711.86728</v>
      </c>
      <c r="L4333" s="444">
        <f t="shared" ca="1" si="164"/>
        <v>-40388219182560.016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-40388219182560.016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-168284246594.00006</v>
      </c>
      <c r="L4334" s="444">
        <f t="shared" ca="1" si="164"/>
        <v>-40556503429154.016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-40556503429154.016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-168985430954.80841</v>
      </c>
      <c r="L4335" s="444">
        <f t="shared" ca="1" si="164"/>
        <v>-40725488860108.82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-40725488860108.82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-169689536917.12009</v>
      </c>
      <c r="L4336" s="444">
        <f t="shared" ca="1" si="164"/>
        <v>-40895178397025.938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-40895178397025.938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-170396576654.27475</v>
      </c>
      <c r="L4337" s="444">
        <f t="shared" ca="1" si="164"/>
        <v>-41065574973680.211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-41065574973680.211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-171106562390.3342</v>
      </c>
      <c r="L4338" s="444">
        <f t="shared" ca="1" si="164"/>
        <v>-41236681536070.547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-41236681536070.547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-171819506400.29395</v>
      </c>
      <c r="L4339" s="444">
        <f t="shared" ca="1" si="164"/>
        <v>-41408501042470.844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-41408501042470.844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-172535421010.29517</v>
      </c>
      <c r="L4340" s="444">
        <f t="shared" ca="1" si="164"/>
        <v>-41581036463481.141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-41581036463481.141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-173254318597.83807</v>
      </c>
      <c r="L4341" s="444">
        <f t="shared" ca="1" si="164"/>
        <v>-41754290782078.977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-41754290782078.977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-173976211591.99573</v>
      </c>
      <c r="L4342" s="444">
        <f t="shared" ca="1" si="164"/>
        <v>-41928266993670.969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-41928266993670.969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-174701112473.62903</v>
      </c>
      <c r="L4343" s="444">
        <f t="shared" ref="L4343:L4597" ca="1" si="169">I4343-J4343+K4343</f>
        <v>-42102968106144.602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-42102968106144.602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-175429033775.60251</v>
      </c>
      <c r="L4344" s="444">
        <f t="shared" ca="1" si="169"/>
        <v>-42278397139920.203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-42278397139920.203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-176159988083.00085</v>
      </c>
      <c r="L4345" s="444">
        <f t="shared" ca="1" si="169"/>
        <v>-42454557128003.203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-42454557128003.203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-176893988033.34668</v>
      </c>
      <c r="L4346" s="444">
        <f t="shared" ca="1" si="169"/>
        <v>-42631451116036.547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-42631451116036.547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-177631046316.81894</v>
      </c>
      <c r="L4347" s="444">
        <f t="shared" ca="1" si="169"/>
        <v>-42809082162353.367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-42809082162353.367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-178371175676.47235</v>
      </c>
      <c r="L4348" s="444">
        <f t="shared" ca="1" si="169"/>
        <v>-42987453338029.836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-42987453338029.836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-179114388908.45764</v>
      </c>
      <c r="L4349" s="444">
        <f t="shared" ca="1" si="169"/>
        <v>-43166567726938.297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-43166567726938.297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-179860698862.24289</v>
      </c>
      <c r="L4350" s="444">
        <f t="shared" ca="1" si="169"/>
        <v>-43346428425800.539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-43346428425800.539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-180610118440.83557</v>
      </c>
      <c r="L4351" s="444">
        <f t="shared" ca="1" si="169"/>
        <v>-43527038544241.375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-43527038544241.375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-181362660601.00574</v>
      </c>
      <c r="L4352" s="444">
        <f t="shared" ca="1" si="169"/>
        <v>-43708401204842.383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-43708401204842.383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-182118338353.50992</v>
      </c>
      <c r="L4353" s="444">
        <f t="shared" ca="1" si="169"/>
        <v>-43890519543195.891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-43890519543195.891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-182877164763.31622</v>
      </c>
      <c r="L4354" s="444">
        <f t="shared" ca="1" si="169"/>
        <v>-44073396707959.203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-44073396707959.203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-183639152949.83002</v>
      </c>
      <c r="L4355" s="444">
        <f t="shared" ca="1" si="169"/>
        <v>-44257035860909.031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-44257035860909.031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-184404316087.12097</v>
      </c>
      <c r="L4356" s="444">
        <f t="shared" ca="1" si="169"/>
        <v>-44441440176996.148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-44441440176996.148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-185172667404.1506</v>
      </c>
      <c r="L4357" s="444">
        <f t="shared" ca="1" si="169"/>
        <v>-44626612844400.297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-44626612844400.297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-185944220185.00122</v>
      </c>
      <c r="L4358" s="444">
        <f t="shared" ca="1" si="169"/>
        <v>-44812557064585.297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-44812557064585.297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-186718987769.10541</v>
      </c>
      <c r="L4359" s="444">
        <f t="shared" ca="1" si="169"/>
        <v>-44999276052354.398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-44999276052354.398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-187496983551.47665</v>
      </c>
      <c r="L4360" s="444">
        <f t="shared" ca="1" si="169"/>
        <v>-45186773035905.875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-45186773035905.875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-188278220982.94113</v>
      </c>
      <c r="L4361" s="444">
        <f t="shared" ca="1" si="169"/>
        <v>-45375051256888.813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-45375051256888.813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-189062713570.37006</v>
      </c>
      <c r="L4362" s="444">
        <f t="shared" ca="1" si="169"/>
        <v>-45564113970459.18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-45564113970459.18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-189850474876.91324</v>
      </c>
      <c r="L4363" s="444">
        <f t="shared" ca="1" si="169"/>
        <v>-45753964445336.094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-45753964445336.094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-190641518522.23373</v>
      </c>
      <c r="L4364" s="444">
        <f t="shared" ca="1" si="169"/>
        <v>-45944605963858.328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-45944605963858.328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-191435858182.74304</v>
      </c>
      <c r="L4365" s="444">
        <f t="shared" ca="1" si="169"/>
        <v>-46136041822041.07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-46136041822041.07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-192233507591.8378</v>
      </c>
      <c r="L4366" s="444">
        <f t="shared" ca="1" si="169"/>
        <v>-46328275329632.906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-46328275329632.906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-193034480540.13712</v>
      </c>
      <c r="L4367" s="444">
        <f t="shared" ca="1" si="169"/>
        <v>-46521309810173.047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-46521309810173.047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-193838790875.72104</v>
      </c>
      <c r="L4368" s="444">
        <f t="shared" ca="1" si="169"/>
        <v>-46715148601048.766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-46715148601048.766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-194646452504.36984</v>
      </c>
      <c r="L4369" s="444">
        <f t="shared" ca="1" si="169"/>
        <v>-46909795053553.133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-46909795053553.133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-195457479389.80472</v>
      </c>
      <c r="L4370" s="444">
        <f t="shared" ca="1" si="169"/>
        <v>-47105252532942.938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-47105252532942.938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-196271885553.92889</v>
      </c>
      <c r="L4371" s="444">
        <f t="shared" ca="1" si="169"/>
        <v>-47301524418496.867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-47301524418496.867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-197089685077.07028</v>
      </c>
      <c r="L4372" s="444">
        <f t="shared" ca="1" si="169"/>
        <v>-47498614103573.938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-47498614103573.938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-197910892098.22473</v>
      </c>
      <c r="L4373" s="444">
        <f t="shared" ca="1" si="169"/>
        <v>-47696524995672.164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-47696524995672.164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-198735520815.30069</v>
      </c>
      <c r="L4374" s="444">
        <f t="shared" ca="1" si="169"/>
        <v>-47895260516487.461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-47895260516487.461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-199563585485.36441</v>
      </c>
      <c r="L4375" s="444">
        <f t="shared" ca="1" si="169"/>
        <v>-48094824101972.828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-48094824101972.828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-200395100424.88678</v>
      </c>
      <c r="L4376" s="444">
        <f t="shared" ca="1" si="169"/>
        <v>-48295219202397.719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-48295219202397.719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-201230080009.99048</v>
      </c>
      <c r="L4377" s="444">
        <f t="shared" ca="1" si="169"/>
        <v>-48496449282407.711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-48496449282407.711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-202068538676.69879</v>
      </c>
      <c r="L4378" s="444">
        <f t="shared" ca="1" si="169"/>
        <v>-48698517821084.406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-48698517821084.406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-202910490921.18503</v>
      </c>
      <c r="L4379" s="444">
        <f t="shared" ca="1" si="169"/>
        <v>-48901428312005.594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-48901428312005.594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-203755951300.02332</v>
      </c>
      <c r="L4380" s="444">
        <f t="shared" ca="1" si="169"/>
        <v>-49105184263305.617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-49105184263305.617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-204604934430.44006</v>
      </c>
      <c r="L4381" s="444">
        <f t="shared" ca="1" si="169"/>
        <v>-49309789197736.055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-49309789197736.055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-205457454990.56689</v>
      </c>
      <c r="L4382" s="444">
        <f t="shared" ca="1" si="169"/>
        <v>-49515246652726.625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-49515246652726.625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-206313527719.69427</v>
      </c>
      <c r="L4383" s="444">
        <f t="shared" ca="1" si="169"/>
        <v>-49721560180446.32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-49721560180446.32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-207173167418.52634</v>
      </c>
      <c r="L4384" s="444">
        <f t="shared" ca="1" si="169"/>
        <v>-49928733347864.844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-49928733347864.844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-208036388949.43686</v>
      </c>
      <c r="L4385" s="444">
        <f t="shared" ca="1" si="169"/>
        <v>-50136769736814.281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-50136769736814.281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-208903207236.72617</v>
      </c>
      <c r="L4386" s="444">
        <f t="shared" ca="1" si="169"/>
        <v>-50345672944051.008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-50345672944051.008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-209773637266.87921</v>
      </c>
      <c r="L4387" s="444">
        <f t="shared" ca="1" si="169"/>
        <v>-50555446581317.891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-50555446581317.891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-210647694088.82455</v>
      </c>
      <c r="L4388" s="444">
        <f t="shared" ca="1" si="169"/>
        <v>-50766094275406.719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-50766094275406.719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-211525392814.19467</v>
      </c>
      <c r="L4389" s="444">
        <f t="shared" ca="1" si="169"/>
        <v>-50977619668220.914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-50977619668220.914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-212406748617.58713</v>
      </c>
      <c r="L4390" s="444">
        <f t="shared" ca="1" si="169"/>
        <v>-51190026416838.5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-51190026416838.5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-213291776736.82709</v>
      </c>
      <c r="L4391" s="444">
        <f t="shared" ca="1" si="169"/>
        <v>-51403318193575.328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-51403318193575.328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-214180492473.23053</v>
      </c>
      <c r="L4392" s="444">
        <f t="shared" ca="1" si="169"/>
        <v>-51617498686048.563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-51617498686048.563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-215072911191.86902</v>
      </c>
      <c r="L4393" s="444">
        <f t="shared" ca="1" si="169"/>
        <v>-51832571597240.43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-51832571597240.43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-215969048321.83511</v>
      </c>
      <c r="L4394" s="444">
        <f t="shared" ca="1" si="169"/>
        <v>-52048540645562.266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-52048540645562.266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-216868919356.50943</v>
      </c>
      <c r="L4395" s="444">
        <f t="shared" ca="1" si="169"/>
        <v>-52265409564918.773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-52265409564918.773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-217772539853.82822</v>
      </c>
      <c r="L4396" s="444">
        <f t="shared" ca="1" si="169"/>
        <v>-52483182104772.602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-52483182104772.602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-218679925436.55249</v>
      </c>
      <c r="L4397" s="444">
        <f t="shared" ca="1" si="169"/>
        <v>-52701862030209.156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-52701862030209.156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-219591091792.53815</v>
      </c>
      <c r="L4398" s="444">
        <f t="shared" ca="1" si="169"/>
        <v>-52921453122001.695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-52921453122001.695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-220506054675.00705</v>
      </c>
      <c r="L4399" s="444">
        <f t="shared" ca="1" si="169"/>
        <v>-53141959176676.703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-53141959176676.703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-221424829902.81958</v>
      </c>
      <c r="L4400" s="444">
        <f t="shared" ca="1" si="169"/>
        <v>-53363384006579.523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-53363384006579.523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-222347433360.74802</v>
      </c>
      <c r="L4401" s="444">
        <f t="shared" ca="1" si="169"/>
        <v>-53585731439940.273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-53585731439940.273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-223273880999.75113</v>
      </c>
      <c r="L4402" s="444">
        <f t="shared" ca="1" si="169"/>
        <v>-53809005320940.023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-53809005320940.023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-224204188837.25009</v>
      </c>
      <c r="L4403" s="444">
        <f t="shared" ca="1" si="169"/>
        <v>-54033209509777.273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-54033209509777.273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-225138372957.4053</v>
      </c>
      <c r="L4404" s="444">
        <f t="shared" ca="1" si="169"/>
        <v>-54258347882734.68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-54258347882734.68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-226076449511.3945</v>
      </c>
      <c r="L4405" s="444">
        <f t="shared" ca="1" si="169"/>
        <v>-54484424332246.07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-54484424332246.07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-227018434717.69196</v>
      </c>
      <c r="L4406" s="444">
        <f t="shared" ca="1" si="169"/>
        <v>-54711442766963.766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-54711442766963.766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-227964344862.34903</v>
      </c>
      <c r="L4407" s="444">
        <f t="shared" ca="1" si="169"/>
        <v>-54939407111826.117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-54939407111826.117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-228914196299.27545</v>
      </c>
      <c r="L4408" s="444">
        <f t="shared" ca="1" si="169"/>
        <v>-55168321308125.391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-55168321308125.391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-229868005450.52249</v>
      </c>
      <c r="L4409" s="444">
        <f t="shared" ca="1" si="169"/>
        <v>-55398189313575.914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-55398189313575.914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-230825788806.56631</v>
      </c>
      <c r="L4410" s="444">
        <f t="shared" ca="1" si="169"/>
        <v>-55629015102382.477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-55629015102382.477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-231787562926.59366</v>
      </c>
      <c r="L4411" s="444">
        <f t="shared" ca="1" si="169"/>
        <v>-55860802665309.07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-55860802665309.07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-232753344438.78778</v>
      </c>
      <c r="L4412" s="444">
        <f t="shared" ca="1" si="169"/>
        <v>-56093556009747.859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-56093556009747.859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-233723150040.61609</v>
      </c>
      <c r="L4413" s="444">
        <f t="shared" ca="1" si="169"/>
        <v>-56327279159788.477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-56327279159788.477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-234696996499.11865</v>
      </c>
      <c r="L4414" s="444">
        <f t="shared" ca="1" si="169"/>
        <v>-56561976156287.594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-56561976156287.594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-235674900651.1983</v>
      </c>
      <c r="L4415" s="444">
        <f t="shared" ca="1" si="169"/>
        <v>-56797651056938.789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-56797651056938.789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-236656879403.91162</v>
      </c>
      <c r="L4416" s="444">
        <f t="shared" ca="1" si="169"/>
        <v>-57034307936342.703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-57034307936342.703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-237642949734.76126</v>
      </c>
      <c r="L4417" s="444">
        <f t="shared" ca="1" si="169"/>
        <v>-57271950886077.461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-57271950886077.461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-238633128691.98941</v>
      </c>
      <c r="L4418" s="444">
        <f t="shared" ca="1" si="169"/>
        <v>-57510584014769.453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-57510584014769.453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-239627433394.87268</v>
      </c>
      <c r="L4419" s="444">
        <f t="shared" ca="1" si="169"/>
        <v>-57750211448164.328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-57750211448164.328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-240625881034.01807</v>
      </c>
      <c r="L4420" s="444">
        <f t="shared" ca="1" si="169"/>
        <v>-57990837329198.344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-57990837329198.344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-241628488871.65976</v>
      </c>
      <c r="L4421" s="444">
        <f t="shared" ca="1" si="169"/>
        <v>-58232465818070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-58232465818070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-242635274241.95837</v>
      </c>
      <c r="L4422" s="444">
        <f t="shared" ca="1" si="169"/>
        <v>-58475101092311.961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-58475101092311.961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-243646254551.29984</v>
      </c>
      <c r="L4423" s="444">
        <f t="shared" ca="1" si="169"/>
        <v>-58718747346863.258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-58718747346863.258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-244661447278.59689</v>
      </c>
      <c r="L4424" s="444">
        <f t="shared" ca="1" si="169"/>
        <v>-58963408794141.852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-58963408794141.852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-245680869975.591</v>
      </c>
      <c r="L4425" s="444">
        <f t="shared" ca="1" si="169"/>
        <v>-59209089664117.445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-59209089664117.445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-246704540267.15598</v>
      </c>
      <c r="L4426" s="444">
        <f t="shared" ca="1" si="169"/>
        <v>-59455794204384.602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-59455794204384.602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-247732475851.60251</v>
      </c>
      <c r="L4427" s="444">
        <f t="shared" ca="1" si="169"/>
        <v>-59703526680236.203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-59703526680236.203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-248764694500.98416</v>
      </c>
      <c r="L4428" s="444">
        <f t="shared" ca="1" si="169"/>
        <v>-59952291374737.188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-59952291374737.188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-249801214061.40494</v>
      </c>
      <c r="L4429" s="444">
        <f t="shared" ca="1" si="169"/>
        <v>-60202092588798.594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-60202092588798.594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-250842052453.32748</v>
      </c>
      <c r="L4430" s="444">
        <f t="shared" ca="1" si="169"/>
        <v>-60452934641251.922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-60452934641251.922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-251887227671.883</v>
      </c>
      <c r="L4431" s="444">
        <f t="shared" ca="1" si="169"/>
        <v>-60704821868923.805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-60704821868923.805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-252936757787.18253</v>
      </c>
      <c r="L4432" s="444">
        <f t="shared" ca="1" si="169"/>
        <v>-60957758626710.984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-60957758626710.984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-253990660944.62909</v>
      </c>
      <c r="L4433" s="444">
        <f t="shared" ca="1" si="169"/>
        <v>-61211749287655.617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-61211749287655.617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-255048955365.23172</v>
      </c>
      <c r="L4434" s="444">
        <f t="shared" ca="1" si="169"/>
        <v>-61466798243020.852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-61466798243020.852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-256111659345.9202</v>
      </c>
      <c r="L4435" s="444">
        <f t="shared" ca="1" si="169"/>
        <v>-61722909902366.773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-61722909902366.773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-257178791259.86157</v>
      </c>
      <c r="L4436" s="444">
        <f t="shared" ca="1" si="169"/>
        <v>-61980088693626.633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-61980088693626.633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-258250369556.77768</v>
      </c>
      <c r="L4437" s="444">
        <f t="shared" ca="1" si="169"/>
        <v>-62238339063183.414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-62238339063183.414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-259326412763.26422</v>
      </c>
      <c r="L4438" s="444">
        <f t="shared" ca="1" si="169"/>
        <v>-62497665475946.68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-62497665475946.68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-260406939483.11121</v>
      </c>
      <c r="L4439" s="444">
        <f t="shared" ca="1" si="169"/>
        <v>-62758072415429.789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-62758072415429.789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-261491968397.62411</v>
      </c>
      <c r="L4440" s="444">
        <f t="shared" ca="1" si="169"/>
        <v>-63019564383827.414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-63019564383827.414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-262581518265.9476</v>
      </c>
      <c r="L4441" s="444">
        <f t="shared" ca="1" si="169"/>
        <v>-63282145902093.359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-63282145902093.359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-263675607925.38901</v>
      </c>
      <c r="L4442" s="444">
        <f t="shared" ca="1" si="169"/>
        <v>-63545821510018.75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-63545821510018.75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-264774256291.74475</v>
      </c>
      <c r="L4443" s="444">
        <f t="shared" ca="1" si="169"/>
        <v>-63810595766310.492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-63810595766310.492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-265877482359.62708</v>
      </c>
      <c r="L4444" s="444">
        <f t="shared" ca="1" si="169"/>
        <v>-64076473248670.117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-64076473248670.117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-266985305202.79214</v>
      </c>
      <c r="L4445" s="444">
        <f t="shared" ca="1" si="169"/>
        <v>-64343458553872.906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-64343458553872.906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-268097743974.47043</v>
      </c>
      <c r="L4446" s="444">
        <f t="shared" ca="1" si="169"/>
        <v>-64611556297847.375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-64611556297847.375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-269214817907.69739</v>
      </c>
      <c r="L4447" s="444">
        <f t="shared" ca="1" si="169"/>
        <v>-64880771115755.07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-64880771115755.07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-270336546315.64612</v>
      </c>
      <c r="L4448" s="444">
        <f t="shared" ca="1" si="169"/>
        <v>-65151107662070.719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-65151107662070.719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-271462948591.96133</v>
      </c>
      <c r="L4449" s="444">
        <f t="shared" ca="1" si="169"/>
        <v>-65422570610662.68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-65422570610662.68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-272594044211.09448</v>
      </c>
      <c r="L4450" s="444">
        <f t="shared" ca="1" si="169"/>
        <v>-65695164654873.773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-65695164654873.773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-273729852728.64072</v>
      </c>
      <c r="L4451" s="444">
        <f t="shared" ca="1" si="169"/>
        <v>-65968894507602.414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-65968894507602.414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-274870393781.67676</v>
      </c>
      <c r="L4452" s="444">
        <f t="shared" ca="1" si="169"/>
        <v>-66243764901384.094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-66243764901384.094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-276015687089.10034</v>
      </c>
      <c r="L4453" s="444">
        <f t="shared" ca="1" si="169"/>
        <v>-66519780588473.195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-66519780588473.195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-277165752451.97162</v>
      </c>
      <c r="L4454" s="444">
        <f t="shared" ca="1" si="169"/>
        <v>-66796946340925.164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-66796946340925.164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-278320609753.8548</v>
      </c>
      <c r="L4455" s="444">
        <f t="shared" ca="1" si="169"/>
        <v>-67075266950679.016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-67075266950679.016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-279480278961.16254</v>
      </c>
      <c r="L4456" s="444">
        <f t="shared" ca="1" si="169"/>
        <v>-67354747229640.18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-67354747229640.18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-280644780123.50073</v>
      </c>
      <c r="L4457" s="444">
        <f t="shared" ca="1" si="169"/>
        <v>-67635392009763.68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-67635392009763.68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-281814133374.01532</v>
      </c>
      <c r="L4458" s="444">
        <f t="shared" ca="1" si="169"/>
        <v>-67917206143137.695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-67917206143137.695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-282988358929.74042</v>
      </c>
      <c r="L4459" s="444">
        <f t="shared" ca="1" si="169"/>
        <v>-68200194502067.438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-68200194502067.438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-284167477091.94763</v>
      </c>
      <c r="L4460" s="444">
        <f t="shared" ca="1" si="169"/>
        <v>-68484361979159.383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-68484361979159.383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-285351508246.49738</v>
      </c>
      <c r="L4461" s="444">
        <f t="shared" ca="1" si="169"/>
        <v>-68769713487405.883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-68769713487405.883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-286540472864.19116</v>
      </c>
      <c r="L4462" s="444">
        <f t="shared" ca="1" si="169"/>
        <v>-69056253960270.07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-69056253960270.07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-287734391501.12531</v>
      </c>
      <c r="L4463" s="444">
        <f t="shared" ca="1" si="169"/>
        <v>-69343988351771.195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-69343988351771.195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-288933284799.04663</v>
      </c>
      <c r="L4464" s="444">
        <f t="shared" ca="1" si="169"/>
        <v>-69632921636570.242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-69632921636570.242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-290137173485.70935</v>
      </c>
      <c r="L4465" s="444">
        <f t="shared" ca="1" si="169"/>
        <v>-69923058810055.953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-69923058810055.953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-291346078375.23315</v>
      </c>
      <c r="L4466" s="444">
        <f t="shared" ca="1" si="169"/>
        <v>-70214404888431.188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-70214404888431.188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-292560020368.46326</v>
      </c>
      <c r="L4467" s="444">
        <f t="shared" ca="1" si="169"/>
        <v>-70506964908799.656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-70506964908799.656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-293779020453.33191</v>
      </c>
      <c r="L4468" s="444">
        <f t="shared" ca="1" si="169"/>
        <v>-70800743929252.984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-70800743929252.984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-295003099705.22076</v>
      </c>
      <c r="L4469" s="444">
        <f t="shared" ca="1" si="169"/>
        <v>-71095747028958.203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-71095747028958.203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-296232279287.32587</v>
      </c>
      <c r="L4470" s="444">
        <f t="shared" ca="1" si="169"/>
        <v>-71391979308245.531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-71391979308245.531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-297466580451.02307</v>
      </c>
      <c r="L4471" s="444">
        <f t="shared" ca="1" si="169"/>
        <v>-71689445888696.547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-71689445888696.547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-298706024536.2356</v>
      </c>
      <c r="L4472" s="444">
        <f t="shared" ca="1" si="169"/>
        <v>-71988151913232.781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-71988151913232.781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-299950632971.80322</v>
      </c>
      <c r="L4473" s="444">
        <f t="shared" ca="1" si="169"/>
        <v>-72288102546204.578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-72288102546204.578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-301200427275.85242</v>
      </c>
      <c r="L4474" s="444">
        <f t="shared" ca="1" si="169"/>
        <v>-72589302973480.438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-72589302973480.438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-302455429056.16846</v>
      </c>
      <c r="L4475" s="444">
        <f t="shared" ca="1" si="169"/>
        <v>-72891758402536.609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-72891758402536.609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-303715660010.56921</v>
      </c>
      <c r="L4476" s="444">
        <f t="shared" ca="1" si="169"/>
        <v>-73195474062547.172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-73195474062547.172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-304981141927.27991</v>
      </c>
      <c r="L4477" s="444">
        <f t="shared" ca="1" si="169"/>
        <v>-73500455204474.453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-73500455204474.453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-306251896685.31024</v>
      </c>
      <c r="L4478" s="444">
        <f t="shared" ca="1" si="169"/>
        <v>-73806707101159.766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-73806707101159.766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-307527946254.83234</v>
      </c>
      <c r="L4479" s="444">
        <f t="shared" ca="1" si="169"/>
        <v>-74114235047414.594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-74114235047414.594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-308809312697.56079</v>
      </c>
      <c r="L4480" s="444">
        <f t="shared" ca="1" si="169"/>
        <v>-74423044360112.156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-74423044360112.156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-310096018167.13397</v>
      </c>
      <c r="L4481" s="444">
        <f t="shared" ca="1" si="169"/>
        <v>-74733140378279.297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-74733140378279.297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-311388084909.49707</v>
      </c>
      <c r="L4482" s="444">
        <f t="shared" ca="1" si="169"/>
        <v>-75044528463188.797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-75044528463188.797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-312685535263.28662</v>
      </c>
      <c r="L4483" s="444">
        <f t="shared" ca="1" si="169"/>
        <v>-75357213998452.078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-75357213998452.078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-313988391660.21698</v>
      </c>
      <c r="L4484" s="444">
        <f t="shared" ca="1" si="169"/>
        <v>-75671202390112.297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-75671202390112.297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-315296676625.4679</v>
      </c>
      <c r="L4485" s="444">
        <f t="shared" ca="1" si="169"/>
        <v>-75986499066737.766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-75986499066737.766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-316610412778.07404</v>
      </c>
      <c r="L4486" s="444">
        <f t="shared" ca="1" si="169"/>
        <v>-76303109479515.844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-76303109479515.844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-317929622831.31604</v>
      </c>
      <c r="L4487" s="444">
        <f t="shared" ca="1" si="169"/>
        <v>-76621039102347.156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-76621039102347.156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-319254329593.11316</v>
      </c>
      <c r="L4488" s="444">
        <f t="shared" ca="1" si="169"/>
        <v>-76940293431940.266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-76940293431940.266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-320584555966.41779</v>
      </c>
      <c r="L4489" s="444">
        <f t="shared" ca="1" si="169"/>
        <v>-77260877987906.688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-77260877987906.688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-321920324949.61121</v>
      </c>
      <c r="L4490" s="444">
        <f t="shared" ca="1" si="169"/>
        <v>-77582798312856.297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-77582798312856.297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-323261659636.90125</v>
      </c>
      <c r="L4491" s="444">
        <f t="shared" ca="1" si="169"/>
        <v>-77906059972493.203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-77906059972493.203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-324608583218.72168</v>
      </c>
      <c r="L4492" s="444">
        <f t="shared" ca="1" si="169"/>
        <v>-78230668555711.922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-78230668555711.922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-325961118982.133</v>
      </c>
      <c r="L4493" s="444">
        <f t="shared" ca="1" si="169"/>
        <v>-78556629674694.063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-78556629674694.063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-327319290311.22528</v>
      </c>
      <c r="L4494" s="444">
        <f t="shared" ca="1" si="169"/>
        <v>-78883948965005.281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-78883948965005.281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-328683120687.52197</v>
      </c>
      <c r="L4495" s="444">
        <f t="shared" ca="1" si="169"/>
        <v>-79212632085692.797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-79212632085692.797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-330052633690.38666</v>
      </c>
      <c r="L4496" s="444">
        <f t="shared" ca="1" si="169"/>
        <v>-79542684719383.188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-79542684719383.188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-331427852997.42993</v>
      </c>
      <c r="L4497" s="444">
        <f t="shared" ca="1" si="169"/>
        <v>-79874112572380.625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-79874112572380.625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-332808802384.91925</v>
      </c>
      <c r="L4498" s="444">
        <f t="shared" ca="1" si="169"/>
        <v>-80206921374765.547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-80206921374765.547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-334195505728.18976</v>
      </c>
      <c r="L4499" s="444">
        <f t="shared" ca="1" si="169"/>
        <v>-80541116880493.734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-80541116880493.734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-335587987002.05725</v>
      </c>
      <c r="L4500" s="444">
        <f t="shared" ca="1" si="169"/>
        <v>-80876704867495.797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-80876704867495.797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-336986270281.23248</v>
      </c>
      <c r="L4501" s="444">
        <f t="shared" ca="1" si="169"/>
        <v>-81213691137777.031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-81213691137777.031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-338390379740.73761</v>
      </c>
      <c r="L4502" s="444">
        <f t="shared" ca="1" si="169"/>
        <v>-81552081517517.766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-81552081517517.766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-339800339656.32404</v>
      </c>
      <c r="L4503" s="444">
        <f t="shared" ca="1" si="169"/>
        <v>-81891881857174.094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-81891881857174.094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-341216174404.89203</v>
      </c>
      <c r="L4504" s="444">
        <f t="shared" ca="1" si="169"/>
        <v>-82233098031578.984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-82233098031578.984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-342637908464.91241</v>
      </c>
      <c r="L4505" s="444">
        <f t="shared" ca="1" si="169"/>
        <v>-82575735940043.891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-82575735940043.891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-344065566416.84955</v>
      </c>
      <c r="L4506" s="444">
        <f t="shared" ca="1" si="169"/>
        <v>-82919801506460.734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-82919801506460.734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-345499172943.58636</v>
      </c>
      <c r="L4507" s="444">
        <f t="shared" ca="1" si="169"/>
        <v>-83265300679404.328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-83265300679404.328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-346938752830.85138</v>
      </c>
      <c r="L4508" s="444">
        <f t="shared" ca="1" si="169"/>
        <v>-83612239432235.172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-83612239432235.172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-348384330967.64655</v>
      </c>
      <c r="L4509" s="444">
        <f t="shared" ca="1" si="169"/>
        <v>-83960623763202.813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-83960623763202.813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-349835932346.67841</v>
      </c>
      <c r="L4510" s="444">
        <f t="shared" ca="1" si="169"/>
        <v>-84310459695549.484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-84310459695549.484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-351293582064.78949</v>
      </c>
      <c r="L4511" s="444">
        <f t="shared" ca="1" si="169"/>
        <v>-84661753277614.281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-84661753277614.281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-352757305323.39282</v>
      </c>
      <c r="L4512" s="444">
        <f t="shared" ca="1" si="169"/>
        <v>-85014510582937.672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-85014510582937.672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-354227127428.90698</v>
      </c>
      <c r="L4513" s="444">
        <f t="shared" ca="1" si="169"/>
        <v>-85368737710366.578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-85368737710366.578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-355703073793.19409</v>
      </c>
      <c r="L4514" s="444">
        <f t="shared" ca="1" si="169"/>
        <v>-85724440784159.766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-85724440784159.766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-357185169933.99902</v>
      </c>
      <c r="L4515" s="444">
        <f t="shared" ca="1" si="169"/>
        <v>-86081625954093.766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-86081625954093.766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-358673441475.39069</v>
      </c>
      <c r="L4516" s="444">
        <f t="shared" ca="1" si="169"/>
        <v>-86440299395569.156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-86440299395569.156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-360167914148.20483</v>
      </c>
      <c r="L4517" s="444">
        <f t="shared" ca="1" si="169"/>
        <v>-86800467309717.359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-86800467309717.359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-361668613790.48901</v>
      </c>
      <c r="L4518" s="444">
        <f t="shared" ca="1" si="169"/>
        <v>-87162135923507.844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-87162135923507.844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-363175566347.94934</v>
      </c>
      <c r="L4519" s="444">
        <f t="shared" ca="1" si="169"/>
        <v>-87525311489855.797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-87525311489855.797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-364688797874.39917</v>
      </c>
      <c r="L4520" s="444">
        <f t="shared" ca="1" si="169"/>
        <v>-87890000287730.203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-87890000287730.203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-366208334532.20917</v>
      </c>
      <c r="L4521" s="444">
        <f t="shared" ca="1" si="169"/>
        <v>-88256208622262.406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-88256208622262.406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-367734202592.76001</v>
      </c>
      <c r="L4522" s="444">
        <f t="shared" ca="1" si="169"/>
        <v>-88623942824855.172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-88623942824855.172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-369266428436.89655</v>
      </c>
      <c r="L4523" s="444">
        <f t="shared" ca="1" si="169"/>
        <v>-88993209253292.063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-88993209253292.063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-370805038555.38361</v>
      </c>
      <c r="L4524" s="444">
        <f t="shared" ca="1" si="169"/>
        <v>-89364014291847.453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-89364014291847.453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-372350059549.36438</v>
      </c>
      <c r="L4525" s="444">
        <f t="shared" ca="1" si="169"/>
        <v>-89736364351396.813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-89736364351396.813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-373901518130.82007</v>
      </c>
      <c r="L4526" s="444">
        <f t="shared" ca="1" si="169"/>
        <v>-90110265869527.625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-90110265869527.625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-375459441123.03174</v>
      </c>
      <c r="L4527" s="444">
        <f t="shared" ca="1" si="169"/>
        <v>-90485725310650.656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-90485725310650.656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-377023855461.04437</v>
      </c>
      <c r="L4528" s="444">
        <f t="shared" ca="1" si="169"/>
        <v>-90862749166111.703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-90862749166111.703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-378594788192.13208</v>
      </c>
      <c r="L4529" s="444">
        <f t="shared" ca="1" si="169"/>
        <v>-91241343954303.828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-91241343954303.828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-380172266476.26593</v>
      </c>
      <c r="L4530" s="444">
        <f t="shared" ca="1" si="169"/>
        <v>-91621516220780.094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-91621516220780.094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-381756317586.58374</v>
      </c>
      <c r="L4531" s="444">
        <f t="shared" ca="1" si="169"/>
        <v>-92003272538366.672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-92003272538366.672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-383346968909.86115</v>
      </c>
      <c r="L4532" s="444">
        <f t="shared" ca="1" si="169"/>
        <v>-92386619507276.531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-92386619507276.531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-384944247946.98553</v>
      </c>
      <c r="L4533" s="444">
        <f t="shared" ca="1" si="169"/>
        <v>-92771563755223.516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-92771563755223.516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-386548182313.43134</v>
      </c>
      <c r="L4534" s="444">
        <f t="shared" ca="1" si="169"/>
        <v>-93158111937536.953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-93158111937536.953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-388158799739.7373</v>
      </c>
      <c r="L4535" s="444">
        <f t="shared" ca="1" si="169"/>
        <v>-93546270737276.688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-93546270737276.688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-389776128071.98621</v>
      </c>
      <c r="L4536" s="444">
        <f t="shared" ca="1" si="169"/>
        <v>-93936046865348.672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-93936046865348.672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-391400195272.28613</v>
      </c>
      <c r="L4537" s="444">
        <f t="shared" ca="1" si="169"/>
        <v>-94327447060620.953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-94327447060620.953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-393031029419.25397</v>
      </c>
      <c r="L4538" s="444">
        <f t="shared" ca="1" si="169"/>
        <v>-94720478090040.203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-94720478090040.203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-394668658708.50085</v>
      </c>
      <c r="L4539" s="444">
        <f t="shared" ca="1" si="169"/>
        <v>-95115146748748.703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-95115146748748.703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-396313111453.11957</v>
      </c>
      <c r="L4540" s="444">
        <f t="shared" ca="1" si="169"/>
        <v>-95511459860201.828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-95511459860201.828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-397964416084.17426</v>
      </c>
      <c r="L4541" s="444">
        <f t="shared" ca="1" si="169"/>
        <v>-95909424276286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-95909424276286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-399622601151.19165</v>
      </c>
      <c r="L4542" s="444">
        <f t="shared" ca="1" si="169"/>
        <v>-96309046877437.188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-96309046877437.188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-401287695322.65497</v>
      </c>
      <c r="L4543" s="444">
        <f t="shared" ca="1" si="169"/>
        <v>-96710334572759.844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-96710334572759.844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-402959727386.49933</v>
      </c>
      <c r="L4544" s="444">
        <f t="shared" ca="1" si="169"/>
        <v>-97113294300146.344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-97113294300146.344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-404638726250.60974</v>
      </c>
      <c r="L4545" s="444">
        <f t="shared" ca="1" si="169"/>
        <v>-97517933026396.953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-97517933026396.953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-406324720943.32062</v>
      </c>
      <c r="L4546" s="444">
        <f t="shared" ca="1" si="169"/>
        <v>-97924257747340.281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-97924257747340.281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-408017740613.91785</v>
      </c>
      <c r="L4547" s="444">
        <f t="shared" ca="1" si="169"/>
        <v>-98332275487954.203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-98332275487954.203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-409717814533.14252</v>
      </c>
      <c r="L4548" s="444">
        <f t="shared" ca="1" si="169"/>
        <v>-98741993302487.344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-98741993302487.344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-411424972093.69727</v>
      </c>
      <c r="L4549" s="444">
        <f t="shared" ca="1" si="169"/>
        <v>-99153418274581.047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-99153418274581.047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-413139242810.75433</v>
      </c>
      <c r="L4550" s="444">
        <f t="shared" ca="1" si="169"/>
        <v>-99566557517391.797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-99566557517391.797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-414860656322.46582</v>
      </c>
      <c r="L4551" s="444">
        <f t="shared" ca="1" si="169"/>
        <v>-99981418173714.266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-99981418173714.266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-416589242390.47607</v>
      </c>
      <c r="L4552" s="444">
        <f t="shared" ca="1" si="169"/>
        <v>-100398007416104.73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-100398007416104.73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-418325030900.4364</v>
      </c>
      <c r="L4553" s="444">
        <f t="shared" ca="1" si="169"/>
        <v>-100816332447005.17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-100816332447005.17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-420068051862.52155</v>
      </c>
      <c r="L4554" s="444">
        <f t="shared" ca="1" si="169"/>
        <v>-101236400498867.69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-101236400498867.69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-421818335411.94867</v>
      </c>
      <c r="L4555" s="444">
        <f t="shared" ca="1" si="169"/>
        <v>-101658218834279.64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-101658218834279.64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-423575911809.49847</v>
      </c>
      <c r="L4556" s="444">
        <f t="shared" ca="1" si="169"/>
        <v>-102081794746089.14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-102081794746089.14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-425340811442.03809</v>
      </c>
      <c r="L4557" s="444">
        <f t="shared" ca="1" si="169"/>
        <v>-102507135557531.17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-102507135557531.17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-427113064823.04657</v>
      </c>
      <c r="L4558" s="444">
        <f t="shared" ca="1" si="169"/>
        <v>-102934248622354.22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-102934248622354.22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-428892702593.14258</v>
      </c>
      <c r="L4559" s="444">
        <f t="shared" ca="1" si="169"/>
        <v>-103363141324947.36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-103363141324947.36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-430679755520.61401</v>
      </c>
      <c r="L4560" s="444">
        <f t="shared" ca="1" si="169"/>
        <v>-103793821080467.97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-103793821080467.97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-432474254501.94989</v>
      </c>
      <c r="L4561" s="444">
        <f t="shared" ca="1" si="169"/>
        <v>-104226295334969.92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-104226295334969.92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-434276230562.37469</v>
      </c>
      <c r="L4562" s="444">
        <f t="shared" ca="1" si="169"/>
        <v>-104660571565532.3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-104660571565532.3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-436085714856.38458</v>
      </c>
      <c r="L4563" s="444">
        <f t="shared" ca="1" si="169"/>
        <v>-105096657280388.69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-105096657280388.69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-437902738668.28619</v>
      </c>
      <c r="L4564" s="444">
        <f t="shared" ca="1" si="169"/>
        <v>-105534560019056.97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-105534560019056.97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-439727333412.73737</v>
      </c>
      <c r="L4565" s="444">
        <f t="shared" ca="1" si="169"/>
        <v>-105974287352469.7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-105974287352469.7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-441559530635.29041</v>
      </c>
      <c r="L4566" s="444">
        <f t="shared" ca="1" si="169"/>
        <v>-106415846883105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-106415846883105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-443399362012.9375</v>
      </c>
      <c r="L4567" s="444">
        <f t="shared" ca="1" si="169"/>
        <v>-106859246245117.94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-106859246245117.94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-445246859354.65808</v>
      </c>
      <c r="L4568" s="444">
        <f t="shared" ca="1" si="169"/>
        <v>-107304493104472.59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-107304493104472.59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-447102054601.96912</v>
      </c>
      <c r="L4569" s="444">
        <f t="shared" ca="1" si="169"/>
        <v>-107751595159074.56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-107751595159074.56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-448964979829.47736</v>
      </c>
      <c r="L4570" s="444">
        <f t="shared" ca="1" si="169"/>
        <v>-108200560138904.05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-108200560138904.05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-450835667245.43353</v>
      </c>
      <c r="L4571" s="444">
        <f t="shared" ca="1" si="169"/>
        <v>-108651395806149.48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-108651395806149.48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-452714149192.28949</v>
      </c>
      <c r="L4572" s="444">
        <f t="shared" ca="1" si="169"/>
        <v>-109104109955341.78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-109104109955341.78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-454600458147.25739</v>
      </c>
      <c r="L4573" s="444">
        <f t="shared" ca="1" si="169"/>
        <v>-109558710413489.03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-109558710413489.03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-456494626722.87097</v>
      </c>
      <c r="L4574" s="444">
        <f t="shared" ca="1" si="169"/>
        <v>-110015205040211.91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-110015205040211.91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-458396687667.54968</v>
      </c>
      <c r="L4575" s="444">
        <f t="shared" ca="1" si="169"/>
        <v>-110473601727879.45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-110473601727879.45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-460306673866.16431</v>
      </c>
      <c r="L4576" s="444">
        <f t="shared" ca="1" si="169"/>
        <v>-110933908401745.63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-110933908401745.63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-462224618340.60675</v>
      </c>
      <c r="L4577" s="444">
        <f t="shared" ca="1" si="169"/>
        <v>-111396133020086.23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-111396133020086.23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-464150554250.35931</v>
      </c>
      <c r="L4578" s="444">
        <f t="shared" ca="1" si="169"/>
        <v>-111860283574336.59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-111860283574336.59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-466084514893.06921</v>
      </c>
      <c r="L4579" s="444">
        <f t="shared" ca="1" si="169"/>
        <v>-112326368089229.66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-112326368089229.66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-468026533705.12354</v>
      </c>
      <c r="L4580" s="444">
        <f t="shared" ca="1" si="169"/>
        <v>-112794394622934.78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-112794394622934.78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-469976644262.22827</v>
      </c>
      <c r="L4581" s="444">
        <f t="shared" ca="1" si="169"/>
        <v>-113264371267197.02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-113264371267197.02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-471934880279.98755</v>
      </c>
      <c r="L4582" s="444">
        <f t="shared" ca="1" si="169"/>
        <v>-113736306147477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-113736306147477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-473901275614.48743</v>
      </c>
      <c r="L4583" s="444">
        <f t="shared" ca="1" si="169"/>
        <v>-114210207423091.48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-114210207423091.48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-475875864262.88123</v>
      </c>
      <c r="L4584" s="444">
        <f t="shared" ca="1" si="169"/>
        <v>-114686083287354.36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-114686083287354.36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-477858680363.9765</v>
      </c>
      <c r="L4585" s="444">
        <f t="shared" ca="1" si="169"/>
        <v>-115163941967718.33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-115163941967718.33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-479849758198.82629</v>
      </c>
      <c r="L4586" s="444">
        <f t="shared" ca="1" si="169"/>
        <v>-115643791725917.16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-115643791725917.16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-481849132191.32153</v>
      </c>
      <c r="L4587" s="444">
        <f t="shared" ca="1" si="169"/>
        <v>-116125640858108.48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-116125640858108.48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-483856836908.78534</v>
      </c>
      <c r="L4588" s="444">
        <f t="shared" ca="1" si="169"/>
        <v>-116609497695017.27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-116609497695017.27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-485872907062.57184</v>
      </c>
      <c r="L4589" s="444">
        <f t="shared" ca="1" si="169"/>
        <v>-117095370602079.84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-117095370602079.84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-487897377508.66608</v>
      </c>
      <c r="L4590" s="444">
        <f t="shared" ca="1" si="169"/>
        <v>-117583267979588.52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-117583267979588.52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-489930283248.28552</v>
      </c>
      <c r="L4591" s="444">
        <f t="shared" ca="1" si="169"/>
        <v>-118073198262836.8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-118073198262836.8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-491971659428.48669</v>
      </c>
      <c r="L4592" s="444">
        <f t="shared" ca="1" si="169"/>
        <v>-118565169922265.28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-118565169922265.28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-494021541342.77197</v>
      </c>
      <c r="L4593" s="444">
        <f t="shared" ca="1" si="169"/>
        <v>-119059191463608.05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-119059191463608.05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-496079964431.70026</v>
      </c>
      <c r="L4594" s="444">
        <f t="shared" ca="1" si="169"/>
        <v>-119555271428039.75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-119555271428039.75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-498146964283.49902</v>
      </c>
      <c r="L4595" s="444">
        <f t="shared" ca="1" si="169"/>
        <v>-120053418392323.25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-120053418392323.25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-500222576634.68018</v>
      </c>
      <c r="L4596" s="444">
        <f t="shared" ca="1" si="169"/>
        <v>-120553640968957.94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-120553640968957.94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-502306837370.65808</v>
      </c>
      <c r="L4597" s="444">
        <f t="shared" ca="1" si="169"/>
        <v>-121055947806328.59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-121055947806328.59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-504399782526.36914</v>
      </c>
      <c r="L4598" s="444">
        <f t="shared" ref="L4598:L4852" ca="1" si="174">I4598-J4598+K4598</f>
        <v>-121560347588854.97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-121560347588854.97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-506501448286.89569</v>
      </c>
      <c r="L4599" s="444">
        <f t="shared" ca="1" si="174"/>
        <v>-122066849037141.86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-122066849037141.86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-508611870988.09106</v>
      </c>
      <c r="L4600" s="444">
        <f t="shared" ca="1" si="174"/>
        <v>-122575460908129.95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-122575460908129.95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-510731087117.20813</v>
      </c>
      <c r="L4601" s="444">
        <f t="shared" ca="1" si="174"/>
        <v>-123086191995247.16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-123086191995247.16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-512859133313.52979</v>
      </c>
      <c r="L4602" s="444">
        <f t="shared" ca="1" si="174"/>
        <v>-123599051128560.69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-123599051128560.69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-514996046369.00287</v>
      </c>
      <c r="L4603" s="444">
        <f t="shared" ca="1" si="174"/>
        <v>-124114047174929.69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-124114047174929.69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-517141863228.87372</v>
      </c>
      <c r="L4604" s="444">
        <f t="shared" ca="1" si="174"/>
        <v>-124631189038158.56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-124631189038158.56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-519296620992.32727</v>
      </c>
      <c r="L4605" s="444">
        <f t="shared" ca="1" si="174"/>
        <v>-125150485659150.89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-125150485659150.89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-521460356913.12872</v>
      </c>
      <c r="L4606" s="444">
        <f t="shared" ca="1" si="174"/>
        <v>-125671946016064.02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-125671946016064.02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-523633108400.26672</v>
      </c>
      <c r="L4607" s="444">
        <f t="shared" ca="1" si="174"/>
        <v>-126195579124464.28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-126195579124464.28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-525814913018.60126</v>
      </c>
      <c r="L4608" s="444">
        <f t="shared" ca="1" si="174"/>
        <v>-126721394037482.88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-126721394037482.88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-528005808489.51202</v>
      </c>
      <c r="L4609" s="444">
        <f t="shared" ca="1" si="174"/>
        <v>-127249399845972.39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-127249399845972.39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-530205832691.5517</v>
      </c>
      <c r="L4610" s="444">
        <f t="shared" ca="1" si="174"/>
        <v>-127779605678663.94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-127779605678663.94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-532415023661.09967</v>
      </c>
      <c r="L4611" s="444">
        <f t="shared" ca="1" si="174"/>
        <v>-128312020702325.03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-128312020702325.03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-534633419593.021</v>
      </c>
      <c r="L4612" s="444">
        <f t="shared" ca="1" si="174"/>
        <v>-128846654121918.05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-128846654121918.05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-536861058841.3252</v>
      </c>
      <c r="L4613" s="444">
        <f t="shared" ca="1" si="174"/>
        <v>-129383515180759.38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-129383515180759.38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-539097979919.83075</v>
      </c>
      <c r="L4614" s="444">
        <f t="shared" ca="1" si="174"/>
        <v>-129922613160679.2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-129922613160679.2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-541344221502.83002</v>
      </c>
      <c r="L4615" s="444">
        <f t="shared" ca="1" si="174"/>
        <v>-130463957382182.03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-130463957382182.03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-543599822425.75848</v>
      </c>
      <c r="L4616" s="444">
        <f t="shared" ca="1" si="174"/>
        <v>-131007557204607.8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-131007557204607.8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-545864821685.86578</v>
      </c>
      <c r="L4617" s="444">
        <f t="shared" ca="1" si="174"/>
        <v>-131553422026293.66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-131553422026293.66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-548139258442.8902</v>
      </c>
      <c r="L4618" s="444">
        <f t="shared" ca="1" si="174"/>
        <v>-132101561284736.55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-132101561284736.55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-550423172019.7356</v>
      </c>
      <c r="L4619" s="444">
        <f t="shared" ca="1" si="174"/>
        <v>-132651984456756.28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-132651984456756.28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-552716601903.15112</v>
      </c>
      <c r="L4620" s="444">
        <f t="shared" ca="1" si="174"/>
        <v>-133204701058659.44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-133204701058659.44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-555019587744.41431</v>
      </c>
      <c r="L4621" s="444">
        <f t="shared" ca="1" si="174"/>
        <v>-133759720646403.86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-133759720646403.86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-557332169360.01611</v>
      </c>
      <c r="L4622" s="444">
        <f t="shared" ca="1" si="174"/>
        <v>-134317052815763.88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-134317052815763.88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-559654386732.34949</v>
      </c>
      <c r="L4623" s="444">
        <f t="shared" ca="1" si="174"/>
        <v>-134876707202496.22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-134876707202496.22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-561986280010.40088</v>
      </c>
      <c r="L4624" s="444">
        <f t="shared" ca="1" si="174"/>
        <v>-135438693482506.63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-135438693482506.63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-564327889510.44421</v>
      </c>
      <c r="L4625" s="444">
        <f t="shared" ca="1" si="174"/>
        <v>-136003021372017.06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-136003021372017.06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-566679255716.73779</v>
      </c>
      <c r="L4626" s="444">
        <f t="shared" ca="1" si="174"/>
        <v>-136569700627733.8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-136569700627733.8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-569040419282.22412</v>
      </c>
      <c r="L4627" s="444">
        <f t="shared" ca="1" si="174"/>
        <v>-137138741047016.02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-137138741047016.02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-571411421029.2334</v>
      </c>
      <c r="L4628" s="444">
        <f t="shared" ca="1" si="174"/>
        <v>-137710152468045.25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-137710152468045.25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-573792301950.18848</v>
      </c>
      <c r="L4629" s="444">
        <f t="shared" ca="1" si="174"/>
        <v>-138283944769995.44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-138283944769995.44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-576183103208.31433</v>
      </c>
      <c r="L4630" s="444">
        <f t="shared" ca="1" si="174"/>
        <v>-138860127873203.75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-138860127873203.75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-578583866138.349</v>
      </c>
      <c r="L4631" s="444">
        <f t="shared" ca="1" si="174"/>
        <v>-139438711739342.09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-139438711739342.09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-580994632247.25867</v>
      </c>
      <c r="L4632" s="444">
        <f t="shared" ca="1" si="174"/>
        <v>-140019706371589.36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-140019706371589.36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-583415443214.95557</v>
      </c>
      <c r="L4633" s="444">
        <f t="shared" ca="1" si="174"/>
        <v>-140603121814804.31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-140603121814804.31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-585846340895.01794</v>
      </c>
      <c r="L4634" s="444">
        <f t="shared" ca="1" si="174"/>
        <v>-141188968155699.34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-141188968155699.34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-588287367315.41394</v>
      </c>
      <c r="L4635" s="444">
        <f t="shared" ca="1" si="174"/>
        <v>-141777255523014.75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-141777255523014.75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-590738564679.22815</v>
      </c>
      <c r="L4636" s="444">
        <f t="shared" ca="1" si="174"/>
        <v>-142367994087693.97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-142367994087693.97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-593199975365.39148</v>
      </c>
      <c r="L4637" s="444">
        <f t="shared" ca="1" si="174"/>
        <v>-142961194063059.38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-142961194063059.38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-595671641929.41406</v>
      </c>
      <c r="L4638" s="444">
        <f t="shared" ca="1" si="174"/>
        <v>-143556865704988.78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-143556865704988.78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-598153607104.11987</v>
      </c>
      <c r="L4639" s="444">
        <f t="shared" ca="1" si="174"/>
        <v>-144155019312092.91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-144155019312092.91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-600645913800.38708</v>
      </c>
      <c r="L4640" s="444">
        <f t="shared" ca="1" si="174"/>
        <v>-144755665225893.28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-144755665225893.28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-603148605107.88867</v>
      </c>
      <c r="L4641" s="444">
        <f t="shared" ca="1" si="174"/>
        <v>-145358813831001.16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-145358813831001.16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-605661724295.83813</v>
      </c>
      <c r="L4642" s="444">
        <f t="shared" ca="1" si="174"/>
        <v>-145964475555297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-145964475555297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-608185314813.73755</v>
      </c>
      <c r="L4643" s="444">
        <f t="shared" ca="1" si="174"/>
        <v>-146572660870110.75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-146572660870110.75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-610719420292.12817</v>
      </c>
      <c r="L4644" s="444">
        <f t="shared" ca="1" si="174"/>
        <v>-147183380290402.88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-147183380290402.88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-613264084543.34534</v>
      </c>
      <c r="L4645" s="444">
        <f t="shared" ca="1" si="174"/>
        <v>-147796644374946.22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-147796644374946.22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-615819351562.27588</v>
      </c>
      <c r="L4646" s="444">
        <f t="shared" ca="1" si="174"/>
        <v>-148412463726508.5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-148412463726508.5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-618385265527.11877</v>
      </c>
      <c r="L4647" s="444">
        <f t="shared" ca="1" si="174"/>
        <v>-149030848992035.63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-149030848992035.63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-620961870800.14844</v>
      </c>
      <c r="L4648" s="444">
        <f t="shared" ca="1" si="174"/>
        <v>-149651810862835.78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-149651810862835.78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-623549211928.48242</v>
      </c>
      <c r="L4649" s="444">
        <f t="shared" ca="1" si="174"/>
        <v>-150275360074764.25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-150275360074764.25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-626147333644.85107</v>
      </c>
      <c r="L4650" s="444">
        <f t="shared" ca="1" si="174"/>
        <v>-150901507408409.09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-150901507408409.09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-628756280868.37122</v>
      </c>
      <c r="L4651" s="444">
        <f t="shared" ca="1" si="174"/>
        <v>-151530263689277.47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-151530263689277.47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-631376098705.32275</v>
      </c>
      <c r="L4652" s="444">
        <f t="shared" ca="1" si="174"/>
        <v>-152161639787982.78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-152161639787982.78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-634006832449.92822</v>
      </c>
      <c r="L4653" s="444">
        <f t="shared" ca="1" si="174"/>
        <v>-152795646620432.72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-152795646620432.72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-636648527585.13635</v>
      </c>
      <c r="L4654" s="444">
        <f t="shared" ca="1" si="174"/>
        <v>-153432295148017.84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-153432295148017.84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-639301229783.40771</v>
      </c>
      <c r="L4655" s="444">
        <f t="shared" ca="1" si="174"/>
        <v>-154071596377801.25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-154071596377801.25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-641964984907.50525</v>
      </c>
      <c r="L4656" s="444">
        <f t="shared" ca="1" si="174"/>
        <v>-154713561362708.75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-154713561362708.75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-644639839011.2865</v>
      </c>
      <c r="L4657" s="444">
        <f t="shared" ca="1" si="174"/>
        <v>-155358201201720.03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-155358201201720.03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-647325838340.50012</v>
      </c>
      <c r="L4658" s="444">
        <f t="shared" ca="1" si="174"/>
        <v>-156005527040060.53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-156005527040060.53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-650023029333.58557</v>
      </c>
      <c r="L4659" s="444">
        <f t="shared" ca="1" si="174"/>
        <v>-156655550069394.13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-156655550069394.13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-652731458622.47546</v>
      </c>
      <c r="L4660" s="444">
        <f t="shared" ca="1" si="174"/>
        <v>-157308281528016.59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-157308281528016.59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-655451173033.40247</v>
      </c>
      <c r="L4661" s="444">
        <f t="shared" ca="1" si="174"/>
        <v>-157963732701050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-157963732701050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-658182219587.70837</v>
      </c>
      <c r="L4662" s="444">
        <f t="shared" ca="1" si="174"/>
        <v>-158621914920637.72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-158621914920637.72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-660924645502.6571</v>
      </c>
      <c r="L4663" s="444">
        <f t="shared" ca="1" si="174"/>
        <v>-159282839566140.38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-159282839566140.38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-663678498192.25159</v>
      </c>
      <c r="L4664" s="444">
        <f t="shared" ca="1" si="174"/>
        <v>-159946518064332.63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-159946518064332.63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-666443825268.05261</v>
      </c>
      <c r="L4665" s="444">
        <f t="shared" ca="1" si="174"/>
        <v>-160612961889600.69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-160612961889600.69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-669220674540.00281</v>
      </c>
      <c r="L4666" s="444">
        <f t="shared" ca="1" si="174"/>
        <v>-161282182564140.69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-161282182564140.69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-672009094017.25281</v>
      </c>
      <c r="L4667" s="444">
        <f t="shared" ca="1" si="174"/>
        <v>-161954191658157.94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-161954191658157.94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-674809131908.99146</v>
      </c>
      <c r="L4668" s="444">
        <f t="shared" ca="1" si="174"/>
        <v>-162629000790066.94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-162629000790066.94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-677620836625.27893</v>
      </c>
      <c r="L4669" s="444">
        <f t="shared" ca="1" si="174"/>
        <v>-163306621626692.22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-163306621626692.22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-680444256777.88428</v>
      </c>
      <c r="L4670" s="444">
        <f t="shared" ca="1" si="174"/>
        <v>-163987065883470.09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-163987065883470.09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-683279441181.12537</v>
      </c>
      <c r="L4671" s="444">
        <f t="shared" ca="1" si="174"/>
        <v>-164670345324651.22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-164670345324651.22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-686126438852.71338</v>
      </c>
      <c r="L4672" s="444">
        <f t="shared" ca="1" si="174"/>
        <v>-165356471763503.94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-165356471763503.94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-688985299014.59973</v>
      </c>
      <c r="L4673" s="444">
        <f t="shared" ca="1" si="174"/>
        <v>-166045457062518.53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-166045457062518.53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-691856071093.82715</v>
      </c>
      <c r="L4674" s="444">
        <f t="shared" ca="1" si="174"/>
        <v>-166737313133612.34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-166737313133612.34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-694738804723.38477</v>
      </c>
      <c r="L4675" s="444">
        <f t="shared" ca="1" si="174"/>
        <v>-167432051938335.72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-167432051938335.72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-697633549743.06543</v>
      </c>
      <c r="L4676" s="444">
        <f t="shared" ca="1" si="174"/>
        <v>-168129685488078.78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-168129685488078.78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-700540356200.32825</v>
      </c>
      <c r="L4677" s="444">
        <f t="shared" ca="1" si="174"/>
        <v>-168830225844279.13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-168830225844279.13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-703459274351.16296</v>
      </c>
      <c r="L4678" s="444">
        <f t="shared" ca="1" si="174"/>
        <v>-169533685118630.28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-169533685118630.28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-706390354660.95947</v>
      </c>
      <c r="L4679" s="444">
        <f t="shared" ca="1" si="174"/>
        <v>-170240075473291.25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-170240075473291.25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-709333647805.38025</v>
      </c>
      <c r="L4680" s="444">
        <f t="shared" ca="1" si="174"/>
        <v>-170949409121096.63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-170949409121096.63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-712289204671.23596</v>
      </c>
      <c r="L4681" s="444">
        <f t="shared" ca="1" si="174"/>
        <v>-171661698325767.88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-171661698325767.88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-715257076357.36609</v>
      </c>
      <c r="L4682" s="444">
        <f t="shared" ca="1" si="174"/>
        <v>-172376955402125.25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-172376955402125.25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-718237314175.52185</v>
      </c>
      <c r="L4683" s="444">
        <f t="shared" ca="1" si="174"/>
        <v>-173095192716300.78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-173095192716300.78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-721229969651.2533</v>
      </c>
      <c r="L4684" s="444">
        <f t="shared" ca="1" si="174"/>
        <v>-173816422685952.03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-173816422685952.03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-724235094524.80017</v>
      </c>
      <c r="L4685" s="444">
        <f t="shared" ca="1" si="174"/>
        <v>-174540657780476.84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-174540657780476.84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-727252740751.98682</v>
      </c>
      <c r="L4686" s="444">
        <f t="shared" ca="1" si="174"/>
        <v>-175267910521228.84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-175267910521228.84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-730282960505.12012</v>
      </c>
      <c r="L4687" s="444">
        <f t="shared" ca="1" si="174"/>
        <v>-175998193481733.97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-175998193481733.97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-733325806173.89148</v>
      </c>
      <c r="L4688" s="444">
        <f t="shared" ca="1" si="174"/>
        <v>-176731519287907.88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-176731519287907.88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-736381330366.28284</v>
      </c>
      <c r="L4689" s="444">
        <f t="shared" ca="1" si="174"/>
        <v>-177467900618274.16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-177467900618274.16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-739449585909.47559</v>
      </c>
      <c r="L4690" s="444">
        <f t="shared" ca="1" si="174"/>
        <v>-178207350204183.63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-178207350204183.63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-742530625850.76514</v>
      </c>
      <c r="L4691" s="444">
        <f t="shared" ca="1" si="174"/>
        <v>-178949880830034.38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-178949880830034.38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-745624503458.47656</v>
      </c>
      <c r="L4692" s="444">
        <f t="shared" ca="1" si="174"/>
        <v>-179695505333492.84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-179695505333492.84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-748731272222.88684</v>
      </c>
      <c r="L4693" s="444">
        <f t="shared" ca="1" si="174"/>
        <v>-180444236605715.72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-180444236605715.72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-751850985857.1488</v>
      </c>
      <c r="L4694" s="444">
        <f t="shared" ca="1" si="174"/>
        <v>-181196087591572.88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-181196087591572.88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-754983698298.22034</v>
      </c>
      <c r="L4695" s="444">
        <f t="shared" ca="1" si="174"/>
        <v>-181951071289871.09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-181951071289871.09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-758129463707.79626</v>
      </c>
      <c r="L4696" s="444">
        <f t="shared" ca="1" si="174"/>
        <v>-182709200753578.88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-182709200753578.88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-761288336473.24536</v>
      </c>
      <c r="L4697" s="444">
        <f t="shared" ca="1" si="174"/>
        <v>-183470489090052.13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-183470489090052.13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-764460371208.55054</v>
      </c>
      <c r="L4698" s="444">
        <f t="shared" ca="1" si="174"/>
        <v>-184234949461260.69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-184234949461260.69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-767645622755.25281</v>
      </c>
      <c r="L4699" s="444">
        <f t="shared" ca="1" si="174"/>
        <v>-185002595084015.94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-185002595084015.94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-770844146183.39978</v>
      </c>
      <c r="L4700" s="444">
        <f t="shared" ca="1" si="174"/>
        <v>-185773439230199.34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-185773439230199.34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-774055996792.49731</v>
      </c>
      <c r="L4701" s="444">
        <f t="shared" ca="1" si="174"/>
        <v>-186547495226991.84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-186547495226991.84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-777281230112.46606</v>
      </c>
      <c r="L4702" s="444">
        <f t="shared" ca="1" si="174"/>
        <v>-187324776457104.31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-187324776457104.31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-780519901904.60132</v>
      </c>
      <c r="L4703" s="444">
        <f t="shared" ca="1" si="174"/>
        <v>-188105296359008.91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-188105296359008.91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-783772068162.53711</v>
      </c>
      <c r="L4704" s="444">
        <f t="shared" ca="1" si="174"/>
        <v>-188889068427171.44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-188889068427171.44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-787037785113.21436</v>
      </c>
      <c r="L4705" s="444">
        <f t="shared" ca="1" si="174"/>
        <v>-189676106212284.66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-189676106212284.66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-790317109217.85278</v>
      </c>
      <c r="L4706" s="444">
        <f t="shared" ca="1" si="174"/>
        <v>-190466423321502.5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-190466423321502.5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-793610097172.92712</v>
      </c>
      <c r="L4707" s="444">
        <f t="shared" ca="1" si="174"/>
        <v>-191260033418675.44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-191260033418675.44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-796916805911.14771</v>
      </c>
      <c r="L4708" s="444">
        <f t="shared" ca="1" si="174"/>
        <v>-192056950224586.59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-192056950224586.59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-800237292602.44409</v>
      </c>
      <c r="L4709" s="444">
        <f t="shared" ca="1" si="174"/>
        <v>-192857187517189.03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-192857187517189.03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-803571614654.95435</v>
      </c>
      <c r="L4710" s="444">
        <f t="shared" ca="1" si="174"/>
        <v>-193660759131844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-193660759131844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-806919829716.0166</v>
      </c>
      <c r="L4711" s="444">
        <f t="shared" ca="1" si="174"/>
        <v>-194467678961560.03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-194467678961560.03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-810281995673.16675</v>
      </c>
      <c r="L4712" s="444">
        <f t="shared" ca="1" si="174"/>
        <v>-195277960957233.19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-195277960957233.19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-813658170655.13831</v>
      </c>
      <c r="L4713" s="444">
        <f t="shared" ca="1" si="174"/>
        <v>-196091619127888.31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-196091619127888.31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-817048413032.86792</v>
      </c>
      <c r="L4714" s="444">
        <f t="shared" ca="1" si="174"/>
        <v>-196908667540921.19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-196908667540921.19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-820452781420.50488</v>
      </c>
      <c r="L4715" s="444">
        <f t="shared" ca="1" si="174"/>
        <v>-197729120322341.69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-197729120322341.69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-823871334676.42371</v>
      </c>
      <c r="L4716" s="444">
        <f t="shared" ca="1" si="174"/>
        <v>-198552991657018.13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-198552991657018.13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-827304131904.24219</v>
      </c>
      <c r="L4717" s="444">
        <f t="shared" ca="1" si="174"/>
        <v>-199380295788922.38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-199380295788922.38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-830751232453.84326</v>
      </c>
      <c r="L4718" s="444">
        <f t="shared" ca="1" si="174"/>
        <v>-200211047021376.22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-200211047021376.22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-834212695922.40088</v>
      </c>
      <c r="L4719" s="444">
        <f t="shared" ca="1" si="174"/>
        <v>-201045259717298.63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-201045259717298.63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-837688582155.41089</v>
      </c>
      <c r="L4720" s="444">
        <f t="shared" ca="1" si="174"/>
        <v>-201882948299454.03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-201882948299454.03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-841178951247.7251</v>
      </c>
      <c r="L4721" s="444">
        <f t="shared" ca="1" si="174"/>
        <v>-202724127250701.75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-202724127250701.75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-844683863544.59058</v>
      </c>
      <c r="L4722" s="444">
        <f t="shared" ca="1" si="174"/>
        <v>-203568811114246.34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-203568811114246.34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-848203379642.69312</v>
      </c>
      <c r="L4723" s="444">
        <f t="shared" ca="1" si="174"/>
        <v>-204417014493889.03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-204417014493889.03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-851737560391.20435</v>
      </c>
      <c r="L4724" s="444">
        <f t="shared" ca="1" si="174"/>
        <v>-205268752054280.25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-205268752054280.25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-855286466892.83435</v>
      </c>
      <c r="L4725" s="444">
        <f t="shared" ca="1" si="174"/>
        <v>-206124038521173.09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-206124038521173.09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-858850160504.88794</v>
      </c>
      <c r="L4726" s="444">
        <f t="shared" ca="1" si="174"/>
        <v>-206982888681677.97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-206982888681677.97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-862428702840.32483</v>
      </c>
      <c r="L4727" s="444">
        <f t="shared" ca="1" si="174"/>
        <v>-207845317384518.28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-207845317384518.28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-866022155768.82617</v>
      </c>
      <c r="L4728" s="444">
        <f t="shared" ca="1" si="174"/>
        <v>-208711339540287.09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-208711339540287.09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-869630581417.86292</v>
      </c>
      <c r="L4729" s="444">
        <f t="shared" ca="1" si="174"/>
        <v>-209580970121704.97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-209580970121704.97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-873254042173.77075</v>
      </c>
      <c r="L4730" s="444">
        <f t="shared" ca="1" si="174"/>
        <v>-210454224163878.75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-210454224163878.75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-876892600682.82813</v>
      </c>
      <c r="L4731" s="444">
        <f t="shared" ca="1" si="174"/>
        <v>-211331116764561.56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-211331116764561.56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-880546319852.33984</v>
      </c>
      <c r="L4732" s="444">
        <f t="shared" ca="1" si="174"/>
        <v>-212211663084413.91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-212211663084413.91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-884215262851.72461</v>
      </c>
      <c r="L4733" s="444">
        <f t="shared" ca="1" si="174"/>
        <v>-213095878347265.63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-213095878347265.63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-887899493113.60681</v>
      </c>
      <c r="L4734" s="444">
        <f t="shared" ca="1" si="174"/>
        <v>-213983777840379.22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-213983777840379.22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-891599074334.91345</v>
      </c>
      <c r="L4735" s="444">
        <f t="shared" ca="1" si="174"/>
        <v>-214875376914714.13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-214875376914714.13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-895314070477.97546</v>
      </c>
      <c r="L4736" s="444">
        <f t="shared" ca="1" si="174"/>
        <v>-215770690985192.09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-215770690985192.09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-899044545771.63367</v>
      </c>
      <c r="L4737" s="444">
        <f t="shared" ca="1" si="174"/>
        <v>-216669735530963.72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-216669735530963.72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-902790564712.34875</v>
      </c>
      <c r="L4738" s="444">
        <f t="shared" ca="1" si="174"/>
        <v>-217572526095676.06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-217572526095676.06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-906552192065.31689</v>
      </c>
      <c r="L4739" s="444">
        <f t="shared" ca="1" si="174"/>
        <v>-218479078287741.38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-218479078287741.38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-910329492865.58899</v>
      </c>
      <c r="L4740" s="444">
        <f t="shared" ca="1" si="174"/>
        <v>-219389407780606.97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-219389407780606.97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-914122532419.19568</v>
      </c>
      <c r="L4741" s="444">
        <f t="shared" ca="1" si="174"/>
        <v>-220303530313026.16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-220303530313026.16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-917931376304.27563</v>
      </c>
      <c r="L4742" s="444">
        <f t="shared" ca="1" si="174"/>
        <v>-221221461689330.44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-221221461689330.44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-921756090372.21008</v>
      </c>
      <c r="L4743" s="444">
        <f t="shared" ca="1" si="174"/>
        <v>-222143217779702.66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-222143217779702.66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-925596740748.76111</v>
      </c>
      <c r="L4744" s="444">
        <f t="shared" ca="1" si="174"/>
        <v>-223068814520451.41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-223068814520451.41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-929453393835.21423</v>
      </c>
      <c r="L4745" s="444">
        <f t="shared" ca="1" si="174"/>
        <v>-223998267914286.63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-223998267914286.63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-933326116309.52771</v>
      </c>
      <c r="L4746" s="444">
        <f t="shared" ca="1" si="174"/>
        <v>-224931594030596.16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-224931594030596.16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-937214975127.48401</v>
      </c>
      <c r="L4747" s="444">
        <f t="shared" ca="1" si="174"/>
        <v>-225868809005723.63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-225868809005723.63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-941120037523.84839</v>
      </c>
      <c r="L4748" s="444">
        <f t="shared" ca="1" si="174"/>
        <v>-226809929043247.47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-226809929043247.47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-945041371013.53113</v>
      </c>
      <c r="L4749" s="444">
        <f t="shared" ca="1" si="174"/>
        <v>-227754970414261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-227754970414261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-948979043392.75403</v>
      </c>
      <c r="L4750" s="444">
        <f t="shared" ca="1" si="174"/>
        <v>-228703949457653.75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-228703949457653.75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-952933122740.224</v>
      </c>
      <c r="L4751" s="444">
        <f t="shared" ca="1" si="174"/>
        <v>-229656882580393.97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-229656882580393.97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-956903677418.30835</v>
      </c>
      <c r="L4752" s="444">
        <f t="shared" ca="1" si="174"/>
        <v>-230613786257812.28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-230613786257812.28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-960890776074.21777</v>
      </c>
      <c r="L4753" s="444">
        <f t="shared" ca="1" si="174"/>
        <v>-231574677033886.5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-231574677033886.5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-964894487641.19373</v>
      </c>
      <c r="L4754" s="444">
        <f t="shared" ca="1" si="174"/>
        <v>-232539571521527.69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-232539571521527.69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-968914881339.69861</v>
      </c>
      <c r="L4755" s="444">
        <f t="shared" ca="1" si="174"/>
        <v>-233508486402867.38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-233508486402867.38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-972952026678.61389</v>
      </c>
      <c r="L4756" s="444">
        <f t="shared" ca="1" si="174"/>
        <v>-234481438429546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-234481438429546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-977005993456.44177</v>
      </c>
      <c r="L4757" s="444">
        <f t="shared" ca="1" si="174"/>
        <v>-235458444423002.44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-235458444423002.44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-981076851762.51001</v>
      </c>
      <c r="L4758" s="444">
        <f t="shared" ca="1" si="174"/>
        <v>-236439521274764.94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-236439521274764.94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-985164671978.18726</v>
      </c>
      <c r="L4759" s="444">
        <f t="shared" ca="1" si="174"/>
        <v>-237424685946743.13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-237424685946743.13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-989269524778.09644</v>
      </c>
      <c r="L4760" s="444">
        <f t="shared" ca="1" si="174"/>
        <v>-238413955471521.22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-238413955471521.22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-993391481131.33838</v>
      </c>
      <c r="L4761" s="444">
        <f t="shared" ca="1" si="174"/>
        <v>-239407346952652.56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-239407346952652.56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-997530612302.71912</v>
      </c>
      <c r="L4762" s="444">
        <f t="shared" ca="1" si="174"/>
        <v>-240404877564955.28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-240404877564955.28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-1001686989853.9803</v>
      </c>
      <c r="L4763" s="444">
        <f t="shared" ca="1" si="174"/>
        <v>-241406564554809.25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-241406564554809.25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-1005860685645.0385</v>
      </c>
      <c r="L4764" s="444">
        <f t="shared" ca="1" si="174"/>
        <v>-242412425240454.28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-242412425240454.28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-1010051771835.2261</v>
      </c>
      <c r="L4765" s="444">
        <f t="shared" ca="1" si="174"/>
        <v>-243422477012289.5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-243422477012289.5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-1014260320884.5397</v>
      </c>
      <c r="L4766" s="444">
        <f t="shared" ca="1" si="174"/>
        <v>-244436737333174.03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-244436737333174.03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-1018486405554.892</v>
      </c>
      <c r="L4767" s="444">
        <f t="shared" ca="1" si="174"/>
        <v>-245455223738728.94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-245455223738728.94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-1022730098911.3706</v>
      </c>
      <c r="L4768" s="444">
        <f t="shared" ca="1" si="174"/>
        <v>-246477953837640.31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-246477953837640.31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-1026991474323.5011</v>
      </c>
      <c r="L4769" s="444">
        <f t="shared" ca="1" si="174"/>
        <v>-247504945311963.81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-247504945311963.81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-1031270605466.5159</v>
      </c>
      <c r="L4770" s="444">
        <f t="shared" ca="1" si="174"/>
        <v>-248536215917430.34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-248536215917430.34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-1035567566322.6266</v>
      </c>
      <c r="L4771" s="444">
        <f t="shared" ca="1" si="174"/>
        <v>-249571783483752.97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-249571783483752.97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-1039882431182.3042</v>
      </c>
      <c r="L4772" s="444">
        <f t="shared" ca="1" si="174"/>
        <v>-250611665914935.28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-250611665914935.28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-1044215274645.5635</v>
      </c>
      <c r="L4773" s="444">
        <f t="shared" ca="1" si="174"/>
        <v>-251655881189580.84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-251655881189580.84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-1048566171623.2537</v>
      </c>
      <c r="L4774" s="444">
        <f t="shared" ca="1" si="174"/>
        <v>-252704447361204.09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-252704447361204.09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-1052935197338.3503</v>
      </c>
      <c r="L4775" s="444">
        <f t="shared" ca="1" si="174"/>
        <v>-253757382558542.44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-253757382558542.44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-1057322427327.2601</v>
      </c>
      <c r="L4776" s="444">
        <f t="shared" ca="1" si="174"/>
        <v>-254814704985869.69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-254814704985869.69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-1061727937441.1237</v>
      </c>
      <c r="L4777" s="444">
        <f t="shared" ca="1" si="174"/>
        <v>-255876432923310.81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-255876432923310.81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-1066151803847.1284</v>
      </c>
      <c r="L4778" s="444">
        <f t="shared" ca="1" si="174"/>
        <v>-256942584727157.94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-256942584727157.94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-1070594103029.8247</v>
      </c>
      <c r="L4779" s="444">
        <f t="shared" ca="1" si="174"/>
        <v>-258013178830187.75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-258013178830187.75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-1075054911792.4491</v>
      </c>
      <c r="L4780" s="444">
        <f t="shared" ca="1" si="174"/>
        <v>-259088233741980.19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-259088233741980.19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-1079534307258.2507</v>
      </c>
      <c r="L4781" s="444">
        <f t="shared" ca="1" si="174"/>
        <v>-260167768049238.44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-260167768049238.44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-1084032366871.8268</v>
      </c>
      <c r="L4782" s="444">
        <f t="shared" ca="1" si="174"/>
        <v>-261251800416110.25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-261251800416110.25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-1088549168400.4594</v>
      </c>
      <c r="L4783" s="444">
        <f t="shared" ca="1" si="174"/>
        <v>-262340349584510.72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-262340349584510.72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-1093084789935.4612</v>
      </c>
      <c r="L4784" s="444">
        <f t="shared" ca="1" si="174"/>
        <v>-263433434374446.19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-263433434374446.19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-1097639309893.5259</v>
      </c>
      <c r="L4785" s="444">
        <f t="shared" ca="1" si="174"/>
        <v>-264531073684339.72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-264531073684339.72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-1102212807018.0823</v>
      </c>
      <c r="L4786" s="444">
        <f t="shared" ca="1" si="174"/>
        <v>-265633286491357.81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-265633286491357.81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-1106805360380.6577</v>
      </c>
      <c r="L4787" s="444">
        <f t="shared" ca="1" si="174"/>
        <v>-266740091851738.47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-266740091851738.47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-1111417049382.2437</v>
      </c>
      <c r="L4788" s="444">
        <f t="shared" ca="1" si="174"/>
        <v>-267851508901120.72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-267851508901120.72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-1116047953754.6697</v>
      </c>
      <c r="L4789" s="444">
        <f t="shared" ca="1" si="174"/>
        <v>-268967556854875.38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-268967556854875.38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-1120698153561.9807</v>
      </c>
      <c r="L4790" s="444">
        <f t="shared" ca="1" si="174"/>
        <v>-270088255008437.34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-270088255008437.34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-1125367729201.8223</v>
      </c>
      <c r="L4791" s="444">
        <f t="shared" ca="1" si="174"/>
        <v>-271213622737639.16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-271213622737639.16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-1130056761406.8298</v>
      </c>
      <c r="L4792" s="444">
        <f t="shared" ca="1" si="174"/>
        <v>-272343679499046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-272343679499046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-1134765331246.0249</v>
      </c>
      <c r="L4793" s="444">
        <f t="shared" ca="1" si="174"/>
        <v>-273478444830292.03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-273478444830292.03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-1139493520126.2168</v>
      </c>
      <c r="L4794" s="444">
        <f t="shared" ca="1" si="174"/>
        <v>-274617938350418.25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-274617938350418.25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-1144241409793.4094</v>
      </c>
      <c r="L4795" s="444">
        <f t="shared" ca="1" si="174"/>
        <v>-275762179760211.66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-275762179760211.66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-1149009082334.2151</v>
      </c>
      <c r="L4796" s="444">
        <f t="shared" ca="1" si="174"/>
        <v>-276911188842545.88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-276911188842545.88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-1153796620177.2744</v>
      </c>
      <c r="L4797" s="444">
        <f t="shared" ca="1" si="174"/>
        <v>-278064985462723.16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-278064985462723.16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-1158604106094.6797</v>
      </c>
      <c r="L4798" s="444">
        <f t="shared" ca="1" si="174"/>
        <v>-279223589568817.84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-279223589568817.84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-1163431623203.4077</v>
      </c>
      <c r="L4799" s="444">
        <f t="shared" ca="1" si="174"/>
        <v>-280387021192021.25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-280387021192021.25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-1168279254966.7551</v>
      </c>
      <c r="L4800" s="444">
        <f t="shared" ca="1" si="174"/>
        <v>-281555300446988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-281555300446988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-1173147085195.7832</v>
      </c>
      <c r="L4801" s="444">
        <f t="shared" ca="1" si="174"/>
        <v>-282728447532183.81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-282728447532183.81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-1178035198050.7659</v>
      </c>
      <c r="L4802" s="444">
        <f t="shared" ca="1" si="174"/>
        <v>-283906482730234.56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-283906482730234.56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-1182943678042.644</v>
      </c>
      <c r="L4803" s="444">
        <f t="shared" ca="1" si="174"/>
        <v>-285089426408277.19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-285089426408277.19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-1187872610034.4883</v>
      </c>
      <c r="L4804" s="444">
        <f t="shared" ca="1" si="174"/>
        <v>-286277299018311.69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-286277299018311.69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-1192822079242.9653</v>
      </c>
      <c r="L4805" s="444">
        <f t="shared" ca="1" si="174"/>
        <v>-287470121097554.63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-287470121097554.63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-1197792171239.811</v>
      </c>
      <c r="L4806" s="444">
        <f t="shared" ca="1" si="174"/>
        <v>-288667913268794.44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-288667913268794.44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-1202782971953.3101</v>
      </c>
      <c r="L4807" s="444">
        <f t="shared" ca="1" si="174"/>
        <v>-289870696240747.75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-289870696240747.75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-1207794567669.7822</v>
      </c>
      <c r="L4808" s="444">
        <f t="shared" ca="1" si="174"/>
        <v>-291078490808417.56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-291078490808417.56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-1212827045035.0732</v>
      </c>
      <c r="L4809" s="444">
        <f t="shared" ca="1" si="174"/>
        <v>-292291317853452.63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-292291317853452.63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-1217880491056.0525</v>
      </c>
      <c r="L4810" s="444">
        <f t="shared" ca="1" si="174"/>
        <v>-293509198344508.69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-293509198344508.69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-1222954993102.1196</v>
      </c>
      <c r="L4811" s="444">
        <f t="shared" ca="1" si="174"/>
        <v>-294732153337610.81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-294732153337610.81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-1228050638906.7117</v>
      </c>
      <c r="L4812" s="444">
        <f t="shared" ca="1" si="174"/>
        <v>-295960203976517.5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-295960203976517.5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-1233167516568.823</v>
      </c>
      <c r="L4813" s="444">
        <f t="shared" ca="1" si="174"/>
        <v>-297193371493086.31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-297193371493086.31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-1238305714554.5264</v>
      </c>
      <c r="L4814" s="444">
        <f t="shared" ca="1" si="174"/>
        <v>-298431677207640.81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-298431677207640.81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-1243465321698.5034</v>
      </c>
      <c r="L4815" s="444">
        <f t="shared" ca="1" si="174"/>
        <v>-299675142529339.31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-299675142529339.31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-1248646427205.5806</v>
      </c>
      <c r="L4816" s="444">
        <f t="shared" ca="1" si="174"/>
        <v>-300923788956544.88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-300923788956544.88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-1253849120652.2703</v>
      </c>
      <c r="L4817" s="444">
        <f t="shared" ca="1" si="174"/>
        <v>-302177638077197.13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-302177638077197.13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-1259073491988.3213</v>
      </c>
      <c r="L4818" s="444">
        <f t="shared" ca="1" si="174"/>
        <v>-303436711569185.44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-303436711569185.44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-1264319631538.2727</v>
      </c>
      <c r="L4819" s="444">
        <f t="shared" ca="1" si="174"/>
        <v>-304701031200723.69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-304701031200723.69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-1269587630003.0154</v>
      </c>
      <c r="L4820" s="444">
        <f t="shared" ca="1" si="174"/>
        <v>-305970618830726.69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-305970618830726.69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-1274877578461.3611</v>
      </c>
      <c r="L4821" s="444">
        <f t="shared" ca="1" si="174"/>
        <v>-307245496409188.06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-307245496409188.06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-1280189568371.6169</v>
      </c>
      <c r="L4822" s="444">
        <f t="shared" ca="1" si="174"/>
        <v>-308525685977559.69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-308525685977559.69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-1285523691573.1653</v>
      </c>
      <c r="L4823" s="444">
        <f t="shared" ca="1" si="174"/>
        <v>-309811209669132.88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-309811209669132.88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-1290880040288.0537</v>
      </c>
      <c r="L4824" s="444">
        <f t="shared" ca="1" si="174"/>
        <v>-311102089709420.94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-311102089709420.94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-1296258707122.5872</v>
      </c>
      <c r="L4825" s="444">
        <f t="shared" ca="1" si="174"/>
        <v>-312398348416543.5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-312398348416543.5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-1301659785068.9312</v>
      </c>
      <c r="L4826" s="444">
        <f t="shared" ca="1" si="174"/>
        <v>-313700008201612.44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-313700008201612.44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-1307083367506.7185</v>
      </c>
      <c r="L4827" s="444">
        <f t="shared" ca="1" si="174"/>
        <v>-315007091569119.13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-315007091569119.13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-1312529548204.6631</v>
      </c>
      <c r="L4828" s="444">
        <f t="shared" ca="1" si="174"/>
        <v>-316319621117323.81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-316319621117323.81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-1317998421322.1826</v>
      </c>
      <c r="L4829" s="444">
        <f t="shared" ca="1" si="174"/>
        <v>-317637619538646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-317637619538646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-1323490081411.0249</v>
      </c>
      <c r="L4830" s="444">
        <f t="shared" ca="1" si="174"/>
        <v>-318961109620057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-318961109620057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-1329004623416.9041</v>
      </c>
      <c r="L4831" s="444">
        <f t="shared" ca="1" si="174"/>
        <v>-320290114243473.88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-320290114243473.88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-1334542142681.1411</v>
      </c>
      <c r="L4832" s="444">
        <f t="shared" ca="1" si="174"/>
        <v>-321624656386155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-321624656386155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-1340102734942.3125</v>
      </c>
      <c r="L4833" s="444">
        <f t="shared" ca="1" si="174"/>
        <v>-322964759121097.31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-322964759121097.31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-1345686496337.9055</v>
      </c>
      <c r="L4834" s="444">
        <f t="shared" ca="1" si="174"/>
        <v>-324310445617435.19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-324310445617435.19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-1351293523405.98</v>
      </c>
      <c r="L4835" s="444">
        <f t="shared" ca="1" si="174"/>
        <v>-325661739140841.19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-325661739140841.19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-1356923913086.8384</v>
      </c>
      <c r="L4836" s="444">
        <f t="shared" ca="1" si="174"/>
        <v>-327018663053928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-327018663053928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-1362577762724.7</v>
      </c>
      <c r="L4837" s="444">
        <f t="shared" ca="1" si="174"/>
        <v>-328381240816652.69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-328381240816652.69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-1368255170069.3862</v>
      </c>
      <c r="L4838" s="444">
        <f t="shared" ca="1" si="174"/>
        <v>-329749495986722.06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-329749495986722.06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-1373956233278.0085</v>
      </c>
      <c r="L4839" s="444">
        <f t="shared" ca="1" si="174"/>
        <v>-331123452220000.06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-331123452220000.06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-1379681050916.667</v>
      </c>
      <c r="L4840" s="444">
        <f t="shared" ca="1" si="174"/>
        <v>-332503133270916.75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-332503133270916.75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-1385429721962.1531</v>
      </c>
      <c r="L4841" s="444">
        <f t="shared" ca="1" si="174"/>
        <v>-333888562992878.88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-333888562992878.88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-1391202345803.6619</v>
      </c>
      <c r="L4842" s="444">
        <f t="shared" ca="1" si="174"/>
        <v>-335279765338682.56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-335279765338682.56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-1396999022244.5107</v>
      </c>
      <c r="L4843" s="444">
        <f t="shared" ca="1" si="174"/>
        <v>-336676764360927.06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-336676764360927.06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-1402819851503.8628</v>
      </c>
      <c r="L4844" s="444">
        <f t="shared" ca="1" si="174"/>
        <v>-338079584212430.94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-338079584212430.94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-1408664934218.4622</v>
      </c>
      <c r="L4845" s="444">
        <f t="shared" ca="1" si="174"/>
        <v>-339488249146649.38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-339488249146649.38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-1414534371444.3723</v>
      </c>
      <c r="L4846" s="444">
        <f t="shared" ca="1" si="174"/>
        <v>-340902783518093.75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-340902783518093.75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-1420428264658.7239</v>
      </c>
      <c r="L4847" s="444">
        <f t="shared" ca="1" si="174"/>
        <v>-342323211782752.5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-342323211782752.5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-1426346715761.4688</v>
      </c>
      <c r="L4848" s="444">
        <f t="shared" ca="1" si="174"/>
        <v>-343749558498514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-343749558498514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-1432289827077.1416</v>
      </c>
      <c r="L4849" s="444">
        <f t="shared" ca="1" si="174"/>
        <v>-345181848325591.13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-345181848325591.13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-1438257701356.6296</v>
      </c>
      <c r="L4850" s="444">
        <f t="shared" ca="1" si="174"/>
        <v>-346620106026947.75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-346620106026947.75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-1444250441778.949</v>
      </c>
      <c r="L4851" s="444">
        <f t="shared" ca="1" si="174"/>
        <v>-348064356468726.69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-348064356468726.69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-1450268151953.0278</v>
      </c>
      <c r="L4852" s="444">
        <f t="shared" ca="1" si="174"/>
        <v>-349514624620679.69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-349514624620679.69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-1456310935919.4988</v>
      </c>
      <c r="L4853" s="444">
        <f t="shared" ref="L4853:L5107" ca="1" si="179">I4853-J4853+K4853</f>
        <v>-350970935556599.19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-350970935556599.19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-1462378898152.4966</v>
      </c>
      <c r="L4854" s="444">
        <f t="shared" ca="1" si="179"/>
        <v>-352433314454751.69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-352433314454751.69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-1468472143561.4653</v>
      </c>
      <c r="L4855" s="444">
        <f t="shared" ca="1" si="179"/>
        <v>-353901786598313.13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-353901786598313.13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-1474590777492.9714</v>
      </c>
      <c r="L4856" s="444">
        <f t="shared" ca="1" si="179"/>
        <v>-355376377375806.13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-355376377375806.13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-1480734905732.5254</v>
      </c>
      <c r="L4857" s="444">
        <f t="shared" ca="1" si="179"/>
        <v>-356857112281538.63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-356857112281538.63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-1486904634506.4109</v>
      </c>
      <c r="L4858" s="444">
        <f t="shared" ca="1" si="179"/>
        <v>-358344016916045.06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-358344016916045.06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-1493100070483.521</v>
      </c>
      <c r="L4859" s="444">
        <f t="shared" ca="1" si="179"/>
        <v>-359837116986528.56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-359837116986528.56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-1499321320777.2024</v>
      </c>
      <c r="L4860" s="444">
        <f t="shared" ca="1" si="179"/>
        <v>-361336438307305.75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-361336438307305.75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-1505568492947.1072</v>
      </c>
      <c r="L4861" s="444">
        <f t="shared" ca="1" si="179"/>
        <v>-362842006800252.88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-362842006800252.88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-1511841695001.0537</v>
      </c>
      <c r="L4862" s="444">
        <f t="shared" ca="1" si="179"/>
        <v>-364353848495253.94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-364353848495253.94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-1518141035396.8914</v>
      </c>
      <c r="L4863" s="444">
        <f t="shared" ca="1" si="179"/>
        <v>-365871989530650.81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-365871989530650.81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-1524466623044.3784</v>
      </c>
      <c r="L4864" s="444">
        <f t="shared" ca="1" si="179"/>
        <v>-367396456153695.19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-367396456153695.19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-1530818567307.0632</v>
      </c>
      <c r="L4865" s="444">
        <f t="shared" ca="1" si="179"/>
        <v>-368927274721002.25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-368927274721002.25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-1537196978004.176</v>
      </c>
      <c r="L4866" s="444">
        <f t="shared" ca="1" si="179"/>
        <v>-370464471699006.44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-370464471699006.44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-1543601965412.5269</v>
      </c>
      <c r="L4867" s="444">
        <f t="shared" ca="1" si="179"/>
        <v>-372008073664418.94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-372008073664418.94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-1550033640268.4121</v>
      </c>
      <c r="L4868" s="444">
        <f t="shared" ca="1" si="179"/>
        <v>-373558107304687.38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-373558107304687.38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-1556492113769.5308</v>
      </c>
      <c r="L4869" s="444">
        <f t="shared" ca="1" si="179"/>
        <v>-375114599418456.88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-375114599418456.88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-1562977497576.9036</v>
      </c>
      <c r="L4870" s="444">
        <f t="shared" ca="1" si="179"/>
        <v>-376677576916033.75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-376677576916033.75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-1569489903816.8074</v>
      </c>
      <c r="L4871" s="444">
        <f t="shared" ca="1" si="179"/>
        <v>-378247066819850.56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-378247066819850.56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-1576029445082.7107</v>
      </c>
      <c r="L4872" s="444">
        <f t="shared" ca="1" si="179"/>
        <v>-379823096264933.25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-379823096264933.25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-1582596234437.2219</v>
      </c>
      <c r="L4873" s="444">
        <f t="shared" ca="1" si="179"/>
        <v>-381405692499370.5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-381405692499370.5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-1589190385414.0437</v>
      </c>
      <c r="L4874" s="444">
        <f t="shared" ca="1" si="179"/>
        <v>-382994882884784.56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-382994882884784.56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-1595812012019.9355</v>
      </c>
      <c r="L4875" s="444">
        <f t="shared" ca="1" si="179"/>
        <v>-384590694896804.5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-384590694896804.5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-1602461228736.6853</v>
      </c>
      <c r="L4876" s="444">
        <f t="shared" ca="1" si="179"/>
        <v>-386193156125541.19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-386193156125541.19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-1609138150523.0884</v>
      </c>
      <c r="L4877" s="444">
        <f t="shared" ca="1" si="179"/>
        <v>-387802294276064.25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-387802294276064.25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-1615842892816.9343</v>
      </c>
      <c r="L4878" s="444">
        <f t="shared" ca="1" si="179"/>
        <v>-389418137168881.19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-389418137168881.19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-1622575571537.0049</v>
      </c>
      <c r="L4879" s="444">
        <f t="shared" ca="1" si="179"/>
        <v>-391040712740418.19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-391040712740418.19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-1629336303085.0757</v>
      </c>
      <c r="L4880" s="444">
        <f t="shared" ca="1" si="179"/>
        <v>-392670049043503.25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-392670049043503.25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-1636125204347.9302</v>
      </c>
      <c r="L4881" s="444">
        <f t="shared" ca="1" si="179"/>
        <v>-394306174247851.19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-394306174247851.19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-1642942392699.3799</v>
      </c>
      <c r="L4882" s="444">
        <f t="shared" ca="1" si="179"/>
        <v>-395949116640550.56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-395949116640550.56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-1649787986002.2939</v>
      </c>
      <c r="L4883" s="444">
        <f t="shared" ca="1" si="179"/>
        <v>-397598904626552.88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-397598904626552.88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-1656662102610.637</v>
      </c>
      <c r="L4884" s="444">
        <f t="shared" ca="1" si="179"/>
        <v>-399255566729163.5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-399255566729163.5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-1663564861371.5146</v>
      </c>
      <c r="L4885" s="444">
        <f t="shared" ca="1" si="179"/>
        <v>-400919131590535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-400919131590535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-1670496381627.2292</v>
      </c>
      <c r="L4886" s="444">
        <f t="shared" ca="1" si="179"/>
        <v>-402589627972162.25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-402589627972162.25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-1677456783217.3428</v>
      </c>
      <c r="L4887" s="444">
        <f t="shared" ca="1" si="179"/>
        <v>-404267084755379.56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-404267084755379.56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-1684446186480.748</v>
      </c>
      <c r="L4888" s="444">
        <f t="shared" ca="1" si="179"/>
        <v>-405951530941860.31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-405951530941860.31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-1691464712257.7512</v>
      </c>
      <c r="L4889" s="444">
        <f t="shared" ca="1" si="179"/>
        <v>-407642995654118.06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-407642995654118.06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-1698512481892.1587</v>
      </c>
      <c r="L4890" s="444">
        <f t="shared" ca="1" si="179"/>
        <v>-409341508136010.25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-409341508136010.25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-1705589617233.376</v>
      </c>
      <c r="L4891" s="444">
        <f t="shared" ca="1" si="179"/>
        <v>-411047097753243.63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-411047097753243.63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-1712696240638.5151</v>
      </c>
      <c r="L4892" s="444">
        <f t="shared" ca="1" si="179"/>
        <v>-412759793993882.13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-412759793993882.13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-1719832474974.5088</v>
      </c>
      <c r="L4893" s="444">
        <f t="shared" ca="1" si="179"/>
        <v>-414479626468856.63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-414479626468856.63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-1726998443620.2358</v>
      </c>
      <c r="L4894" s="444">
        <f t="shared" ca="1" si="179"/>
        <v>-416206624912476.88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-416206624912476.88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-1734194270468.6536</v>
      </c>
      <c r="L4895" s="444">
        <f t="shared" ca="1" si="179"/>
        <v>-417940819182945.5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-417940819182945.5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-1741420079928.9395</v>
      </c>
      <c r="L4896" s="444">
        <f t="shared" ca="1" si="179"/>
        <v>-419682239262874.44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-419682239262874.44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-1748675996928.6436</v>
      </c>
      <c r="L4897" s="444">
        <f t="shared" ca="1" si="179"/>
        <v>-421430915259803.06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-421430915259803.06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-1755962146915.8462</v>
      </c>
      <c r="L4898" s="444">
        <f t="shared" ca="1" si="179"/>
        <v>-423186877406718.94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-423186877406718.94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-1763278655861.3289</v>
      </c>
      <c r="L4899" s="444">
        <f t="shared" ca="1" si="179"/>
        <v>-424950156062580.25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-424950156062580.25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-1770625650260.751</v>
      </c>
      <c r="L4900" s="444">
        <f t="shared" ca="1" si="179"/>
        <v>-426720781712841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-426720781712841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-1778003257136.8374</v>
      </c>
      <c r="L4901" s="444">
        <f t="shared" ca="1" si="179"/>
        <v>-428498784969977.81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-428498784969977.81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-1785411604041.5742</v>
      </c>
      <c r="L4902" s="444">
        <f t="shared" ca="1" si="179"/>
        <v>-430284196574019.38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-430284196574019.38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-1792850819058.4141</v>
      </c>
      <c r="L4903" s="444">
        <f t="shared" ca="1" si="179"/>
        <v>-432077047393077.81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-432077047393077.81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-1800321030804.491</v>
      </c>
      <c r="L4904" s="444">
        <f t="shared" ca="1" si="179"/>
        <v>-433877368423882.31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-433877368423882.31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-1807822368432.843</v>
      </c>
      <c r="L4905" s="444">
        <f t="shared" ca="1" si="179"/>
        <v>-435685190792315.13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-435685190792315.13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-1815354961634.6462</v>
      </c>
      <c r="L4906" s="444">
        <f t="shared" ca="1" si="179"/>
        <v>-437500545753949.75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-437500545753949.75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-1822918940641.4573</v>
      </c>
      <c r="L4907" s="444">
        <f t="shared" ca="1" si="179"/>
        <v>-439323464694591.19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-439323464694591.19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-1830514436227.4636</v>
      </c>
      <c r="L4908" s="444">
        <f t="shared" ca="1" si="179"/>
        <v>-441153979130818.63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-441153979130818.63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-1838141579711.7444</v>
      </c>
      <c r="L4909" s="444">
        <f t="shared" ca="1" si="179"/>
        <v>-442992120710530.38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-442992120710530.38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-1845800502960.543</v>
      </c>
      <c r="L4910" s="444">
        <f t="shared" ca="1" si="179"/>
        <v>-444837921213490.94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-444837921213490.94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-1853491338389.5457</v>
      </c>
      <c r="L4911" s="444">
        <f t="shared" ca="1" si="179"/>
        <v>-446691412551880.5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-446691412551880.5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-1861214218966.1687</v>
      </c>
      <c r="L4912" s="444">
        <f t="shared" ca="1" si="179"/>
        <v>-448552626770846.69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-448552626770846.69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-1868969278211.8611</v>
      </c>
      <c r="L4913" s="444">
        <f t="shared" ca="1" si="179"/>
        <v>-450421596049058.56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-450421596049058.56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-1876756650204.4104</v>
      </c>
      <c r="L4914" s="444">
        <f t="shared" ca="1" si="179"/>
        <v>-452298352699263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-452298352699263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-1884576469580.2625</v>
      </c>
      <c r="L4915" s="444">
        <f t="shared" ca="1" si="179"/>
        <v>-454182929168843.25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-454182929168843.25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-1892428871536.8472</v>
      </c>
      <c r="L4916" s="444">
        <f t="shared" ca="1" si="179"/>
        <v>-456075358040380.13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-456075358040380.13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-1900313991834.9172</v>
      </c>
      <c r="L4917" s="444">
        <f t="shared" ca="1" si="179"/>
        <v>-457975672032215.06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-457975672032215.06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-1908231966800.8958</v>
      </c>
      <c r="L4918" s="444">
        <f t="shared" ca="1" si="179"/>
        <v>-459883903999015.94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-459883903999015.94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-1916182933329.2332</v>
      </c>
      <c r="L4919" s="444">
        <f t="shared" ca="1" si="179"/>
        <v>-461800086932345.19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-461800086932345.19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-1924167028884.7712</v>
      </c>
      <c r="L4920" s="444">
        <f t="shared" ca="1" si="179"/>
        <v>-463724253961229.94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-463724253961229.94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-1932184391505.1248</v>
      </c>
      <c r="L4921" s="444">
        <f t="shared" ca="1" si="179"/>
        <v>-465656438352735.06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-465656438352735.06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-1940235159803.0627</v>
      </c>
      <c r="L4922" s="444">
        <f t="shared" ca="1" si="179"/>
        <v>-467596673512538.13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-467596673512538.13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-1948319472968.9089</v>
      </c>
      <c r="L4923" s="444">
        <f t="shared" ca="1" si="179"/>
        <v>-469544992985507.06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-469544992985507.06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-1956437470772.9463</v>
      </c>
      <c r="L4924" s="444">
        <f t="shared" ca="1" si="179"/>
        <v>-471501430456280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-471501430456280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-1964589293567.8333</v>
      </c>
      <c r="L4925" s="444">
        <f t="shared" ca="1" si="179"/>
        <v>-473466019749847.81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-473466019749847.81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-1972775082291.0325</v>
      </c>
      <c r="L4926" s="444">
        <f t="shared" ca="1" si="179"/>
        <v>-475438794832138.88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-475438794832138.88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-1980994978467.2456</v>
      </c>
      <c r="L4927" s="444">
        <f t="shared" ca="1" si="179"/>
        <v>-477419789810606.13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-477419789810606.13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-1989249124210.8589</v>
      </c>
      <c r="L4928" s="444">
        <f t="shared" ca="1" si="179"/>
        <v>-479409038934817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-479409038934817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-1997537662228.4041</v>
      </c>
      <c r="L4929" s="444">
        <f t="shared" ca="1" si="179"/>
        <v>-481406576597045.38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-481406576597045.38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-2005860735821.0225</v>
      </c>
      <c r="L4930" s="444">
        <f t="shared" ca="1" si="179"/>
        <v>-483412437332866.38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-483412437332866.38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-2014218488886.9431</v>
      </c>
      <c r="L4931" s="444">
        <f t="shared" ca="1" si="179"/>
        <v>-485426655821753.31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-485426655821753.31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-2022611065923.9722</v>
      </c>
      <c r="L4932" s="444">
        <f t="shared" ca="1" si="179"/>
        <v>-487449266887677.31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-487449266887677.31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-2031038612031.989</v>
      </c>
      <c r="L4933" s="444">
        <f t="shared" ca="1" si="179"/>
        <v>-489480305499709.31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-489480305499709.31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-2039501272915.4553</v>
      </c>
      <c r="L4934" s="444">
        <f t="shared" ca="1" si="179"/>
        <v>-491519806772624.75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-491519806772624.75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-2047999194885.9365</v>
      </c>
      <c r="L4935" s="444">
        <f t="shared" ca="1" si="179"/>
        <v>-493567805967510.69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-493567805967510.69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-2056532524864.6279</v>
      </c>
      <c r="L4936" s="444">
        <f t="shared" ca="1" si="179"/>
        <v>-495624338492375.31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-495624338492375.31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-2065101410384.8975</v>
      </c>
      <c r="L4937" s="444">
        <f t="shared" ca="1" si="179"/>
        <v>-497689439902760.19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-497689439902760.19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-2073705999594.834</v>
      </c>
      <c r="L4938" s="444">
        <f t="shared" ca="1" si="179"/>
        <v>-499763145902355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-499763145902355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-2082346441259.8127</v>
      </c>
      <c r="L4939" s="444">
        <f t="shared" ca="1" si="179"/>
        <v>-501845492343614.81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-501845492343614.81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-2091022884765.0618</v>
      </c>
      <c r="L4940" s="444">
        <f t="shared" ca="1" si="179"/>
        <v>-503936515228379.88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-503936515228379.88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-2099735480118.2495</v>
      </c>
      <c r="L4941" s="444">
        <f t="shared" ca="1" si="179"/>
        <v>-506036250708498.13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-506036250708498.13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-2108484377952.0754</v>
      </c>
      <c r="L4942" s="444">
        <f t="shared" ca="1" si="179"/>
        <v>-508144735086450.19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-508144735086450.19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-2117269729526.876</v>
      </c>
      <c r="L4943" s="444">
        <f t="shared" ca="1" si="179"/>
        <v>-510262004815977.06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-510262004815977.06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-2126091686733.2378</v>
      </c>
      <c r="L4944" s="444">
        <f t="shared" ca="1" si="179"/>
        <v>-512388096502710.31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-512388096502710.31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-2134950402094.626</v>
      </c>
      <c r="L4945" s="444">
        <f t="shared" ca="1" si="179"/>
        <v>-514523046904804.94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-514523046904804.94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-2143846028770.0205</v>
      </c>
      <c r="L4946" s="444">
        <f t="shared" ca="1" si="179"/>
        <v>-516666892933574.94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-516666892933574.94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-2152778720556.5625</v>
      </c>
      <c r="L4947" s="444">
        <f t="shared" ca="1" si="179"/>
        <v>-518819671654131.5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-518819671654131.5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-2161748631892.2146</v>
      </c>
      <c r="L4948" s="444">
        <f t="shared" ca="1" si="179"/>
        <v>-520981420286023.69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-520981420286023.69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-2170755917858.4316</v>
      </c>
      <c r="L4949" s="444">
        <f t="shared" ca="1" si="179"/>
        <v>-523152176203882.13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-523152176203882.13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-2179800734182.842</v>
      </c>
      <c r="L4950" s="444">
        <f t="shared" ca="1" si="179"/>
        <v>-525331976938064.94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-525331976938064.94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-2188883237241.937</v>
      </c>
      <c r="L4951" s="444">
        <f t="shared" ca="1" si="179"/>
        <v>-527520860175306.88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-527520860175306.88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-2198003584063.7786</v>
      </c>
      <c r="L4952" s="444">
        <f t="shared" ca="1" si="179"/>
        <v>-529718863759370.63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-529718863759370.63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-2207161932330.7109</v>
      </c>
      <c r="L4953" s="444">
        <f t="shared" ca="1" si="179"/>
        <v>-531926025691701.31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-531926025691701.31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-2216358440382.0889</v>
      </c>
      <c r="L4954" s="444">
        <f t="shared" ca="1" si="179"/>
        <v>-534142384132083.38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-534142384132083.38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-2225593267217.0142</v>
      </c>
      <c r="L4955" s="444">
        <f t="shared" ca="1" si="179"/>
        <v>-536367977399300.38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-536367977399300.38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-2234866572497.085</v>
      </c>
      <c r="L4956" s="444">
        <f t="shared" ca="1" si="179"/>
        <v>-538602843971797.44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-538602843971797.44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-2244178516549.1558</v>
      </c>
      <c r="L4957" s="444">
        <f t="shared" ca="1" si="179"/>
        <v>-540847022488346.56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-540847022488346.56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-2253529260368.1108</v>
      </c>
      <c r="L4958" s="444">
        <f t="shared" ca="1" si="179"/>
        <v>-543100551748714.69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-543100551748714.69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-2262918965619.6445</v>
      </c>
      <c r="L4959" s="444">
        <f t="shared" ca="1" si="179"/>
        <v>-545363470714334.31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-545363470714334.31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-2272347794643.0596</v>
      </c>
      <c r="L4960" s="444">
        <f t="shared" ca="1" si="179"/>
        <v>-547635818508977.38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-547635818508977.38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-2281815910454.0723</v>
      </c>
      <c r="L4961" s="444">
        <f t="shared" ca="1" si="179"/>
        <v>-549917634419431.44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-549917634419431.44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-2291323476747.6309</v>
      </c>
      <c r="L4962" s="444">
        <f t="shared" ca="1" si="179"/>
        <v>-552208957896179.06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-552208957896179.06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-2300870657900.7461</v>
      </c>
      <c r="L4963" s="444">
        <f t="shared" ca="1" si="179"/>
        <v>-554509828554079.81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-554509828554079.81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-2310457618975.3325</v>
      </c>
      <c r="L4964" s="444">
        <f t="shared" ca="1" si="179"/>
        <v>-556820286173055.13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-556820286173055.13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-2320084525721.0635</v>
      </c>
      <c r="L4965" s="444">
        <f t="shared" ca="1" si="179"/>
        <v>-559140370698776.19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-559140370698776.19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-2329751544578.2339</v>
      </c>
      <c r="L4966" s="444">
        <f t="shared" ca="1" si="179"/>
        <v>-561470122243354.44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-561470122243354.44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-2339458842680.6431</v>
      </c>
      <c r="L4967" s="444">
        <f t="shared" ca="1" si="179"/>
        <v>-563809581086035.13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-563809581086035.13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-2349206587858.4795</v>
      </c>
      <c r="L4968" s="444">
        <f t="shared" ca="1" si="179"/>
        <v>-566158787673893.63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-566158787673893.63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-2358994948641.2236</v>
      </c>
      <c r="L4969" s="444">
        <f t="shared" ca="1" si="179"/>
        <v>-568517782622534.88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-568517782622534.88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-2368824094260.562</v>
      </c>
      <c r="L4970" s="444">
        <f t="shared" ca="1" si="179"/>
        <v>-570886606716795.38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-570886606716795.38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-2378694194653.314</v>
      </c>
      <c r="L4971" s="444">
        <f t="shared" ca="1" si="179"/>
        <v>-573265300911448.75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-573265300911448.75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-2388605420464.3696</v>
      </c>
      <c r="L4972" s="444">
        <f t="shared" ca="1" si="179"/>
        <v>-575653906331913.13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-575653906331913.13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-2398557943049.6382</v>
      </c>
      <c r="L4973" s="444">
        <f t="shared" ca="1" si="179"/>
        <v>-578052464274962.75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-578052464274962.75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-2408551934479.0112</v>
      </c>
      <c r="L4974" s="444">
        <f t="shared" ca="1" si="179"/>
        <v>-580461016209441.75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-580461016209441.75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-2418587567539.3408</v>
      </c>
      <c r="L4975" s="444">
        <f t="shared" ca="1" si="179"/>
        <v>-582879603776981.13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-582879603776981.13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-2428665015737.4214</v>
      </c>
      <c r="L4976" s="444">
        <f t="shared" ca="1" si="179"/>
        <v>-585308268792718.5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-585308268792718.5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-2438784453302.9937</v>
      </c>
      <c r="L4977" s="444">
        <f t="shared" ca="1" si="179"/>
        <v>-587747053246021.5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-587747053246021.5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-2448946055191.7563</v>
      </c>
      <c r="L4978" s="444">
        <f t="shared" ca="1" si="179"/>
        <v>-590195999301213.25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-590195999301213.25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-2459149997088.3887</v>
      </c>
      <c r="L4979" s="444">
        <f t="shared" ca="1" si="179"/>
        <v>-592655149298301.63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-592655149298301.63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-2469396455409.5898</v>
      </c>
      <c r="L4980" s="444">
        <f t="shared" ca="1" si="179"/>
        <v>-595124545753711.25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-595124545753711.25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-2479685607307.1304</v>
      </c>
      <c r="L4981" s="444">
        <f t="shared" ca="1" si="179"/>
        <v>-597604231361018.38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-597604231361018.38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-2490017630670.9097</v>
      </c>
      <c r="L4982" s="444">
        <f t="shared" ca="1" si="179"/>
        <v>-600094248991689.25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-600094248991689.25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-2500392704132.0386</v>
      </c>
      <c r="L4983" s="444">
        <f t="shared" ca="1" si="179"/>
        <v>-602594641695821.25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-602594641695821.25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-2510811007065.9219</v>
      </c>
      <c r="L4984" s="444">
        <f t="shared" ca="1" si="179"/>
        <v>-605105452702887.13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-605105452702887.13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-2521272719595.3628</v>
      </c>
      <c r="L4985" s="444">
        <f t="shared" ca="1" si="179"/>
        <v>-607626725422482.5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-607626725422482.5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-2531778022593.6772</v>
      </c>
      <c r="L4986" s="444">
        <f t="shared" ca="1" si="179"/>
        <v>-610158503445076.13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-610158503445076.13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-2542327097687.8174</v>
      </c>
      <c r="L4987" s="444">
        <f t="shared" ca="1" si="179"/>
        <v>-612700830542764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-612700830542764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-2552920127261.5166</v>
      </c>
      <c r="L4988" s="444">
        <f t="shared" ca="1" si="179"/>
        <v>-615253750670025.5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-615253750670025.5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-2563557294458.4395</v>
      </c>
      <c r="L4989" s="444">
        <f t="shared" ca="1" si="179"/>
        <v>-617817307964484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-617817307964484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-2574238783185.3501</v>
      </c>
      <c r="L4990" s="444">
        <f t="shared" ca="1" si="179"/>
        <v>-620391546747669.38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-620391546747669.38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-2584964778115.2891</v>
      </c>
      <c r="L4991" s="444">
        <f t="shared" ca="1" si="179"/>
        <v>-622976511525784.63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-622976511525784.63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-2595735464690.769</v>
      </c>
      <c r="L4992" s="444">
        <f t="shared" ca="1" si="179"/>
        <v>-625572246990475.38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-625572246990475.38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-2606551029126.9805</v>
      </c>
      <c r="L4993" s="444">
        <f t="shared" ca="1" si="179"/>
        <v>-628178798019602.38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-628178798019602.38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-2617411658415.0098</v>
      </c>
      <c r="L4994" s="444">
        <f t="shared" ca="1" si="179"/>
        <v>-630796209678017.38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-630796209678017.38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-2628317540325.0723</v>
      </c>
      <c r="L4995" s="444">
        <f t="shared" ca="1" si="179"/>
        <v>-633424527218342.5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-633424527218342.5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-2639268863409.7603</v>
      </c>
      <c r="L4996" s="444">
        <f t="shared" ca="1" si="179"/>
        <v>-636063796081752.25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-636063796081752.25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-2650265817007.3008</v>
      </c>
      <c r="L4997" s="444">
        <f t="shared" ca="1" si="179"/>
        <v>-638714061898759.5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-638714061898759.5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-2661308591244.8311</v>
      </c>
      <c r="L4998" s="444">
        <f t="shared" ca="1" si="179"/>
        <v>-641375370490004.38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-641375370490004.38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-2672397377041.6851</v>
      </c>
      <c r="L4999" s="444">
        <f t="shared" ca="1" si="179"/>
        <v>-644047767867046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-644047767867046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-2683532366112.6914</v>
      </c>
      <c r="L5000" s="444">
        <f t="shared" ca="1" si="179"/>
        <v>-646731300233158.75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-646731300233158.75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-2694713750971.4946</v>
      </c>
      <c r="L5001" s="444">
        <f t="shared" ca="1" si="179"/>
        <v>-649426013984130.25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-649426013984130.25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-2705941724933.876</v>
      </c>
      <c r="L5002" s="444">
        <f t="shared" ca="1" si="179"/>
        <v>-652131955709064.13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-652131955709064.13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-2717216482121.1006</v>
      </c>
      <c r="L5003" s="444">
        <f t="shared" ca="1" si="179"/>
        <v>-654849172191185.25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-654849172191185.25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-2728538217463.272</v>
      </c>
      <c r="L5004" s="444">
        <f t="shared" ca="1" si="179"/>
        <v>-657577710408648.5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-657577710408648.5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-2739907126702.7021</v>
      </c>
      <c r="L5005" s="444">
        <f t="shared" ca="1" si="179"/>
        <v>-660317617535351.25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-660317617535351.25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-2751323406397.2969</v>
      </c>
      <c r="L5006" s="444">
        <f t="shared" ca="1" si="179"/>
        <v>-663068940941748.5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-663068940941748.5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-2762787253923.9521</v>
      </c>
      <c r="L5007" s="444">
        <f t="shared" ca="1" si="179"/>
        <v>-665831728195672.5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-665831728195672.5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-2774298867481.9688</v>
      </c>
      <c r="L5008" s="444">
        <f t="shared" ca="1" si="179"/>
        <v>-668606027063154.5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-668606027063154.5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-2785858446096.4771</v>
      </c>
      <c r="L5009" s="444">
        <f t="shared" ca="1" si="179"/>
        <v>-671391885509251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-671391885509251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-2797466189621.8789</v>
      </c>
      <c r="L5010" s="444">
        <f t="shared" ca="1" si="179"/>
        <v>-674189351698872.88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-674189351698872.88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-2809122298745.3037</v>
      </c>
      <c r="L5011" s="444">
        <f t="shared" ca="1" si="179"/>
        <v>-676998473997618.13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-676998473997618.13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-2820826974990.0757</v>
      </c>
      <c r="L5012" s="444">
        <f t="shared" ca="1" si="179"/>
        <v>-679819300972608.25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-679819300972608.25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-2832580420719.2012</v>
      </c>
      <c r="L5013" s="444">
        <f t="shared" ca="1" si="179"/>
        <v>-682651881393327.5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-682651881393327.5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-2844382839138.8647</v>
      </c>
      <c r="L5014" s="444">
        <f t="shared" ca="1" si="179"/>
        <v>-685496264232466.38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-685496264232466.38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-2856234434301.9434</v>
      </c>
      <c r="L5015" s="444">
        <f t="shared" ca="1" si="179"/>
        <v>-688352498666768.38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-688352498666768.38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-2868135411111.5347</v>
      </c>
      <c r="L5016" s="444">
        <f t="shared" ca="1" si="179"/>
        <v>-691220634077879.88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-691220634077879.88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-2880085975324.4995</v>
      </c>
      <c r="L5017" s="444">
        <f t="shared" ca="1" si="179"/>
        <v>-694100720053204.38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-694100720053204.38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-2892086333555.0181</v>
      </c>
      <c r="L5018" s="444">
        <f t="shared" ca="1" si="179"/>
        <v>-696992806386759.38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-696992806386759.38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-2904136693278.1641</v>
      </c>
      <c r="L5019" s="444">
        <f t="shared" ca="1" si="179"/>
        <v>-699896943080037.5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-699896943080037.5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-2916237262833.4897</v>
      </c>
      <c r="L5020" s="444">
        <f t="shared" ca="1" si="179"/>
        <v>-702813180342871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-702813180342871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-2928388251428.6289</v>
      </c>
      <c r="L5021" s="444">
        <f t="shared" ca="1" si="179"/>
        <v>-705741568594299.63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-705741568594299.63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-2940589869142.915</v>
      </c>
      <c r="L5022" s="444">
        <f t="shared" ca="1" si="179"/>
        <v>-708682158463442.5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-708682158463442.5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-2952842326931.0103</v>
      </c>
      <c r="L5023" s="444">
        <f t="shared" ca="1" si="179"/>
        <v>-711635000790373.5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-711635000790373.5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-2965145836626.5562</v>
      </c>
      <c r="L5024" s="444">
        <f t="shared" ca="1" si="179"/>
        <v>-714600146627000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-714600146627000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-2977500610945.8335</v>
      </c>
      <c r="L5025" s="444">
        <f t="shared" ca="1" si="179"/>
        <v>-717577647237945.88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-717577647237945.88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-2989906863491.4409</v>
      </c>
      <c r="L5026" s="444">
        <f t="shared" ca="1" si="179"/>
        <v>-720567554101437.38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-720567554101437.38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-3002364808755.9893</v>
      </c>
      <c r="L5027" s="444">
        <f t="shared" ca="1" si="179"/>
        <v>-723569918910193.38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-723569918910193.38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-3014874662125.8057</v>
      </c>
      <c r="L5028" s="444">
        <f t="shared" ca="1" si="179"/>
        <v>-726584793572319.13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-726584793572319.13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-3027436639884.6631</v>
      </c>
      <c r="L5029" s="444">
        <f t="shared" ca="1" si="179"/>
        <v>-729612230212203.75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-729612230212203.75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-3040050959217.5156</v>
      </c>
      <c r="L5030" s="444">
        <f t="shared" ca="1" si="179"/>
        <v>-732652281171421.25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-732652281171421.25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-3052717838214.2554</v>
      </c>
      <c r="L5031" s="444">
        <f t="shared" ca="1" si="179"/>
        <v>-735704999009635.5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-735704999009635.5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-3065437495873.4814</v>
      </c>
      <c r="L5032" s="444">
        <f t="shared" ca="1" si="179"/>
        <v>-738770436505509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-738770436505509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-3078210152106.2876</v>
      </c>
      <c r="L5033" s="444">
        <f t="shared" ca="1" si="179"/>
        <v>-741848646657615.25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-741848646657615.25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-3091036027740.0635</v>
      </c>
      <c r="L5034" s="444">
        <f t="shared" ca="1" si="179"/>
        <v>-744939682685355.38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-744939682685355.38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-3103915344522.314</v>
      </c>
      <c r="L5035" s="444">
        <f t="shared" ca="1" si="179"/>
        <v>-748043598029877.75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-748043598029877.75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-3116848325124.4907</v>
      </c>
      <c r="L5036" s="444">
        <f t="shared" ca="1" si="179"/>
        <v>-751160446355002.25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-751160446355002.25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-3129835193145.8428</v>
      </c>
      <c r="L5037" s="444">
        <f t="shared" ca="1" si="179"/>
        <v>-754290281548148.13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-754290281548148.13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-3142876173117.2837</v>
      </c>
      <c r="L5038" s="444">
        <f t="shared" ca="1" si="179"/>
        <v>-757433157721265.38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-757433157721265.38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-3155971490505.2725</v>
      </c>
      <c r="L5039" s="444">
        <f t="shared" ca="1" si="179"/>
        <v>-760589129211770.63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-760589129211770.63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-3169121371715.7109</v>
      </c>
      <c r="L5040" s="444">
        <f t="shared" ca="1" si="179"/>
        <v>-763758250583486.38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-763758250583486.38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-3182326044097.8599</v>
      </c>
      <c r="L5041" s="444">
        <f t="shared" ca="1" si="179"/>
        <v>-766940576627584.25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-766940576627584.25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-3195585735948.2676</v>
      </c>
      <c r="L5042" s="444">
        <f t="shared" ca="1" si="179"/>
        <v>-770136162363532.5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-770136162363532.5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-3208900676514.7188</v>
      </c>
      <c r="L5043" s="444">
        <f t="shared" ca="1" si="179"/>
        <v>-773345063040047.25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-773345063040047.25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-3222271096000.1968</v>
      </c>
      <c r="L5044" s="444">
        <f t="shared" ca="1" si="179"/>
        <v>-776567334136047.5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-776567334136047.5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-3235697225566.8647</v>
      </c>
      <c r="L5045" s="444">
        <f t="shared" ca="1" si="179"/>
        <v>-779803031361614.38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-779803031361614.38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-3249179297340.0601</v>
      </c>
      <c r="L5046" s="444">
        <f t="shared" ca="1" si="179"/>
        <v>-783052210658954.38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-783052210658954.38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-3262717544412.3101</v>
      </c>
      <c r="L5047" s="444">
        <f t="shared" ca="1" si="179"/>
        <v>-786314928203366.63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-786314928203366.63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-3276312200847.3608</v>
      </c>
      <c r="L5048" s="444">
        <f t="shared" ca="1" si="179"/>
        <v>-789591240404214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-789591240404214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-3289963501684.2251</v>
      </c>
      <c r="L5049" s="444">
        <f t="shared" ca="1" si="179"/>
        <v>-792881203905898.25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-792881203905898.25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-3303671682941.2427</v>
      </c>
      <c r="L5050" s="444">
        <f t="shared" ca="1" si="179"/>
        <v>-796184875588839.5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-796184875588839.5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-3317436981620.1646</v>
      </c>
      <c r="L5051" s="444">
        <f t="shared" ca="1" si="179"/>
        <v>-799502312570459.63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-799502312570459.63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-3331259635710.2485</v>
      </c>
      <c r="L5052" s="444">
        <f t="shared" ca="1" si="179"/>
        <v>-802833572206169.88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-802833572206169.88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-3345139884192.3745</v>
      </c>
      <c r="L5053" s="444">
        <f t="shared" ca="1" si="179"/>
        <v>-806178712090362.25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-806178712090362.25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-3359077967043.1758</v>
      </c>
      <c r="L5054" s="444">
        <f t="shared" ca="1" si="179"/>
        <v>-809537790057405.38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-809537790057405.38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-3373074125239.189</v>
      </c>
      <c r="L5055" s="444">
        <f t="shared" ca="1" si="179"/>
        <v>-812910864182644.63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-812910864182644.63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-3387128600761.019</v>
      </c>
      <c r="L5056" s="444">
        <f t="shared" ca="1" si="179"/>
        <v>-816297992783405.63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-816297992783405.63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-3401241636597.5234</v>
      </c>
      <c r="L5057" s="444">
        <f t="shared" ca="1" si="179"/>
        <v>-819699234420003.13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-819699234420003.13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-3415413476750.0132</v>
      </c>
      <c r="L5058" s="444">
        <f t="shared" ca="1" si="179"/>
        <v>-823114647896753.13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-823114647896753.13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-3429644366236.4712</v>
      </c>
      <c r="L5059" s="444">
        <f t="shared" ca="1" si="179"/>
        <v>-826544292262989.63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-826544292262989.63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-3443934551095.79</v>
      </c>
      <c r="L5060" s="444">
        <f t="shared" ca="1" si="179"/>
        <v>-829988226814085.38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-829988226814085.38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-3458284278392.0225</v>
      </c>
      <c r="L5061" s="444">
        <f t="shared" ca="1" si="179"/>
        <v>-833446511092477.38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-833446511092477.38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-3472693796218.6558</v>
      </c>
      <c r="L5062" s="444">
        <f t="shared" ca="1" si="179"/>
        <v>-836919204888696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-836919204888696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-3487163353702.8999</v>
      </c>
      <c r="L5063" s="444">
        <f t="shared" ca="1" si="179"/>
        <v>-840406368242398.88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-840406368242398.88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-3501693201009.9951</v>
      </c>
      <c r="L5064" s="444">
        <f t="shared" ca="1" si="179"/>
        <v>-843908061443408.88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-843908061443408.88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-3516283589347.5371</v>
      </c>
      <c r="L5065" s="444">
        <f t="shared" ca="1" si="179"/>
        <v>-847424345032756.38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-847424345032756.38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-3530934770969.8184</v>
      </c>
      <c r="L5066" s="444">
        <f t="shared" ca="1" si="179"/>
        <v>-850955279803726.25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-850955279803726.25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-3545646999182.1929</v>
      </c>
      <c r="L5067" s="444">
        <f t="shared" ca="1" si="179"/>
        <v>-854500926802908.5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-854500926802908.5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-3560420528345.4521</v>
      </c>
      <c r="L5068" s="444">
        <f t="shared" ca="1" si="179"/>
        <v>-858061347331254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-858061347331254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-3575255613880.2251</v>
      </c>
      <c r="L5069" s="444">
        <f t="shared" ca="1" si="179"/>
        <v>-861636602945134.25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-861636602945134.25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-3590152512271.3926</v>
      </c>
      <c r="L5070" s="444">
        <f t="shared" ca="1" si="179"/>
        <v>-865226755457405.63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-865226755457405.63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-3605111481072.5234</v>
      </c>
      <c r="L5071" s="444">
        <f t="shared" ca="1" si="179"/>
        <v>-868831866938478.13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-868831866938478.13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-3620132778910.3257</v>
      </c>
      <c r="L5072" s="444">
        <f t="shared" ca="1" si="179"/>
        <v>-872451999717388.5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-872451999717388.5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-3635216665489.1187</v>
      </c>
      <c r="L5073" s="444">
        <f t="shared" ca="1" si="179"/>
        <v>-876087216382877.63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-876087216382877.63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-3650363401595.3232</v>
      </c>
      <c r="L5074" s="444">
        <f t="shared" ca="1" si="179"/>
        <v>-879737579784473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-879737579784473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-3665573249101.9707</v>
      </c>
      <c r="L5075" s="444">
        <f t="shared" ca="1" si="179"/>
        <v>-883403153033575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-883403153033575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-3680846470973.229</v>
      </c>
      <c r="L5076" s="444">
        <f t="shared" ca="1" si="179"/>
        <v>-887083999504548.25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-887083999504548.25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-3696183331268.9512</v>
      </c>
      <c r="L5077" s="444">
        <f t="shared" ca="1" si="179"/>
        <v>-890780182835817.25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-890780182835817.25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-3711584095149.2383</v>
      </c>
      <c r="L5078" s="444">
        <f t="shared" ca="1" si="179"/>
        <v>-894491766930966.5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-894491766930966.5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-3727049028879.0269</v>
      </c>
      <c r="L5079" s="444">
        <f t="shared" ca="1" si="179"/>
        <v>-898218815959845.5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-898218815959845.5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-3742578399832.6895</v>
      </c>
      <c r="L5080" s="444">
        <f t="shared" ca="1" si="179"/>
        <v>-901961394359678.25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-901961394359678.25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-3758172476498.6587</v>
      </c>
      <c r="L5081" s="444">
        <f t="shared" ca="1" si="179"/>
        <v>-905719566836176.88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-905719566836176.88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-3773831528484.0703</v>
      </c>
      <c r="L5082" s="444">
        <f t="shared" ca="1" si="179"/>
        <v>-909493398364661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-909493398364661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-3789555826519.4209</v>
      </c>
      <c r="L5083" s="444">
        <f t="shared" ca="1" si="179"/>
        <v>-913282954191180.38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-913282954191180.38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-3805345642463.2515</v>
      </c>
      <c r="L5084" s="444">
        <f t="shared" ca="1" si="179"/>
        <v>-917088299833643.63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-917088299833643.63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-3821201249306.8481</v>
      </c>
      <c r="L5085" s="444">
        <f t="shared" ca="1" si="179"/>
        <v>-920909501082950.5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-920909501082950.5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-3837122921178.9604</v>
      </c>
      <c r="L5086" s="444">
        <f t="shared" ca="1" si="179"/>
        <v>-924746624004129.5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-924746624004129.5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-3853110933350.54</v>
      </c>
      <c r="L5087" s="444">
        <f t="shared" ca="1" si="179"/>
        <v>-928599734937480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-928599734937480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-3869165562239.4995</v>
      </c>
      <c r="L5088" s="444">
        <f t="shared" ca="1" si="179"/>
        <v>-932468900499719.5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-932468900499719.5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-3885287085415.498</v>
      </c>
      <c r="L5089" s="444">
        <f t="shared" ca="1" si="179"/>
        <v>-936354187585135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-936354187585135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-3901475781604.729</v>
      </c>
      <c r="L5090" s="444">
        <f t="shared" ca="1" si="179"/>
        <v>-940255663366739.75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-940255663366739.75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-3917731930694.749</v>
      </c>
      <c r="L5091" s="444">
        <f t="shared" ca="1" si="179"/>
        <v>-944173395297434.5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-944173395297434.5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-3934055813739.3105</v>
      </c>
      <c r="L5092" s="444">
        <f t="shared" ca="1" si="179"/>
        <v>-948107451111173.75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-948107451111173.75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-3950447712963.2241</v>
      </c>
      <c r="L5093" s="444">
        <f t="shared" ca="1" si="179"/>
        <v>-952057898824137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-952057898824137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-3966907911767.2368</v>
      </c>
      <c r="L5094" s="444">
        <f t="shared" ca="1" si="179"/>
        <v>-956024806735904.25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-956024806735904.25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-3983436694732.9341</v>
      </c>
      <c r="L5095" s="444">
        <f t="shared" ca="1" si="179"/>
        <v>-960008243430637.13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-960008243430637.13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-4000034347627.6548</v>
      </c>
      <c r="L5096" s="444">
        <f t="shared" ca="1" si="179"/>
        <v>-964008277778264.75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-964008277778264.75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-4016701157409.4365</v>
      </c>
      <c r="L5097" s="444">
        <f t="shared" ca="1" si="179"/>
        <v>-968024978935674.13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-968024978935674.13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-4033437412231.9756</v>
      </c>
      <c r="L5098" s="444">
        <f t="shared" ca="1" si="179"/>
        <v>-972058416347906.13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-972058416347906.13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-4050243401449.6084</v>
      </c>
      <c r="L5099" s="444">
        <f t="shared" ca="1" si="179"/>
        <v>-976108659749355.75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-976108659749355.75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-4067119415622.3154</v>
      </c>
      <c r="L5100" s="444">
        <f t="shared" ca="1" si="179"/>
        <v>-980175779164978.13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-980175779164978.13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-4084065746520.7427</v>
      </c>
      <c r="L5101" s="444">
        <f t="shared" ca="1" si="179"/>
        <v>-984259844911498.88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-984259844911498.88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-4101082687131.2451</v>
      </c>
      <c r="L5102" s="444">
        <f t="shared" ca="1" si="179"/>
        <v>-988360927598630.13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-988360927598630.13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-4118170531660.9585</v>
      </c>
      <c r="L5103" s="444">
        <f t="shared" ca="1" si="179"/>
        <v>-992479098130291.13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-992479098130291.13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-4135329575542.8794</v>
      </c>
      <c r="L5104" s="444">
        <f t="shared" ca="1" si="179"/>
        <v>-996614427705834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-996614427705834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-4152560115440.9746</v>
      </c>
      <c r="L5105" s="444">
        <f t="shared" ca="1" si="179"/>
        <v>-1000766987821275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-1000766987821275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-4169862449255.3125</v>
      </c>
      <c r="L5106" s="444">
        <f t="shared" ca="1" si="179"/>
        <v>-1004936850270530.3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-1004936850270530.3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-4187236876127.2095</v>
      </c>
      <c r="L5107" s="444">
        <f t="shared" ca="1" si="179"/>
        <v>-1009124087146657.5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-1009124087146657.5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-4204683696444.4063</v>
      </c>
      <c r="L5108" s="444">
        <f t="shared" ref="L5108:L5362" ca="1" si="184">I5108-J5108+K5108</f>
        <v>-1013328770843101.9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-1013328770843101.9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-4222203211846.2573</v>
      </c>
      <c r="L5109" s="444">
        <f t="shared" ca="1" si="184"/>
        <v>-1017550974054948.1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-1017550974054948.1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-4239795725228.9512</v>
      </c>
      <c r="L5110" s="444">
        <f t="shared" ca="1" si="184"/>
        <v>-1021790769780177.1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-1021790769780177.1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-4257461540750.7373</v>
      </c>
      <c r="L5111" s="444">
        <f t="shared" ca="1" si="184"/>
        <v>-1026048231320927.9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-1026048231320927.9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-4275200963837.1987</v>
      </c>
      <c r="L5112" s="444">
        <f t="shared" ca="1" si="184"/>
        <v>-1030323432284765.1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-1030323432284765.1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-4293014301186.522</v>
      </c>
      <c r="L5113" s="444">
        <f t="shared" ca="1" si="184"/>
        <v>-1034616446585951.6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-1034616446585951.6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-4310901860774.7983</v>
      </c>
      <c r="L5114" s="444">
        <f t="shared" ca="1" si="184"/>
        <v>-1038927348446726.4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-1038927348446726.4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-4328863951861.3599</v>
      </c>
      <c r="L5115" s="444">
        <f t="shared" ca="1" si="184"/>
        <v>-1043256212398587.8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-1043256212398587.8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-4346900884994.1157</v>
      </c>
      <c r="L5116" s="444">
        <f t="shared" ca="1" si="184"/>
        <v>-1047603113283581.9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-1047603113283581.9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-4365012972014.9243</v>
      </c>
      <c r="L5117" s="444">
        <f t="shared" ca="1" si="184"/>
        <v>-1051968126255596.8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-1051968126255596.8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-4383200526064.9863</v>
      </c>
      <c r="L5118" s="444">
        <f t="shared" ca="1" si="184"/>
        <v>-1056351326781661.8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-1056351326781661.8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-4401463861590.2568</v>
      </c>
      <c r="L5119" s="444">
        <f t="shared" ca="1" si="184"/>
        <v>-1060752790643252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-1060752790643252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-4419803294346.8828</v>
      </c>
      <c r="L5120" s="444">
        <f t="shared" ca="1" si="184"/>
        <v>-1065172593937598.9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-1065172593937598.9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-4438219141406.6621</v>
      </c>
      <c r="L5121" s="444">
        <f t="shared" ca="1" si="184"/>
        <v>-1069610813079005.5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-1069610813079005.5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-4456711721162.5225</v>
      </c>
      <c r="L5122" s="444">
        <f t="shared" ca="1" si="184"/>
        <v>-1074067524800168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-1074067524800168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-4475281353334.0332</v>
      </c>
      <c r="L5123" s="444">
        <f t="shared" ca="1" si="184"/>
        <v>-1078542806153502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-1078542806153502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-4493928358972.9248</v>
      </c>
      <c r="L5124" s="444">
        <f t="shared" ca="1" si="184"/>
        <v>-1083036734512474.9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-1083036734512474.9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-4512653060468.6455</v>
      </c>
      <c r="L5125" s="444">
        <f t="shared" ca="1" si="184"/>
        <v>-1087549387572943.5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-1087549387572943.5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-4531455781553.9307</v>
      </c>
      <c r="L5126" s="444">
        <f t="shared" ca="1" si="184"/>
        <v>-1092080843354497.4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-1092080843354497.4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-4550336847310.4053</v>
      </c>
      <c r="L5127" s="444">
        <f t="shared" ca="1" si="184"/>
        <v>-1096631180201807.8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-1096631180201807.8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-4569296584174.1992</v>
      </c>
      <c r="L5128" s="444">
        <f t="shared" ca="1" si="184"/>
        <v>-1101200476785982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-1101200476785982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-4588335319941.5908</v>
      </c>
      <c r="L5129" s="444">
        <f t="shared" ca="1" si="184"/>
        <v>-1105788812105923.6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-1105788812105923.6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-4607453383774.6816</v>
      </c>
      <c r="L5130" s="444">
        <f t="shared" ca="1" si="184"/>
        <v>-1110396265489698.3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-1110396265489698.3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-4626651106207.0762</v>
      </c>
      <c r="L5131" s="444">
        <f t="shared" ca="1" si="184"/>
        <v>-1115022916595905.4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-1115022916595905.4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-4645928819149.6055</v>
      </c>
      <c r="L5132" s="444">
        <f t="shared" ca="1" si="184"/>
        <v>-1119668845415055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-1119668845415055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-4665286855896.0625</v>
      </c>
      <c r="L5133" s="444">
        <f t="shared" ca="1" si="184"/>
        <v>-1124334132270951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-1124334132270951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-4684725551128.9629</v>
      </c>
      <c r="L5134" s="444">
        <f t="shared" ca="1" si="184"/>
        <v>-1129018857822080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-1129018857822080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-4704245240925.333</v>
      </c>
      <c r="L5135" s="444">
        <f t="shared" ca="1" si="184"/>
        <v>-1133723103063005.3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-1133723103063005.3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-4723846262762.5215</v>
      </c>
      <c r="L5136" s="444">
        <f t="shared" ca="1" si="184"/>
        <v>-1138446949325767.8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-1138446949325767.8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-4743528955524.0322</v>
      </c>
      <c r="L5137" s="444">
        <f t="shared" ca="1" si="184"/>
        <v>-1143190478281291.8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-1143190478281291.8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-4763293659505.3818</v>
      </c>
      <c r="L5138" s="444">
        <f t="shared" ca="1" si="184"/>
        <v>-1147953771940797.3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-1147953771940797.3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-4783140716419.9883</v>
      </c>
      <c r="L5139" s="444">
        <f t="shared" ca="1" si="184"/>
        <v>-1152736912657217.3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-1152736912657217.3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-4803070469405.0723</v>
      </c>
      <c r="L5140" s="444">
        <f t="shared" ca="1" si="184"/>
        <v>-1157539983126622.3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-1157539983126622.3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-4823083263027.5928</v>
      </c>
      <c r="L5141" s="444">
        <f t="shared" ca="1" si="184"/>
        <v>-1162363066389649.8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-1162363066389649.8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-4843179443290.207</v>
      </c>
      <c r="L5142" s="444">
        <f t="shared" ca="1" si="184"/>
        <v>-1167206245832940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-1167206245832940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-4863359357637.25</v>
      </c>
      <c r="L5143" s="444">
        <f t="shared" ca="1" si="184"/>
        <v>-1172069605190577.3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-1172069605190577.3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-4883623354960.7383</v>
      </c>
      <c r="L5144" s="444">
        <f t="shared" ca="1" si="184"/>
        <v>-1176953228545538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-1176953228545538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-4903971785606.4082</v>
      </c>
      <c r="L5145" s="444">
        <f t="shared" ca="1" si="184"/>
        <v>-1181857200331144.5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-1181857200331144.5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-4924405001379.7686</v>
      </c>
      <c r="L5146" s="444">
        <f t="shared" ca="1" si="184"/>
        <v>-1186781605332524.3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-1186781605332524.3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-4944923355552.1846</v>
      </c>
      <c r="L5147" s="444">
        <f t="shared" ca="1" si="184"/>
        <v>-1191726528688076.5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-1191726528688076.5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-4965527202866.9854</v>
      </c>
      <c r="L5148" s="444">
        <f t="shared" ca="1" si="184"/>
        <v>-1196692055890943.5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-1196692055890943.5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-4986216899545.5977</v>
      </c>
      <c r="L5149" s="444">
        <f t="shared" ca="1" si="184"/>
        <v>-1201678272790489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-1201678272790489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-5006992803293.7041</v>
      </c>
      <c r="L5150" s="444">
        <f t="shared" ca="1" si="184"/>
        <v>-1206685265593782.8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-1206685265593782.8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-5027855273307.4277</v>
      </c>
      <c r="L5151" s="444">
        <f t="shared" ca="1" si="184"/>
        <v>-1211713120867090.3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-1211713120867090.3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-5048804670279.543</v>
      </c>
      <c r="L5152" s="444">
        <f t="shared" ca="1" si="184"/>
        <v>-1216761925537369.8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-1216761925537369.8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-5069841356405.707</v>
      </c>
      <c r="L5153" s="444">
        <f t="shared" ca="1" si="184"/>
        <v>-1221831766893775.5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-1221831766893775.5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-5090965695390.7314</v>
      </c>
      <c r="L5154" s="444">
        <f t="shared" ca="1" si="184"/>
        <v>-1226922732589166.3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-1226922732589166.3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-5112178052454.8594</v>
      </c>
      <c r="L5155" s="444">
        <f t="shared" ca="1" si="184"/>
        <v>-1232034910641621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-1232034910641621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-5133478794340.0879</v>
      </c>
      <c r="L5156" s="444">
        <f t="shared" ca="1" si="184"/>
        <v>-1237168389435961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-1237168389435961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-5154868289316.5039</v>
      </c>
      <c r="L5157" s="444">
        <f t="shared" ca="1" si="184"/>
        <v>-1242323257725277.5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-1242323257725277.5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-5176346907188.6563</v>
      </c>
      <c r="L5158" s="444">
        <f t="shared" ca="1" si="184"/>
        <v>-1247499604632466.3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-1247499604632466.3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-5197915019301.9424</v>
      </c>
      <c r="L5159" s="444">
        <f t="shared" ca="1" si="184"/>
        <v>-1252697519651768.3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-1252697519651768.3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-5219572998549.0342</v>
      </c>
      <c r="L5160" s="444">
        <f t="shared" ca="1" si="184"/>
        <v>-1257917092650317.3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-1257917092650317.3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-5241321219376.3223</v>
      </c>
      <c r="L5161" s="444">
        <f t="shared" ca="1" si="184"/>
        <v>-1263158413869693.5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-1263158413869693.5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-5263160057790.3896</v>
      </c>
      <c r="L5162" s="444">
        <f t="shared" ca="1" si="184"/>
        <v>-1268421573927484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-1268421573927484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-5285089891364.5166</v>
      </c>
      <c r="L5163" s="444">
        <f t="shared" ca="1" si="184"/>
        <v>-1273706663818848.5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-1273706663818848.5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-5307111099245.2021</v>
      </c>
      <c r="L5164" s="444">
        <f t="shared" ca="1" si="184"/>
        <v>-1279013774918093.8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-1279013774918093.8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-5329224062158.7236</v>
      </c>
      <c r="L5165" s="444">
        <f t="shared" ca="1" si="184"/>
        <v>-1284342998980252.5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-1284342998980252.5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-5351429162417.7188</v>
      </c>
      <c r="L5166" s="444">
        <f t="shared" ca="1" si="184"/>
        <v>-1289694428142670.3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-1289694428142670.3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-5373726783927.793</v>
      </c>
      <c r="L5167" s="444">
        <f t="shared" ca="1" si="184"/>
        <v>-1295068154926598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-1295068154926598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-5396117312194.1582</v>
      </c>
      <c r="L5168" s="444">
        <f t="shared" ca="1" si="184"/>
        <v>-1300464272238792.3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-1300464272238792.3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-5418601134328.3008</v>
      </c>
      <c r="L5169" s="444">
        <f t="shared" ca="1" si="184"/>
        <v>-1305882873373120.5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-1305882873373120.5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-5441178639054.6689</v>
      </c>
      <c r="L5170" s="444">
        <f t="shared" ca="1" si="184"/>
        <v>-1311324052012175.3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-1311324052012175.3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-5463850216717.3965</v>
      </c>
      <c r="L5171" s="444">
        <f t="shared" ca="1" si="184"/>
        <v>-1316787902228892.8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-1316787902228892.8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-5486616259287.0527</v>
      </c>
      <c r="L5172" s="444">
        <f t="shared" ca="1" si="184"/>
        <v>-1322274518488179.8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-1322274518488179.8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-5509477160367.416</v>
      </c>
      <c r="L5173" s="444">
        <f t="shared" ca="1" si="184"/>
        <v>-1327783995648547.3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-1327783995648547.3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-5532433315202.2803</v>
      </c>
      <c r="L5174" s="444">
        <f t="shared" ca="1" si="184"/>
        <v>-1333316428963749.5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-1333316428963749.5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-5555485120682.2891</v>
      </c>
      <c r="L5175" s="444">
        <f t="shared" ca="1" si="184"/>
        <v>-1338871914084431.8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-1338871914084431.8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-5578632975351.7988</v>
      </c>
      <c r="L5176" s="444">
        <f t="shared" ca="1" si="184"/>
        <v>-1344450547059783.5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-1344450547059783.5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-5601877279415.7646</v>
      </c>
      <c r="L5177" s="444">
        <f t="shared" ca="1" si="184"/>
        <v>-1350052424339199.3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-1350052424339199.3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-5625218434746.6631</v>
      </c>
      <c r="L5178" s="444">
        <f t="shared" ca="1" si="184"/>
        <v>-1355677642773946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-1355677642773946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-5648656844891.4414</v>
      </c>
      <c r="L5179" s="444">
        <f t="shared" ca="1" si="184"/>
        <v>-1361326299618837.5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-1361326299618837.5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-5672192915078.4893</v>
      </c>
      <c r="L5180" s="444">
        <f t="shared" ca="1" si="184"/>
        <v>-1366998492533916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-1366998492533916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-5695827052224.6504</v>
      </c>
      <c r="L5181" s="444">
        <f t="shared" ca="1" si="184"/>
        <v>-1372694319586140.8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-1372694319586140.8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-5719559664942.2529</v>
      </c>
      <c r="L5182" s="444">
        <f t="shared" ca="1" si="184"/>
        <v>-1378413879251083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-1378413879251083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-5743391163546.1787</v>
      </c>
      <c r="L5183" s="444">
        <f t="shared" ca="1" si="184"/>
        <v>-1384157270414629.3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-1384157270414629.3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-5767321960060.9551</v>
      </c>
      <c r="L5184" s="444">
        <f t="shared" ca="1" si="184"/>
        <v>-1389924592374690.3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-1389924592374690.3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-5791352468227.876</v>
      </c>
      <c r="L5185" s="444">
        <f t="shared" ca="1" si="184"/>
        <v>-1395715944842918.3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-1395715944842918.3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-5815483103512.1592</v>
      </c>
      <c r="L5186" s="444">
        <f t="shared" ca="1" si="184"/>
        <v>-1401531427946430.5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-1401531427946430.5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-5839714283110.127</v>
      </c>
      <c r="L5187" s="444">
        <f t="shared" ca="1" si="184"/>
        <v>-1407371142229540.8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-1407371142229540.8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-5864046425956.4199</v>
      </c>
      <c r="L5188" s="444">
        <f t="shared" ca="1" si="184"/>
        <v>-1413235188655497.3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-1413235188655497.3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-5888479952731.2383</v>
      </c>
      <c r="L5189" s="444">
        <f t="shared" ca="1" si="184"/>
        <v>-1419123668608228.5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-1419123668608228.5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-5913015285867.6191</v>
      </c>
      <c r="L5190" s="444">
        <f t="shared" ca="1" si="184"/>
        <v>-1425036683894096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-1425036683894096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-5937652849558.7334</v>
      </c>
      <c r="L5191" s="444">
        <f t="shared" ca="1" si="184"/>
        <v>-1430974336743654.8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-1430974336743654.8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-5962393069765.2285</v>
      </c>
      <c r="L5192" s="444">
        <f t="shared" ca="1" si="184"/>
        <v>-1436936729813420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-1436936729813420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-5987236374222.583</v>
      </c>
      <c r="L5193" s="444">
        <f t="shared" ca="1" si="184"/>
        <v>-1442923966187642.5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-1442923966187642.5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-6012183192448.5107</v>
      </c>
      <c r="L5194" s="444">
        <f t="shared" ca="1" si="184"/>
        <v>-1448936149380091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-1448936149380091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-6037233955750.3789</v>
      </c>
      <c r="L5195" s="444">
        <f t="shared" ca="1" si="184"/>
        <v>-1454973383335841.5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-1454973383335841.5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-6062389097232.6729</v>
      </c>
      <c r="L5196" s="444">
        <f t="shared" ca="1" si="184"/>
        <v>-1461035772433074.3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-1461035772433074.3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-6087649051804.4756</v>
      </c>
      <c r="L5197" s="444">
        <f t="shared" ca="1" si="184"/>
        <v>-1467123421484878.8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-1467123421484878.8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-6113014256186.9951</v>
      </c>
      <c r="L5198" s="444">
        <f t="shared" ca="1" si="184"/>
        <v>-1473236435741065.8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-1473236435741065.8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-6138485148921.1074</v>
      </c>
      <c r="L5199" s="444">
        <f t="shared" ca="1" si="184"/>
        <v>-1479374920889986.8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-1479374920889986.8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-6164062170374.9443</v>
      </c>
      <c r="L5200" s="444">
        <f t="shared" ca="1" si="184"/>
        <v>-1485538983060361.8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-1485538983060361.8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-6189745762751.5068</v>
      </c>
      <c r="L5201" s="444">
        <f t="shared" ca="1" si="184"/>
        <v>-1491728728823113.3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-1491728728823113.3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-6215536370096.3047</v>
      </c>
      <c r="L5202" s="444">
        <f t="shared" ca="1" si="184"/>
        <v>-1497944265193209.5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-1497944265193209.5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-6241434438305.0391</v>
      </c>
      <c r="L5203" s="444">
        <f t="shared" ca="1" si="184"/>
        <v>-1504185699631514.5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-1504185699631514.5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-6267440415131.3105</v>
      </c>
      <c r="L5204" s="444">
        <f t="shared" ca="1" si="184"/>
        <v>-1510453140046645.8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-1510453140046645.8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-6293554750194.3574</v>
      </c>
      <c r="L5205" s="444">
        <f t="shared" ca="1" si="184"/>
        <v>-1516746694796840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-1516746694796840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-6319777894986.833</v>
      </c>
      <c r="L5206" s="444">
        <f t="shared" ca="1" si="184"/>
        <v>-1523066472691826.8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-1523066472691826.8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-6346110302882.6113</v>
      </c>
      <c r="L5207" s="444">
        <f t="shared" ca="1" si="184"/>
        <v>-1529412582994709.3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-1529412582994709.3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-6372552429144.6221</v>
      </c>
      <c r="L5208" s="444">
        <f t="shared" ca="1" si="184"/>
        <v>-1535785135423853.8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-1535785135423853.8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-6399104730932.7236</v>
      </c>
      <c r="L5209" s="444">
        <f t="shared" ca="1" si="184"/>
        <v>-1542184240154786.5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-1542184240154786.5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-6425767667311.6104</v>
      </c>
      <c r="L5210" s="444">
        <f t="shared" ca="1" si="184"/>
        <v>-1548610007822098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-1548610007822098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-6452541699258.7412</v>
      </c>
      <c r="L5211" s="444">
        <f t="shared" ca="1" si="184"/>
        <v>-1555062549521356.8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-1555062549521356.8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-6479427289672.3193</v>
      </c>
      <c r="L5212" s="444">
        <f t="shared" ca="1" si="184"/>
        <v>-1561541976811029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-1561541976811029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-6506424903379.2871</v>
      </c>
      <c r="L5213" s="444">
        <f t="shared" ca="1" si="184"/>
        <v>-1568048401714408.3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-1568048401714408.3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-6533535007143.3672</v>
      </c>
      <c r="L5214" s="444">
        <f t="shared" ca="1" si="184"/>
        <v>-1574581936721551.5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-1574581936721551.5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-6560758069673.1309</v>
      </c>
      <c r="L5215" s="444">
        <f t="shared" ca="1" si="184"/>
        <v>-1581142694791224.8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-1581142694791224.8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-6588094561630.1035</v>
      </c>
      <c r="L5216" s="444">
        <f t="shared" ca="1" si="184"/>
        <v>-1587730789352854.8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-1587730789352854.8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-6615544955636.8945</v>
      </c>
      <c r="L5217" s="444">
        <f t="shared" ca="1" si="184"/>
        <v>-1594346334308491.8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-1594346334308491.8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-6643109726285.3818</v>
      </c>
      <c r="L5218" s="444">
        <f t="shared" ca="1" si="184"/>
        <v>-1600989444034777.3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-1600989444034777.3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-6670789350144.9053</v>
      </c>
      <c r="L5219" s="444">
        <f t="shared" ca="1" si="184"/>
        <v>-1607660233384922.3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-1607660233384922.3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-6698584305770.5098</v>
      </c>
      <c r="L5220" s="444">
        <f t="shared" ca="1" si="184"/>
        <v>-1614358817690692.8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-1614358817690692.8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-6726495073711.2197</v>
      </c>
      <c r="L5221" s="444">
        <f t="shared" ca="1" si="184"/>
        <v>-1621085312764404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-1621085312764404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-6754522136518.3496</v>
      </c>
      <c r="L5222" s="444">
        <f t="shared" ca="1" si="184"/>
        <v>-1627839834900922.3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-1627839834900922.3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-6782665978753.8428</v>
      </c>
      <c r="L5223" s="444">
        <f t="shared" ca="1" si="184"/>
        <v>-1634622500879676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-1634622500879676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-6810927086998.6504</v>
      </c>
      <c r="L5224" s="444">
        <f t="shared" ca="1" si="184"/>
        <v>-1641433427966674.8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-1641433427966674.8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-6839305949861.1445</v>
      </c>
      <c r="L5225" s="444">
        <f t="shared" ca="1" si="184"/>
        <v>-1648272733916536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-1648272733916536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-6867803057985.5664</v>
      </c>
      <c r="L5226" s="444">
        <f t="shared" ca="1" si="184"/>
        <v>-1655140536974521.5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-1655140536974521.5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-6896418904060.5059</v>
      </c>
      <c r="L5227" s="444">
        <f t="shared" ca="1" si="184"/>
        <v>-1662036955878582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-1662036955878582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-6925153982827.4248</v>
      </c>
      <c r="L5228" s="444">
        <f t="shared" ca="1" si="184"/>
        <v>-1668962109861409.5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-1668962109861409.5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-6954008791089.2061</v>
      </c>
      <c r="L5229" s="444">
        <f t="shared" ca="1" si="184"/>
        <v>-1675916118652498.8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-1675916118652498.8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-6982983827718.7451</v>
      </c>
      <c r="L5230" s="444">
        <f t="shared" ca="1" si="184"/>
        <v>-1682899102480217.5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-1682899102480217.5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-7012079593667.5732</v>
      </c>
      <c r="L5231" s="444">
        <f t="shared" ca="1" si="184"/>
        <v>-1689911182073885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-1689911182073885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-7041296591974.5205</v>
      </c>
      <c r="L5232" s="444">
        <f t="shared" ca="1" si="184"/>
        <v>-1696952478665859.5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-1696952478665859.5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-7070635327774.4141</v>
      </c>
      <c r="L5233" s="444">
        <f t="shared" ca="1" si="184"/>
        <v>-1704023113993634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-1704023113993634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-7100096308306.8086</v>
      </c>
      <c r="L5234" s="444">
        <f t="shared" ca="1" si="184"/>
        <v>-1711123210301940.8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-1711123210301940.8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-7129680042924.7529</v>
      </c>
      <c r="L5235" s="444">
        <f t="shared" ca="1" si="184"/>
        <v>-1718252890344865.5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-1718252890344865.5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-7159387043103.6064</v>
      </c>
      <c r="L5236" s="444">
        <f t="shared" ca="1" si="184"/>
        <v>-1725412277387969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-1725412277387969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-7189217822449.8711</v>
      </c>
      <c r="L5237" s="444">
        <f t="shared" ca="1" si="184"/>
        <v>-1732601495210418.8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-1732601495210418.8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-7219172896710.0781</v>
      </c>
      <c r="L5238" s="444">
        <f t="shared" ca="1" si="184"/>
        <v>-1739820668107128.8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-1739820668107128.8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-7249252783779.7031</v>
      </c>
      <c r="L5239" s="444">
        <f t="shared" ca="1" si="184"/>
        <v>-1747069920890908.5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-1747069920890908.5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-7279458003712.1182</v>
      </c>
      <c r="L5240" s="444">
        <f t="shared" ca="1" si="184"/>
        <v>-1754349378894620.5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-1754349378894620.5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-7309789078727.584</v>
      </c>
      <c r="L5241" s="444">
        <f t="shared" ca="1" si="184"/>
        <v>-1761659167973348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-1761659167973348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-7340246533222.2822</v>
      </c>
      <c r="L5242" s="444">
        <f t="shared" ca="1" si="184"/>
        <v>-1768999414506570.3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-1768999414506570.3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-7370830893777.376</v>
      </c>
      <c r="L5243" s="444">
        <f t="shared" ca="1" si="184"/>
        <v>-1776370245400347.8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-1776370245400347.8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-7401542689168.1162</v>
      </c>
      <c r="L5244" s="444">
        <f t="shared" ca="1" si="184"/>
        <v>-1783771788089515.8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-1783771788089515.8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-7432382450372.9824</v>
      </c>
      <c r="L5245" s="444">
        <f t="shared" ca="1" si="184"/>
        <v>-1791204170539888.8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-1791204170539888.8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-7463350710582.8701</v>
      </c>
      <c r="L5246" s="444">
        <f t="shared" ca="1" si="184"/>
        <v>-1798667521250471.5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-1798667521250471.5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-7494448005210.2988</v>
      </c>
      <c r="L5247" s="444">
        <f t="shared" ca="1" si="184"/>
        <v>-1806161969255681.8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-1806161969255681.8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-7525674871898.6738</v>
      </c>
      <c r="L5248" s="444">
        <f t="shared" ca="1" si="184"/>
        <v>-1813687644127580.5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-1813687644127580.5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-7557031850531.585</v>
      </c>
      <c r="L5249" s="444">
        <f t="shared" ca="1" si="184"/>
        <v>-1821244675978112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-1821244675978112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-7588519483242.1328</v>
      </c>
      <c r="L5250" s="444">
        <f t="shared" ca="1" si="184"/>
        <v>-1828833195461354.3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-1828833195461354.3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-7620138314422.3096</v>
      </c>
      <c r="L5251" s="444">
        <f t="shared" ca="1" si="184"/>
        <v>-1836453333775776.5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-1836453333775776.5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-7651888890732.4023</v>
      </c>
      <c r="L5252" s="444">
        <f t="shared" ca="1" si="184"/>
        <v>-1844105222666509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-1844105222666509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-7683771761110.4541</v>
      </c>
      <c r="L5253" s="444">
        <f t="shared" ca="1" si="184"/>
        <v>-1851788994427619.5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-1851788994427619.5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-7715787476781.748</v>
      </c>
      <c r="L5254" s="444">
        <f t="shared" ca="1" si="184"/>
        <v>-1859504781904401.3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-1859504781904401.3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-7747936591268.3389</v>
      </c>
      <c r="L5255" s="444">
        <f t="shared" ca="1" si="184"/>
        <v>-1867252718495669.5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-1867252718495669.5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-7780219660398.623</v>
      </c>
      <c r="L5256" s="444">
        <f t="shared" ca="1" si="184"/>
        <v>-1875032938156068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-1875032938156068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-7812637242316.9502</v>
      </c>
      <c r="L5257" s="444">
        <f t="shared" ca="1" si="184"/>
        <v>-1882845575398385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-1882845575398385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-7845189897493.2705</v>
      </c>
      <c r="L5258" s="444">
        <f t="shared" ca="1" si="184"/>
        <v>-1890690765295878.3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-1890690765295878.3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-7877878188732.8262</v>
      </c>
      <c r="L5259" s="444">
        <f t="shared" ca="1" si="184"/>
        <v>-1898568643484611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-1898568643484611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-7910702681185.8779</v>
      </c>
      <c r="L5260" s="444">
        <f t="shared" ca="1" si="184"/>
        <v>-1906479346165797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-1906479346165797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-7943663942357.4883</v>
      </c>
      <c r="L5261" s="444">
        <f t="shared" ca="1" si="184"/>
        <v>-1914423010108154.5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-1914423010108154.5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-7976762542117.3105</v>
      </c>
      <c r="L5262" s="444">
        <f t="shared" ca="1" si="184"/>
        <v>-1922399772650271.8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-1922399772650271.8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-8009999052709.4668</v>
      </c>
      <c r="L5263" s="444">
        <f t="shared" ca="1" si="184"/>
        <v>-1930409771702981.3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-1930409771702981.3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-8043374048762.4219</v>
      </c>
      <c r="L5264" s="444">
        <f t="shared" ca="1" si="184"/>
        <v>-1938453145751743.8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-1938453145751743.8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-8076888107298.9336</v>
      </c>
      <c r="L5265" s="444">
        <f t="shared" ca="1" si="184"/>
        <v>-1946530033859042.8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-1946530033859042.8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-8110541807746.0117</v>
      </c>
      <c r="L5266" s="444">
        <f t="shared" ca="1" si="184"/>
        <v>-1954640575666788.8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-1954640575666788.8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-8144335731944.9531</v>
      </c>
      <c r="L5267" s="444">
        <f t="shared" ca="1" si="184"/>
        <v>-1962784911398733.8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-1962784911398733.8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-8178270464161.3906</v>
      </c>
      <c r="L5268" s="444">
        <f t="shared" ca="1" si="184"/>
        <v>-1970963181862895.3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-1970963181862895.3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-8212346591095.3965</v>
      </c>
      <c r="L5269" s="444">
        <f t="shared" ca="1" si="184"/>
        <v>-1979175528453990.8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-1979175528453990.8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-8246564701891.6289</v>
      </c>
      <c r="L5270" s="444">
        <f t="shared" ca="1" si="184"/>
        <v>-1987422093155882.5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-1987422093155882.5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-8280925388149.5107</v>
      </c>
      <c r="L5271" s="444">
        <f t="shared" ca="1" si="184"/>
        <v>-1995703018544032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-1995703018544032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-8315429243933.4668</v>
      </c>
      <c r="L5272" s="444">
        <f t="shared" ca="1" si="184"/>
        <v>-2004018447787965.5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-2004018447787965.5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-8350076865783.1904</v>
      </c>
      <c r="L5273" s="444">
        <f t="shared" ca="1" si="184"/>
        <v>-2012368524653748.8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-2012368524653748.8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-8384868852723.9531</v>
      </c>
      <c r="L5274" s="444">
        <f t="shared" ca="1" si="184"/>
        <v>-2020753393506472.8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-2020753393506472.8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-8419805806276.9707</v>
      </c>
      <c r="L5275" s="444">
        <f t="shared" ca="1" si="184"/>
        <v>-2029173199312749.8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-2029173199312749.8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-8454888330469.79</v>
      </c>
      <c r="L5276" s="444">
        <f t="shared" ca="1" si="184"/>
        <v>-2037628087643219.5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-2037628087643219.5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-8490117031846.749</v>
      </c>
      <c r="L5277" s="444">
        <f t="shared" ca="1" si="184"/>
        <v>-2046118204675066.3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-2046118204675066.3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-8525492519479.4424</v>
      </c>
      <c r="L5278" s="444">
        <f t="shared" ca="1" si="184"/>
        <v>-2054643697194545.8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-2054643697194545.8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-8561015404977.2725</v>
      </c>
      <c r="L5279" s="444">
        <f t="shared" ca="1" si="184"/>
        <v>-2063204712599523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-2063204712599523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-8596686302498.0127</v>
      </c>
      <c r="L5280" s="444">
        <f t="shared" ca="1" si="184"/>
        <v>-2071801398902021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-2071801398902021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-8632505828758.4219</v>
      </c>
      <c r="L5281" s="444">
        <f t="shared" ca="1" si="184"/>
        <v>-2080433904730779.5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-2080433904730779.5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-8668474603044.9141</v>
      </c>
      <c r="L5282" s="444">
        <f t="shared" ca="1" si="184"/>
        <v>-2089102379333824.5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-2089102379333824.5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-8704593247224.2686</v>
      </c>
      <c r="L5283" s="444">
        <f t="shared" ca="1" si="184"/>
        <v>-2097806972581048.8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-2097806972581048.8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-8740862385754.3701</v>
      </c>
      <c r="L5284" s="444">
        <f t="shared" ca="1" si="184"/>
        <v>-2106547834966803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-2106547834966803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-8777282645695.0117</v>
      </c>
      <c r="L5285" s="444">
        <f t="shared" ca="1" si="184"/>
        <v>-2115325117612498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-2115325117612498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-8813854656718.7402</v>
      </c>
      <c r="L5286" s="444">
        <f t="shared" ca="1" si="184"/>
        <v>-2124138972269216.8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-2124138972269216.8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-8850579051121.7363</v>
      </c>
      <c r="L5287" s="444">
        <f t="shared" ca="1" si="184"/>
        <v>-2132989551320338.5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-2132989551320338.5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-8887456463834.7441</v>
      </c>
      <c r="L5288" s="444">
        <f t="shared" ca="1" si="184"/>
        <v>-2141877007784173.3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-2141877007784173.3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-8924487532434.0547</v>
      </c>
      <c r="L5289" s="444">
        <f t="shared" ca="1" si="184"/>
        <v>-2150801495316607.3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-2150801495316607.3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-8961672897152.5293</v>
      </c>
      <c r="L5290" s="444">
        <f t="shared" ca="1" si="184"/>
        <v>-2159763168213759.8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-2159763168213759.8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-8999013200890.666</v>
      </c>
      <c r="L5291" s="444">
        <f t="shared" ca="1" si="184"/>
        <v>-2168762181414650.5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-2168762181414650.5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-9036509089227.7109</v>
      </c>
      <c r="L5292" s="444">
        <f t="shared" ca="1" si="184"/>
        <v>-2177798690503878.3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-2177798690503878.3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-9074161210432.8262</v>
      </c>
      <c r="L5293" s="444">
        <f t="shared" ca="1" si="184"/>
        <v>-2186872851714311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-2186872851714311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-9111970215476.2949</v>
      </c>
      <c r="L5294" s="444">
        <f t="shared" ca="1" si="184"/>
        <v>-2195984821929787.3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-2195984821929787.3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-9149936758040.7793</v>
      </c>
      <c r="L5295" s="444">
        <f t="shared" ca="1" si="184"/>
        <v>-2205134758687828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-2205134758687828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-9188061494532.6172</v>
      </c>
      <c r="L5296" s="444">
        <f t="shared" ca="1" si="184"/>
        <v>-2214322820182360.5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-2214322820182360.5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-9226345084093.168</v>
      </c>
      <c r="L5297" s="444">
        <f t="shared" ca="1" si="184"/>
        <v>-2223549165266453.8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-2223549165266453.8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-9264788188610.2246</v>
      </c>
      <c r="L5298" s="444">
        <f t="shared" ca="1" si="184"/>
        <v>-2232813953455064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-2232813953455064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-9303391472729.4336</v>
      </c>
      <c r="L5299" s="444">
        <f t="shared" ca="1" si="184"/>
        <v>-2242117344927793.5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-2242117344927793.5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-9342155603865.8066</v>
      </c>
      <c r="L5300" s="444">
        <f t="shared" ca="1" si="184"/>
        <v>-2251459500531659.3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-2251459500531659.3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-9381081252215.248</v>
      </c>
      <c r="L5301" s="444">
        <f t="shared" ca="1" si="184"/>
        <v>-2260840581783874.5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-2260840581783874.5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-9420169090766.1445</v>
      </c>
      <c r="L5302" s="444">
        <f t="shared" ca="1" si="184"/>
        <v>-2270260750874640.5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-2270260750874640.5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-9459419795311.002</v>
      </c>
      <c r="L5303" s="444">
        <f t="shared" ca="1" si="184"/>
        <v>-2279720170669951.5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-2279720170669951.5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-9498834044458.1309</v>
      </c>
      <c r="L5304" s="444">
        <f t="shared" ca="1" si="184"/>
        <v>-2289219004714409.5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-2289219004714409.5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-9538412519643.373</v>
      </c>
      <c r="L5305" s="444">
        <f t="shared" ca="1" si="184"/>
        <v>-2298757417234053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-2298757417234053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-9578155905141.8867</v>
      </c>
      <c r="L5306" s="444">
        <f t="shared" ca="1" si="184"/>
        <v>-2308335573139195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-2308335573139195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-9618064888079.9785</v>
      </c>
      <c r="L5307" s="444">
        <f t="shared" ca="1" si="184"/>
        <v>-2317953638027275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-2317953638027275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-9658140158446.9785</v>
      </c>
      <c r="L5308" s="444">
        <f t="shared" ca="1" si="184"/>
        <v>-2327611778185722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-2327611778185722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-9698382409107.1758</v>
      </c>
      <c r="L5309" s="444">
        <f t="shared" ca="1" si="184"/>
        <v>-2337310160594829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-2337310160594829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-9738792335811.7871</v>
      </c>
      <c r="L5310" s="444">
        <f t="shared" ca="1" si="184"/>
        <v>-2347048952930641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-2347048952930641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-9779370637211.0039</v>
      </c>
      <c r="L5311" s="444">
        <f t="shared" ca="1" si="184"/>
        <v>-2356828323567852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-2356828323567852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-9820118014866.0508</v>
      </c>
      <c r="L5312" s="444">
        <f t="shared" ca="1" si="184"/>
        <v>-2366648441582718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-2366648441582718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-9861035173261.3242</v>
      </c>
      <c r="L5313" s="444">
        <f t="shared" ca="1" si="184"/>
        <v>-2376509476755979.5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-2376509476755979.5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-9902122819816.582</v>
      </c>
      <c r="L5314" s="444">
        <f t="shared" ca="1" si="184"/>
        <v>-2386411599575796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-2386411599575796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-9943381664899.1504</v>
      </c>
      <c r="L5315" s="444">
        <f t="shared" ca="1" si="184"/>
        <v>-2396354981240695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-2396354981240695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-9984812421836.2285</v>
      </c>
      <c r="L5316" s="444">
        <f t="shared" ca="1" si="184"/>
        <v>-2406339793662531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-2406339793662531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-10026415806927.213</v>
      </c>
      <c r="L5317" s="444">
        <f t="shared" ca="1" si="184"/>
        <v>-2416366209469458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-2416366209469458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-10068192539456.074</v>
      </c>
      <c r="L5318" s="444">
        <f t="shared" ca="1" si="184"/>
        <v>-2426434402008914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-2426434402008914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-10110143341703.809</v>
      </c>
      <c r="L5319" s="444">
        <f t="shared" ca="1" si="184"/>
        <v>-2436544545350618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-2436544545350618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-10152268938960.908</v>
      </c>
      <c r="L5320" s="444">
        <f t="shared" ca="1" si="184"/>
        <v>-2446696814289579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-2446696814289579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-10194570059539.912</v>
      </c>
      <c r="L5321" s="444">
        <f t="shared" ca="1" si="184"/>
        <v>-2456891384349119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-2456891384349119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-10237047434787.996</v>
      </c>
      <c r="L5322" s="444">
        <f t="shared" ca="1" si="184"/>
        <v>-2467128431783907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-2467128431783907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-10279701799099.613</v>
      </c>
      <c r="L5323" s="444">
        <f t="shared" ca="1" si="184"/>
        <v>-2477408133583006.5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-2477408133583006.5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-10322533889929.193</v>
      </c>
      <c r="L5324" s="444">
        <f t="shared" ca="1" si="184"/>
        <v>-2487730667472935.5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-2487730667472935.5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-10365544447803.898</v>
      </c>
      <c r="L5325" s="444">
        <f t="shared" ca="1" si="184"/>
        <v>-2498096211920739.5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-2498096211920739.5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-10408734216336.414</v>
      </c>
      <c r="L5326" s="444">
        <f t="shared" ca="1" si="184"/>
        <v>-2508504946137076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-2508504946137076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-10452103942237.816</v>
      </c>
      <c r="L5327" s="444">
        <f t="shared" ca="1" si="184"/>
        <v>-2518957050079314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-2518957050079314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-10495654375330.475</v>
      </c>
      <c r="L5328" s="444">
        <f t="shared" ca="1" si="184"/>
        <v>-2529452704454644.5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-2529452704454644.5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-10539386268561.02</v>
      </c>
      <c r="L5329" s="444">
        <f t="shared" ca="1" si="184"/>
        <v>-2539992090723205.5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-2539992090723205.5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-10583300378013.355</v>
      </c>
      <c r="L5330" s="444">
        <f t="shared" ca="1" si="184"/>
        <v>-2550575391101219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-2550575391101219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-10627397462921.746</v>
      </c>
      <c r="L5331" s="444">
        <f t="shared" ca="1" si="184"/>
        <v>-2561202788564140.5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-2561202788564140.5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-10671678285683.918</v>
      </c>
      <c r="L5332" s="444">
        <f t="shared" ca="1" si="184"/>
        <v>-2571874466849824.5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-2571874466849824.5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-10716143611874.27</v>
      </c>
      <c r="L5333" s="444">
        <f t="shared" ca="1" si="184"/>
        <v>-2582590610461699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-2582590610461699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-10760794210257.078</v>
      </c>
      <c r="L5334" s="444">
        <f t="shared" ca="1" si="184"/>
        <v>-2593351404671956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-2593351404671956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-10805630852799.816</v>
      </c>
      <c r="L5335" s="444">
        <f t="shared" ca="1" si="184"/>
        <v>-2604157035524756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-2604157035524756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-10850654314686.482</v>
      </c>
      <c r="L5336" s="444">
        <f t="shared" ca="1" si="184"/>
        <v>-2615007689839442.5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-2615007689839442.5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-10895865374331.01</v>
      </c>
      <c r="L5337" s="444">
        <f t="shared" ca="1" si="184"/>
        <v>-2625903555213773.5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-2625903555213773.5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-10941264813390.723</v>
      </c>
      <c r="L5338" s="444">
        <f t="shared" ca="1" si="184"/>
        <v>-2636844820027164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-2636844820027164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-10986853416779.85</v>
      </c>
      <c r="L5339" s="444">
        <f t="shared" ca="1" si="184"/>
        <v>-2647831673443944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-2647831673443944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-11032631972683.1</v>
      </c>
      <c r="L5340" s="444">
        <f t="shared" ca="1" si="184"/>
        <v>-2658864305416627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-2658864305416627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-11078601272569.279</v>
      </c>
      <c r="L5341" s="444">
        <f t="shared" ca="1" si="184"/>
        <v>-2669942906689196.5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-2669942906689196.5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-11124762111204.984</v>
      </c>
      <c r="L5342" s="444">
        <f t="shared" ca="1" si="184"/>
        <v>-2681067668800401.5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-2681067668800401.5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-11171115286668.34</v>
      </c>
      <c r="L5343" s="444">
        <f t="shared" ca="1" si="184"/>
        <v>-2692238784087070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-2692238784087070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-11217661600362.791</v>
      </c>
      <c r="L5344" s="444">
        <f t="shared" ca="1" si="184"/>
        <v>-2703456445687433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-2703456445687433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-11264401857030.971</v>
      </c>
      <c r="L5345" s="444">
        <f t="shared" ca="1" si="184"/>
        <v>-2714720847544464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-2714720847544464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-11311336864768.6</v>
      </c>
      <c r="L5346" s="444">
        <f t="shared" ca="1" si="184"/>
        <v>-2726032184409232.5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-2726032184409232.5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-11358467435038.469</v>
      </c>
      <c r="L5347" s="444">
        <f t="shared" ca="1" si="184"/>
        <v>-2737390651844271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-2737390651844271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-11405794382684.463</v>
      </c>
      <c r="L5348" s="444">
        <f t="shared" ca="1" si="184"/>
        <v>-2748796446226955.5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-2748796446226955.5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-11453318525945.648</v>
      </c>
      <c r="L5349" s="444">
        <f t="shared" ca="1" si="184"/>
        <v>-2760249764752901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-2760249764752901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-11501040686470.42</v>
      </c>
      <c r="L5350" s="444">
        <f t="shared" ca="1" si="184"/>
        <v>-2771750805439371.5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-2771750805439371.5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-11548961689330.715</v>
      </c>
      <c r="L5351" s="444">
        <f t="shared" ca="1" si="184"/>
        <v>-2783299767128702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-2783299767128702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-11597082363036.258</v>
      </c>
      <c r="L5352" s="444">
        <f t="shared" ca="1" si="184"/>
        <v>-2794896849491738.5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-2794896849491738.5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-11645403539548.91</v>
      </c>
      <c r="L5353" s="444">
        <f t="shared" ca="1" si="184"/>
        <v>-2806542253031287.5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-2806542253031287.5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-11693926054297.031</v>
      </c>
      <c r="L5354" s="444">
        <f t="shared" ca="1" si="184"/>
        <v>-2818236179085584.5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-2818236179085584.5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-11742650746189.936</v>
      </c>
      <c r="L5355" s="444">
        <f t="shared" ca="1" si="184"/>
        <v>-2829978829831774.5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-2829978829831774.5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-11791578457632.395</v>
      </c>
      <c r="L5356" s="444">
        <f t="shared" ca="1" si="184"/>
        <v>-2841770408289407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-2841770408289407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-11840710034539.195</v>
      </c>
      <c r="L5357" s="444">
        <f t="shared" ca="1" si="184"/>
        <v>-2853611118323946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-2853611118323946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-11890046326349.775</v>
      </c>
      <c r="L5358" s="444">
        <f t="shared" ca="1" si="184"/>
        <v>-2865501164650296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-2865501164650296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-11939588186042.9</v>
      </c>
      <c r="L5359" s="444">
        <f t="shared" ca="1" si="184"/>
        <v>-2877440752836339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-2877440752836339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-11989336470151.412</v>
      </c>
      <c r="L5360" s="444">
        <f t="shared" ca="1" si="184"/>
        <v>-2889430089306490.5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-2889430089306490.5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-12039292038777.043</v>
      </c>
      <c r="L5361" s="444">
        <f t="shared" ca="1" si="184"/>
        <v>-2901469381345267.5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-2901469381345267.5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-12089455755605.281</v>
      </c>
      <c r="L5362" s="444">
        <f t="shared" ca="1" si="184"/>
        <v>-2913558837100873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-2913558837100873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-12139828487920.305</v>
      </c>
      <c r="L5363" s="444">
        <f t="shared" ref="L5363:L5617" ca="1" si="189">I5363-J5363+K5363</f>
        <v>-2925698665588793.5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-2925698665588793.5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-12190411106619.973</v>
      </c>
      <c r="L5364" s="444">
        <f t="shared" ca="1" si="189"/>
        <v>-2937889076695413.5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-2937889076695413.5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-12241204486230.889</v>
      </c>
      <c r="L5365" s="444">
        <f t="shared" ca="1" si="189"/>
        <v>-2950130281181644.5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-2950130281181644.5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-12292209504923.52</v>
      </c>
      <c r="L5366" s="444">
        <f t="shared" ca="1" si="189"/>
        <v>-2962422490686568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-2962422490686568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-12343427044527.367</v>
      </c>
      <c r="L5367" s="444">
        <f t="shared" ca="1" si="189"/>
        <v>-2974765917731095.5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-2974765917731095.5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-12394857990546.23</v>
      </c>
      <c r="L5368" s="444">
        <f t="shared" ca="1" si="189"/>
        <v>-2987160775721641.5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-2987160775721641.5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-12446503232173.506</v>
      </c>
      <c r="L5369" s="444">
        <f t="shared" ca="1" si="189"/>
        <v>-2999607278953815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-2999607278953815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-12498363662307.563</v>
      </c>
      <c r="L5370" s="444">
        <f t="shared" ca="1" si="189"/>
        <v>-3012105642616122.5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-3012105642616122.5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-12550440177567.178</v>
      </c>
      <c r="L5371" s="444">
        <f t="shared" ca="1" si="189"/>
        <v>-3024656082793689.5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-3024656082793689.5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-12602733678307.039</v>
      </c>
      <c r="L5372" s="444">
        <f t="shared" ca="1" si="189"/>
        <v>-3037258816471996.5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-3037258816471996.5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-12655245068633.318</v>
      </c>
      <c r="L5373" s="444">
        <f t="shared" ca="1" si="189"/>
        <v>-3049914061540630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-3049914061540630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-12707975256419.291</v>
      </c>
      <c r="L5374" s="444">
        <f t="shared" ca="1" si="189"/>
        <v>-3062622036797049.5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-3062622036797049.5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-12760925153321.039</v>
      </c>
      <c r="L5375" s="444">
        <f t="shared" ca="1" si="189"/>
        <v>-3075382961950370.5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-3075382961950370.5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-12814095674793.211</v>
      </c>
      <c r="L5376" s="444">
        <f t="shared" ca="1" si="189"/>
        <v>-3088197057625163.5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-3088197057625163.5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-12867487740104.848</v>
      </c>
      <c r="L5377" s="444">
        <f t="shared" ca="1" si="189"/>
        <v>-3101064545365268.5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-3101064545365268.5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-12921102272355.285</v>
      </c>
      <c r="L5378" s="444">
        <f t="shared" ca="1" si="189"/>
        <v>-3113985647637624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-3113985647637624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-12974940198490.1</v>
      </c>
      <c r="L5379" s="444">
        <f t="shared" ca="1" si="189"/>
        <v>-3126960587836114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-3126960587836114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-13029002449317.141</v>
      </c>
      <c r="L5380" s="444">
        <f t="shared" ca="1" si="189"/>
        <v>-3139989590285431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-3139989590285431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-13083289959522.629</v>
      </c>
      <c r="L5381" s="444">
        <f t="shared" ca="1" si="189"/>
        <v>-3153072880244953.5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-3153072880244953.5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-13137803667687.307</v>
      </c>
      <c r="L5382" s="444">
        <f t="shared" ca="1" si="189"/>
        <v>-3166210683912641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-3166210683912641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-13192544516302.67</v>
      </c>
      <c r="L5383" s="444">
        <f t="shared" ca="1" si="189"/>
        <v>-3179403228428943.5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-3179403228428943.5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-13247513451787.264</v>
      </c>
      <c r="L5384" s="444">
        <f t="shared" ca="1" si="189"/>
        <v>-3192650741880731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-3192650741880731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-13302711424503.045</v>
      </c>
      <c r="L5385" s="444">
        <f t="shared" ca="1" si="189"/>
        <v>-3205953453305234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-3205953453305234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-13358139388771.809</v>
      </c>
      <c r="L5386" s="444">
        <f t="shared" ca="1" si="189"/>
        <v>-3219311592694006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-3219311592694006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-13413798302891.691</v>
      </c>
      <c r="L5387" s="444">
        <f t="shared" ca="1" si="189"/>
        <v>-3232725390996897.5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-3232725390996897.5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-13469689129153.74</v>
      </c>
      <c r="L5388" s="444">
        <f t="shared" ca="1" si="189"/>
        <v>-3246195080126051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-3246195080126051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-13525812833858.545</v>
      </c>
      <c r="L5389" s="444">
        <f t="shared" ca="1" si="189"/>
        <v>-3259720892959909.5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-3259720892959909.5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-13582170387332.957</v>
      </c>
      <c r="L5390" s="444">
        <f t="shared" ca="1" si="189"/>
        <v>-3273303063347242.5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-3273303063347242.5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-13638762763946.844</v>
      </c>
      <c r="L5391" s="444">
        <f t="shared" ca="1" si="189"/>
        <v>-3286941826111189.5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-3286941826111189.5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-13695590942129.957</v>
      </c>
      <c r="L5392" s="444">
        <f t="shared" ca="1" si="189"/>
        <v>-3300637417053319.5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-3300637417053319.5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-13752655904388.832</v>
      </c>
      <c r="L5393" s="444">
        <f t="shared" ca="1" si="189"/>
        <v>-3314390072957708.5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-3314390072957708.5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-13809958637323.785</v>
      </c>
      <c r="L5394" s="444">
        <f t="shared" ca="1" si="189"/>
        <v>-3328200031595032.5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-3328200031595032.5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-13867500131645.969</v>
      </c>
      <c r="L5395" s="444">
        <f t="shared" ca="1" si="189"/>
        <v>-3342067531726678.5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-3342067531726678.5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-13925281382194.494</v>
      </c>
      <c r="L5396" s="444">
        <f t="shared" ca="1" si="189"/>
        <v>-3355992813108873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-3355992813108873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-13983303387953.637</v>
      </c>
      <c r="L5397" s="444">
        <f t="shared" ca="1" si="189"/>
        <v>-3369976116496826.5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-3369976116496826.5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-14041567152070.109</v>
      </c>
      <c r="L5398" s="444">
        <f t="shared" ca="1" si="189"/>
        <v>-3384017683648896.5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-3384017683648896.5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-14100073681870.402</v>
      </c>
      <c r="L5399" s="444">
        <f t="shared" ca="1" si="189"/>
        <v>-3398117757330767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-3398117757330767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-14158823988878.195</v>
      </c>
      <c r="L5400" s="444">
        <f t="shared" ca="1" si="189"/>
        <v>-3412276581319645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-3412276581319645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-14217819088831.854</v>
      </c>
      <c r="L5401" s="444">
        <f t="shared" ca="1" si="189"/>
        <v>-3426494400408477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-3426494400408477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-14277060001701.986</v>
      </c>
      <c r="L5402" s="444">
        <f t="shared" ca="1" si="189"/>
        <v>-3440771460410179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-3440771460410179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-14336547751709.078</v>
      </c>
      <c r="L5403" s="444">
        <f t="shared" ca="1" si="189"/>
        <v>-3455108008161888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-3455108008161888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-14396283367341.199</v>
      </c>
      <c r="L5404" s="444">
        <f t="shared" ca="1" si="189"/>
        <v>-3469504291529229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-3469504291529229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-14456267881371.787</v>
      </c>
      <c r="L5405" s="444">
        <f t="shared" ca="1" si="189"/>
        <v>-3483960559410601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-3483960559410601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-14516502330877.504</v>
      </c>
      <c r="L5406" s="444">
        <f t="shared" ca="1" si="189"/>
        <v>-3498477061741478.5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-3498477061741478.5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-14576987757256.16</v>
      </c>
      <c r="L5407" s="444">
        <f t="shared" ca="1" si="189"/>
        <v>-3513054049498734.5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-3513054049498734.5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-14637725206244.727</v>
      </c>
      <c r="L5408" s="444">
        <f t="shared" ca="1" si="189"/>
        <v>-3527691774704979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-3527691774704979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-14698715727937.414</v>
      </c>
      <c r="L5409" s="444">
        <f t="shared" ca="1" si="189"/>
        <v>-3542390490432916.5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-3542390490432916.5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-14759960376803.82</v>
      </c>
      <c r="L5410" s="444">
        <f t="shared" ca="1" si="189"/>
        <v>-3557150450809720.5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-3557150450809720.5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-14821460211707.168</v>
      </c>
      <c r="L5411" s="444">
        <f t="shared" ca="1" si="189"/>
        <v>-3571971911021427.5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-3571971911021427.5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-14883216295922.615</v>
      </c>
      <c r="L5412" s="444">
        <f t="shared" ca="1" si="189"/>
        <v>-3586855127317350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-3586855127317350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-14945229697155.625</v>
      </c>
      <c r="L5413" s="444">
        <f t="shared" ca="1" si="189"/>
        <v>-3601800357014505.5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-3601800357014505.5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-15007501487560.439</v>
      </c>
      <c r="L5414" s="444">
        <f t="shared" ca="1" si="189"/>
        <v>-3616807858502066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-3616807858502066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-15070032743758.607</v>
      </c>
      <c r="L5415" s="444">
        <f t="shared" ca="1" si="189"/>
        <v>-3631877891245824.5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-3631877891245824.5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-15132824546857.602</v>
      </c>
      <c r="L5416" s="444">
        <f t="shared" ca="1" si="189"/>
        <v>-3647010715792682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-3647010715792682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-15195877982469.506</v>
      </c>
      <c r="L5417" s="444">
        <f t="shared" ca="1" si="189"/>
        <v>-3662206593775151.5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-3662206593775151.5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-15259194140729.797</v>
      </c>
      <c r="L5418" s="444">
        <f t="shared" ca="1" si="189"/>
        <v>-3677465787915881.5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-3677465787915881.5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-15322774116316.172</v>
      </c>
      <c r="L5419" s="444">
        <f t="shared" ca="1" si="189"/>
        <v>-3692788562032197.5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-3692788562032197.5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-15386619008467.49</v>
      </c>
      <c r="L5420" s="444">
        <f t="shared" ca="1" si="189"/>
        <v>-3708175181040665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-3708175181040665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-15450729921002.771</v>
      </c>
      <c r="L5421" s="444">
        <f t="shared" ca="1" si="189"/>
        <v>-3723625910961668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-3723625910961668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-15515107962340.283</v>
      </c>
      <c r="L5422" s="444">
        <f t="shared" ca="1" si="189"/>
        <v>-3739141018924008.5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-3739141018924008.5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-15579754245516.701</v>
      </c>
      <c r="L5423" s="444">
        <f t="shared" ca="1" si="189"/>
        <v>-3754720773169525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-3754720773169525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-15644669888206.354</v>
      </c>
      <c r="L5424" s="444">
        <f t="shared" ca="1" si="189"/>
        <v>-3770365443057731.5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-3770365443057731.5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-15709856012740.547</v>
      </c>
      <c r="L5425" s="444">
        <f t="shared" ca="1" si="189"/>
        <v>-3786075299070472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-3786075299070472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-15775313746126.967</v>
      </c>
      <c r="L5426" s="444">
        <f t="shared" ca="1" si="189"/>
        <v>-3801850612816599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-3801850612816599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-15841044220069.162</v>
      </c>
      <c r="L5427" s="444">
        <f t="shared" ca="1" si="189"/>
        <v>-3817691657036668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-3817691657036668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-15907048570986.117</v>
      </c>
      <c r="L5428" s="444">
        <f t="shared" ca="1" si="189"/>
        <v>-3833598705607654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-3833598705607654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-15973327940031.891</v>
      </c>
      <c r="L5429" s="444">
        <f t="shared" ca="1" si="189"/>
        <v>-3849572033547686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-3849572033547686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-16039883473115.359</v>
      </c>
      <c r="L5430" s="444">
        <f t="shared" ca="1" si="189"/>
        <v>-3865611917020801.5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-3865611917020801.5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-16106716320920.008</v>
      </c>
      <c r="L5431" s="444">
        <f t="shared" ca="1" si="189"/>
        <v>-3881718633341721.5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-3881718633341721.5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-16173827638923.84</v>
      </c>
      <c r="L5432" s="444">
        <f t="shared" ca="1" si="189"/>
        <v>-3897892460980645.5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-3897892460980645.5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-16241218587419.355</v>
      </c>
      <c r="L5433" s="444">
        <f t="shared" ca="1" si="189"/>
        <v>-3914133679568065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-3914133679568065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-16308890331533.602</v>
      </c>
      <c r="L5434" s="444">
        <f t="shared" ca="1" si="189"/>
        <v>-3930442569899598.5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-3930442569899598.5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-16376844041248.326</v>
      </c>
      <c r="L5435" s="444">
        <f t="shared" ca="1" si="189"/>
        <v>-3946819413940847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-3946819413940847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-16445080891420.197</v>
      </c>
      <c r="L5436" s="444">
        <f t="shared" ca="1" si="189"/>
        <v>-3963264494832267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-3963264494832267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-16513602061801.111</v>
      </c>
      <c r="L5437" s="444">
        <f t="shared" ca="1" si="189"/>
        <v>-3979778096894068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-3979778096894068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-16582408737058.615</v>
      </c>
      <c r="L5438" s="444">
        <f t="shared" ca="1" si="189"/>
        <v>-3996360505631126.5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-3996360505631126.5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-16651502106796.359</v>
      </c>
      <c r="L5439" s="444">
        <f t="shared" ca="1" si="189"/>
        <v>-4013012007737923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-4013012007737923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-16720883365574.68</v>
      </c>
      <c r="L5440" s="444">
        <f t="shared" ca="1" si="189"/>
        <v>-4029732891103497.5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-4029732891103497.5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-16790553712931.24</v>
      </c>
      <c r="L5441" s="444">
        <f t="shared" ca="1" si="189"/>
        <v>-4046523444816428.5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-4046523444816428.5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-16860514353401.785</v>
      </c>
      <c r="L5442" s="444">
        <f t="shared" ca="1" si="189"/>
        <v>-4063383959169830.5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-4063383959169830.5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-16930766496540.961</v>
      </c>
      <c r="L5443" s="444">
        <f t="shared" ca="1" si="189"/>
        <v>-4080314725666371.5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-4080314725666371.5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-17001311356943.215</v>
      </c>
      <c r="L5444" s="444">
        <f t="shared" ca="1" si="189"/>
        <v>-4097316037023314.5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-4097316037023314.5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-17072150154263.813</v>
      </c>
      <c r="L5445" s="444">
        <f t="shared" ca="1" si="189"/>
        <v>-4114388187177578.5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-4114388187177578.5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-17143284113239.912</v>
      </c>
      <c r="L5446" s="444">
        <f t="shared" ca="1" si="189"/>
        <v>-4131531471290818.5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-4131531471290818.5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-17214714463711.744</v>
      </c>
      <c r="L5447" s="444">
        <f t="shared" ca="1" si="189"/>
        <v>-4148746185754530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-4148746185754530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-17286442440643.875</v>
      </c>
      <c r="L5448" s="444">
        <f t="shared" ca="1" si="189"/>
        <v>-4166032628195174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-4166032628195174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-17358469284146.559</v>
      </c>
      <c r="L5449" s="444">
        <f t="shared" ca="1" si="189"/>
        <v>-4183391097479320.5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-4183391097479320.5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-17430796239497.168</v>
      </c>
      <c r="L5450" s="444">
        <f t="shared" ca="1" si="189"/>
        <v>-4200821893718817.5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-4200821893718817.5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-17503424557161.74</v>
      </c>
      <c r="L5451" s="444">
        <f t="shared" ca="1" si="189"/>
        <v>-4218325318275979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-4218325318275979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-17576355492816.578</v>
      </c>
      <c r="L5452" s="444">
        <f t="shared" ca="1" si="189"/>
        <v>-4235901673768795.5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-4235901673768795.5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-17649590307369.98</v>
      </c>
      <c r="L5453" s="444">
        <f t="shared" ca="1" si="189"/>
        <v>-4253551264076165.5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-4253551264076165.5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-17723130266984.023</v>
      </c>
      <c r="L5454" s="444">
        <f t="shared" ca="1" si="189"/>
        <v>-4271274394343149.5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-4271274394343149.5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-17796976643096.457</v>
      </c>
      <c r="L5455" s="444">
        <f t="shared" ca="1" si="189"/>
        <v>-4289071370986246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-4289071370986246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-17871130712442.691</v>
      </c>
      <c r="L5456" s="444">
        <f t="shared" ca="1" si="189"/>
        <v>-4306942501698688.5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-4306942501698688.5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-17945593757077.867</v>
      </c>
      <c r="L5457" s="444">
        <f t="shared" ca="1" si="189"/>
        <v>-4324888095455766.5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-4324888095455766.5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-18020367064399.027</v>
      </c>
      <c r="L5458" s="444">
        <f t="shared" ca="1" si="189"/>
        <v>-4342908462520165.5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-4342908462520165.5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-18095451927167.355</v>
      </c>
      <c r="L5459" s="444">
        <f t="shared" ca="1" si="189"/>
        <v>-4361003914447333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-4361003914447333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-18170849643530.555</v>
      </c>
      <c r="L5460" s="444">
        <f t="shared" ca="1" si="189"/>
        <v>-4379174764090863.5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-4379174764090863.5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-18246561517045.266</v>
      </c>
      <c r="L5461" s="444">
        <f t="shared" ca="1" si="189"/>
        <v>-4397421325607909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-4397421325607909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-18322588856699.621</v>
      </c>
      <c r="L5462" s="444">
        <f t="shared" ca="1" si="189"/>
        <v>-4415743914464608.5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-4415743914464608.5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-18398932976935.867</v>
      </c>
      <c r="L5463" s="444">
        <f t="shared" ca="1" si="189"/>
        <v>-4434142847441544.5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-4434142847441544.5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-18475595197673.102</v>
      </c>
      <c r="L5464" s="444">
        <f t="shared" ca="1" si="189"/>
        <v>-4452618442639217.5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-4452618442639217.5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-18552576844330.074</v>
      </c>
      <c r="L5465" s="444">
        <f t="shared" ca="1" si="189"/>
        <v>-4471171019483547.5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-4471171019483547.5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-18629879247848.113</v>
      </c>
      <c r="L5466" s="444">
        <f t="shared" ca="1" si="189"/>
        <v>-4489800898731395.5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-4489800898731395.5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-18707503744714.145</v>
      </c>
      <c r="L5467" s="444">
        <f t="shared" ca="1" si="189"/>
        <v>-4508508402476110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-4508508402476110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-18785451676983.793</v>
      </c>
      <c r="L5468" s="444">
        <f t="shared" ca="1" si="189"/>
        <v>-4527293854153094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-4527293854153094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-18863724392304.559</v>
      </c>
      <c r="L5469" s="444">
        <f t="shared" ca="1" si="189"/>
        <v>-4546157578545399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-4546157578545399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-18942323243939.164</v>
      </c>
      <c r="L5470" s="444">
        <f t="shared" ca="1" si="189"/>
        <v>-4565099901789338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-4565099901789338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-19021249590788.906</v>
      </c>
      <c r="L5471" s="444">
        <f t="shared" ca="1" si="189"/>
        <v>-4584121151380127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-4584121151380127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-19100504797417.195</v>
      </c>
      <c r="L5472" s="444">
        <f t="shared" ca="1" si="189"/>
        <v>-4603221656177544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-4603221656177544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-19180090234073.102</v>
      </c>
      <c r="L5473" s="444">
        <f t="shared" ca="1" si="189"/>
        <v>-4622401746411617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-4622401746411617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-19260007276715.07</v>
      </c>
      <c r="L5474" s="444">
        <f t="shared" ca="1" si="189"/>
        <v>-4641661753688332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-4641661753688332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-19340257307034.715</v>
      </c>
      <c r="L5475" s="444">
        <f t="shared" ca="1" si="189"/>
        <v>-4661002010995367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-4661002010995367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-19420841712480.695</v>
      </c>
      <c r="L5476" s="444">
        <f t="shared" ca="1" si="189"/>
        <v>-4680422852707848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-4680422852707848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-19501761886282.699</v>
      </c>
      <c r="L5477" s="444">
        <f t="shared" ca="1" si="189"/>
        <v>-4699924614594131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-4699924614594131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-19583019227475.547</v>
      </c>
      <c r="L5478" s="444">
        <f t="shared" ca="1" si="189"/>
        <v>-4719507633821607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-4719507633821607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-19664615140923.363</v>
      </c>
      <c r="L5479" s="444">
        <f t="shared" ca="1" si="189"/>
        <v>-4739172248962530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-4739172248962530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-19746551037343.875</v>
      </c>
      <c r="L5480" s="444">
        <f t="shared" ca="1" si="189"/>
        <v>-4758918799999874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-4758918799999874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-19828828333332.809</v>
      </c>
      <c r="L5481" s="444">
        <f t="shared" ca="1" si="189"/>
        <v>-4778747628333207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-4778747628333207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-19911448451388.363</v>
      </c>
      <c r="L5482" s="444">
        <f t="shared" ca="1" si="189"/>
        <v>-4798659076784595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-4798659076784595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-19994412819935.813</v>
      </c>
      <c r="L5483" s="444">
        <f t="shared" ca="1" si="189"/>
        <v>-4818653489604531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-4818653489604531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-20077722873352.211</v>
      </c>
      <c r="L5484" s="444">
        <f t="shared" ca="1" si="189"/>
        <v>-4838731212477883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-4838731212477883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-20161380051991.18</v>
      </c>
      <c r="L5485" s="444">
        <f t="shared" ca="1" si="189"/>
        <v>-4858892592529874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-4858892592529874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-20245385802207.809</v>
      </c>
      <c r="L5486" s="444">
        <f t="shared" ca="1" si="189"/>
        <v>-4879137978332082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-4879137978332082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-20329741576383.676</v>
      </c>
      <c r="L5487" s="444">
        <f t="shared" ca="1" si="189"/>
        <v>-4899467719908466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-4899467719908466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-20414448832951.941</v>
      </c>
      <c r="L5488" s="444">
        <f t="shared" ca="1" si="189"/>
        <v>-4919882168741418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-4919882168741418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-20499509036422.574</v>
      </c>
      <c r="L5489" s="444">
        <f t="shared" ca="1" si="189"/>
        <v>-4940381677777841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-4940381677777841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-20584923657407.672</v>
      </c>
      <c r="L5490" s="444">
        <f t="shared" ca="1" si="189"/>
        <v>-4960966601435249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-4960966601435249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-20670694172646.871</v>
      </c>
      <c r="L5491" s="444">
        <f t="shared" ca="1" si="189"/>
        <v>-4981637295607896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-4981637295607896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-20756822065032.898</v>
      </c>
      <c r="L5492" s="444">
        <f t="shared" ca="1" si="189"/>
        <v>-5002394117672929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-5002394117672929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-20843308823637.203</v>
      </c>
      <c r="L5493" s="444">
        <f t="shared" ca="1" si="189"/>
        <v>-5023237426496566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-5023237426496566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-20930155943735.691</v>
      </c>
      <c r="L5494" s="444">
        <f t="shared" ca="1" si="189"/>
        <v>-5044167582440302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-5044167582440302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-21017364926834.59</v>
      </c>
      <c r="L5495" s="444">
        <f t="shared" ca="1" si="189"/>
        <v>-5065184947367137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-5065184947367137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-21104937280696.402</v>
      </c>
      <c r="L5496" s="444">
        <f t="shared" ca="1" si="189"/>
        <v>-5086289884647833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-5086289884647833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-21192874519365.969</v>
      </c>
      <c r="L5497" s="444">
        <f t="shared" ca="1" si="189"/>
        <v>-5107482759167199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-5107482759167199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-21281178163196.664</v>
      </c>
      <c r="L5498" s="444">
        <f t="shared" ca="1" si="189"/>
        <v>-5128763937330396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-5128763937330396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-21369849738876.648</v>
      </c>
      <c r="L5499" s="444">
        <f t="shared" ca="1" si="189"/>
        <v>-5150133787069273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-5150133787069273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-21458890779455.305</v>
      </c>
      <c r="L5500" s="444">
        <f t="shared" ca="1" si="189"/>
        <v>-5171592677848728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-5171592677848728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-21548302824369.699</v>
      </c>
      <c r="L5501" s="444">
        <f t="shared" ca="1" si="189"/>
        <v>-5193140980673098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-5193140980673098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-21638087419471.242</v>
      </c>
      <c r="L5502" s="444">
        <f t="shared" ca="1" si="189"/>
        <v>-5214779068092569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-5214779068092569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-21728246117052.371</v>
      </c>
      <c r="L5503" s="444">
        <f t="shared" ca="1" si="189"/>
        <v>-5236507314209621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-5236507314209621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-21818780475873.422</v>
      </c>
      <c r="L5504" s="444">
        <f t="shared" ca="1" si="189"/>
        <v>-5258326094685494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-5258326094685494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-21909692061189.559</v>
      </c>
      <c r="L5505" s="444">
        <f t="shared" ca="1" si="189"/>
        <v>-5280235786746684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-5280235786746684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-22000982444777.852</v>
      </c>
      <c r="L5506" s="444">
        <f t="shared" ca="1" si="189"/>
        <v>-5302236769191462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-5302236769191462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-22092653204964.426</v>
      </c>
      <c r="L5507" s="444">
        <f t="shared" ca="1" si="189"/>
        <v>-5324329422396426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-5324329422396426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-22184705926651.773</v>
      </c>
      <c r="L5508" s="444">
        <f t="shared" ca="1" si="189"/>
        <v>-5346514128323078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-5346514128323078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-22277142201346.156</v>
      </c>
      <c r="L5509" s="444">
        <f t="shared" ca="1" si="189"/>
        <v>-5368791270524424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-5368791270524424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-22369963627185.102</v>
      </c>
      <c r="L5510" s="444">
        <f t="shared" ca="1" si="189"/>
        <v>-5391161234151609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-5391161234151609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-22463171808965.039</v>
      </c>
      <c r="L5511" s="444">
        <f t="shared" ca="1" si="189"/>
        <v>-5413624405960574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-5413624405960574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-22556768358169.059</v>
      </c>
      <c r="L5512" s="444">
        <f t="shared" ca="1" si="189"/>
        <v>-5436181174318743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-5436181174318743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-22650754892994.762</v>
      </c>
      <c r="L5513" s="444">
        <f t="shared" ca="1" si="189"/>
        <v>-5458831929211738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-5458831929211738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-22745133038382.242</v>
      </c>
      <c r="L5514" s="444">
        <f t="shared" ca="1" si="189"/>
        <v>-5481577062250120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-5481577062250120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-22839904426042.168</v>
      </c>
      <c r="L5515" s="444">
        <f t="shared" ca="1" si="189"/>
        <v>-5504416966676162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-5504416966676162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-22935070694484.008</v>
      </c>
      <c r="L5516" s="444">
        <f t="shared" ca="1" si="189"/>
        <v>-5527352037370646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-5527352037370646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-23030633489044.359</v>
      </c>
      <c r="L5517" s="444">
        <f t="shared" ca="1" si="189"/>
        <v>-5550382670859690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-5550382670859690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-23126594461915.375</v>
      </c>
      <c r="L5518" s="444">
        <f t="shared" ca="1" si="189"/>
        <v>-5573509265321605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-5573509265321605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-23222955272173.355</v>
      </c>
      <c r="L5519" s="444">
        <f t="shared" ca="1" si="189"/>
        <v>-5596732220593778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-5596732220593778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-23319717585807.406</v>
      </c>
      <c r="L5520" s="444">
        <f t="shared" ca="1" si="189"/>
        <v>-5620051938179585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-5620051938179585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-23416883075748.27</v>
      </c>
      <c r="L5521" s="444">
        <f t="shared" ca="1" si="189"/>
        <v>-5643468821255333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-5643468821255333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-23514453421897.219</v>
      </c>
      <c r="L5522" s="444">
        <f t="shared" ca="1" si="189"/>
        <v>-5666983274677230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-5666983274677230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-23612430311155.125</v>
      </c>
      <c r="L5523" s="444">
        <f t="shared" ca="1" si="189"/>
        <v>-5690595704988385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-5690595704988385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-23710815437451.605</v>
      </c>
      <c r="L5524" s="444">
        <f t="shared" ca="1" si="189"/>
        <v>-5714306520425837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-5714306520425837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-23809610501774.32</v>
      </c>
      <c r="L5525" s="444">
        <f t="shared" ca="1" si="189"/>
        <v>-5738116130927611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-5738116130927611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-23908817212198.379</v>
      </c>
      <c r="L5526" s="444">
        <f t="shared" ca="1" si="189"/>
        <v>-5762024948139809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-5762024948139809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-24008437283915.871</v>
      </c>
      <c r="L5527" s="444">
        <f t="shared" ca="1" si="189"/>
        <v>-5786033385423725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-5786033385423725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-24108472439265.52</v>
      </c>
      <c r="L5528" s="444">
        <f t="shared" ca="1" si="189"/>
        <v>-5810141857862991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-5810141857862991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-24208924407762.461</v>
      </c>
      <c r="L5529" s="444">
        <f t="shared" ca="1" si="189"/>
        <v>-5834350782270753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-5834350782270753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-24309794926128.137</v>
      </c>
      <c r="L5530" s="444">
        <f t="shared" ca="1" si="189"/>
        <v>-5858660577196881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-5858660577196881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-24411085738320.336</v>
      </c>
      <c r="L5531" s="444">
        <f t="shared" ca="1" si="189"/>
        <v>-5883071662935201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-5883071662935201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-24512798595563.336</v>
      </c>
      <c r="L5532" s="444">
        <f t="shared" ca="1" si="189"/>
        <v>-5907584461530764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-5907584461530764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-24614935256378.184</v>
      </c>
      <c r="L5533" s="444">
        <f t="shared" ca="1" si="189"/>
        <v>-5932199396787142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-5932199396787142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-24717497486613.09</v>
      </c>
      <c r="L5534" s="444">
        <f t="shared" ca="1" si="189"/>
        <v>-5956916894273755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-5956916894273755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-24820487059473.98</v>
      </c>
      <c r="L5535" s="444">
        <f t="shared" ca="1" si="189"/>
        <v>-5981737381333229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-5981737381333229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-24923905755555.121</v>
      </c>
      <c r="L5536" s="444">
        <f t="shared" ca="1" si="189"/>
        <v>-6006661287088784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-6006661287088784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-25027755362869.934</v>
      </c>
      <c r="L5537" s="444">
        <f t="shared" ca="1" si="189"/>
        <v>-6031689042451654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-6031689042451654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-25132037676881.891</v>
      </c>
      <c r="L5538" s="444">
        <f t="shared" ca="1" si="189"/>
        <v>-6056821080128536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-6056821080128536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-25236754500535.566</v>
      </c>
      <c r="L5539" s="444">
        <f t="shared" ca="1" si="189"/>
        <v>-6082057834629072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-6082057834629072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-25341907644287.801</v>
      </c>
      <c r="L5540" s="444">
        <f t="shared" ca="1" si="189"/>
        <v>-6107399742273360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-6107399742273360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-25447498926139</v>
      </c>
      <c r="L5541" s="444">
        <f t="shared" ca="1" si="189"/>
        <v>-6132847241199499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-6132847241199499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-25553530171664.578</v>
      </c>
      <c r="L5542" s="444">
        <f t="shared" ca="1" si="189"/>
        <v>-6158400771371164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-6158400771371164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-25660003214046.516</v>
      </c>
      <c r="L5543" s="444">
        <f t="shared" ca="1" si="189"/>
        <v>-6184060774585211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-6184060774585211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-25766919894105.047</v>
      </c>
      <c r="L5544" s="444">
        <f t="shared" ca="1" si="189"/>
        <v>-6209827694479316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-6209827694479316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-25874282060330.484</v>
      </c>
      <c r="L5545" s="444">
        <f t="shared" ca="1" si="189"/>
        <v>-6235701976539646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-6235701976539646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-25982091568915.191</v>
      </c>
      <c r="L5546" s="444">
        <f t="shared" ca="1" si="189"/>
        <v>-6261684068108561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-6261684068108561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-26090350283785.672</v>
      </c>
      <c r="L5547" s="444">
        <f t="shared" ca="1" si="189"/>
        <v>-6287774418392347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-6287774418392347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-26199060076634.777</v>
      </c>
      <c r="L5548" s="444">
        <f t="shared" ca="1" si="189"/>
        <v>-6313973478468982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-6313973478468982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-26308222826954.09</v>
      </c>
      <c r="L5549" s="444">
        <f t="shared" ca="1" si="189"/>
        <v>-6340281701295936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-6340281701295936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-26417840422066.398</v>
      </c>
      <c r="L5550" s="444">
        <f t="shared" ca="1" si="189"/>
        <v>-6366699541718002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-6366699541718002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-26527914757158.34</v>
      </c>
      <c r="L5551" s="444">
        <f t="shared" ca="1" si="189"/>
        <v>-6393227456475160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-6393227456475160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-26638447735313.168</v>
      </c>
      <c r="L5552" s="444">
        <f t="shared" ca="1" si="189"/>
        <v>-6419865904210473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-6419865904210473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-26749441267543.637</v>
      </c>
      <c r="L5553" s="444">
        <f t="shared" ca="1" si="189"/>
        <v>-6446615345478017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-6446615345478017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-26860897272825.07</v>
      </c>
      <c r="L5554" s="444">
        <f t="shared" ca="1" si="189"/>
        <v>-6473476242750842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-6473476242750842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-26972817678128.508</v>
      </c>
      <c r="L5555" s="444">
        <f t="shared" ca="1" si="189"/>
        <v>-6500449060428971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-6500449060428971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-27085204418454.047</v>
      </c>
      <c r="L5556" s="444">
        <f t="shared" ca="1" si="189"/>
        <v>-6527534264847425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-6527534264847425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-27198059436864.27</v>
      </c>
      <c r="L5557" s="444">
        <f t="shared" ca="1" si="189"/>
        <v>-6554732324284289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-6554732324284289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-27311384684517.871</v>
      </c>
      <c r="L5558" s="444">
        <f t="shared" ca="1" si="189"/>
        <v>-6582043708968807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-6582043708968807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-27425182120703.363</v>
      </c>
      <c r="L5559" s="444">
        <f t="shared" ca="1" si="189"/>
        <v>-6609468891089510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-6609468891089510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-27539453712872.957</v>
      </c>
      <c r="L5560" s="444">
        <f t="shared" ca="1" si="189"/>
        <v>-6637008344802383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-6637008344802383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-27654201436676.594</v>
      </c>
      <c r="L5561" s="444">
        <f t="shared" ca="1" si="189"/>
        <v>-6664662546239060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-6664662546239060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-27769427275996.082</v>
      </c>
      <c r="L5562" s="444">
        <f t="shared" ca="1" si="189"/>
        <v>-6692431973515056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-6692431973515056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-27885133222979.398</v>
      </c>
      <c r="L5563" s="444">
        <f t="shared" ca="1" si="189"/>
        <v>-6720317106738035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-6720317106738035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-28001321278075.145</v>
      </c>
      <c r="L5564" s="444">
        <f t="shared" ca="1" si="189"/>
        <v>-6748318428016110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-6748318428016110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-28117993450067.125</v>
      </c>
      <c r="L5565" s="444">
        <f t="shared" ca="1" si="189"/>
        <v>-6776436421466177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-6776436421466177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-28235151756109.07</v>
      </c>
      <c r="L5566" s="444">
        <f t="shared" ca="1" si="189"/>
        <v>-6804671573222286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-6804671573222286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-28352798221759.523</v>
      </c>
      <c r="L5567" s="444">
        <f t="shared" ca="1" si="189"/>
        <v>-6833024371444046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-6833024371444046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-28470934881016.859</v>
      </c>
      <c r="L5568" s="444">
        <f t="shared" ca="1" si="189"/>
        <v>-6861495306325063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-6861495306325063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-28589563776354.43</v>
      </c>
      <c r="L5569" s="444">
        <f t="shared" ca="1" si="189"/>
        <v>-6890084870101417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-6890084870101417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-28708686958755.902</v>
      </c>
      <c r="L5570" s="444">
        <f t="shared" ca="1" si="189"/>
        <v>-6918793557060173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-6918793557060173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-28828306487750.719</v>
      </c>
      <c r="L5571" s="444">
        <f t="shared" ca="1" si="189"/>
        <v>-6947621863547924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-6947621863547924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-28948424431449.684</v>
      </c>
      <c r="L5572" s="444">
        <f t="shared" ca="1" si="189"/>
        <v>-6976570287979374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-6976570287979374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-29069042866580.723</v>
      </c>
      <c r="L5573" s="444">
        <f t="shared" ca="1" si="189"/>
        <v>-7005639330845955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-7005639330845955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-29190163878524.813</v>
      </c>
      <c r="L5574" s="444">
        <f t="shared" ca="1" si="189"/>
        <v>-7034829494724480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-7034829494724480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-29311789561352</v>
      </c>
      <c r="L5575" s="444">
        <f t="shared" ca="1" si="189"/>
        <v>-7064141284285832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-7064141284285832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-29433922017857.633</v>
      </c>
      <c r="L5576" s="444">
        <f t="shared" ca="1" si="189"/>
        <v>-7093575206303690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-7093575206303690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-29556563359598.707</v>
      </c>
      <c r="L5577" s="444">
        <f t="shared" ca="1" si="189"/>
        <v>-7123131769663289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-7123131769663289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-29679715706930.367</v>
      </c>
      <c r="L5578" s="444">
        <f t="shared" ca="1" si="189"/>
        <v>-7152811485370219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-7152811485370219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-29803381189042.582</v>
      </c>
      <c r="L5579" s="444">
        <f t="shared" ca="1" si="189"/>
        <v>-7182614866559262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-7182614866559262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-29927561943996.93</v>
      </c>
      <c r="L5580" s="444">
        <f t="shared" ca="1" si="189"/>
        <v>-7212542428503259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-7212542428503259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-30052260118763.578</v>
      </c>
      <c r="L5581" s="444">
        <f t="shared" ca="1" si="189"/>
        <v>-7242594688622023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-7242594688622023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-30177477869258.426</v>
      </c>
      <c r="L5582" s="444">
        <f t="shared" ca="1" si="189"/>
        <v>-7272772166491281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-7272772166491281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-30303217360380.336</v>
      </c>
      <c r="L5583" s="444">
        <f t="shared" ca="1" si="189"/>
        <v>-7303075383851661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-7303075383851661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-30429480766048.582</v>
      </c>
      <c r="L5584" s="444">
        <f t="shared" ca="1" si="189"/>
        <v>-7333504864617710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-7333504864617710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-30556270269240.457</v>
      </c>
      <c r="L5585" s="444">
        <f t="shared" ca="1" si="189"/>
        <v>-7364061134886950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-7364061134886950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-30683588062028.961</v>
      </c>
      <c r="L5586" s="444">
        <f t="shared" ca="1" si="189"/>
        <v>-7394744722948979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-7394744722948979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-30811436345620.746</v>
      </c>
      <c r="L5587" s="444">
        <f t="shared" ca="1" si="189"/>
        <v>-7425556159294600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-7425556159294600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-30939817330394.168</v>
      </c>
      <c r="L5588" s="444">
        <f t="shared" ca="1" si="189"/>
        <v>-7456495976624994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-7456495976624994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-31068733235937.469</v>
      </c>
      <c r="L5589" s="444">
        <f t="shared" ca="1" si="189"/>
        <v>-7487564709860931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-7487564709860931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-31198186291087.211</v>
      </c>
      <c r="L5590" s="444">
        <f t="shared" ca="1" si="189"/>
        <v>-7518762896152018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-7518762896152018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-31328178733966.742</v>
      </c>
      <c r="L5591" s="444">
        <f t="shared" ca="1" si="189"/>
        <v>-7550091074885985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-7550091074885985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-31458712812024.938</v>
      </c>
      <c r="L5592" s="444">
        <f t="shared" ca="1" si="189"/>
        <v>-7581549787698010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-7581549787698010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-31589790782075.047</v>
      </c>
      <c r="L5593" s="444">
        <f t="shared" ca="1" si="189"/>
        <v>-7613139578480085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-7613139578480085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-31721414910333.684</v>
      </c>
      <c r="L5594" s="444">
        <f t="shared" ca="1" si="189"/>
        <v>-7644860993390419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-7644860993390419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-31853587472460.082</v>
      </c>
      <c r="L5595" s="444">
        <f t="shared" ca="1" si="189"/>
        <v>-7676714580862879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-7676714580862879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-31986310753595.324</v>
      </c>
      <c r="L5596" s="444">
        <f t="shared" ca="1" si="189"/>
        <v>-7708700891616474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-7708700891616474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-32119587048401.973</v>
      </c>
      <c r="L5597" s="444">
        <f t="shared" ca="1" si="189"/>
        <v>-7740820478664876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-7740820478664876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-32253418661103.648</v>
      </c>
      <c r="L5598" s="444">
        <f t="shared" ca="1" si="189"/>
        <v>-7773073897325980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-7773073897325980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-32387807905524.918</v>
      </c>
      <c r="L5599" s="444">
        <f t="shared" ca="1" si="189"/>
        <v>-7805461705231505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-7805461705231505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-32522757105131.266</v>
      </c>
      <c r="L5600" s="444">
        <f t="shared" ca="1" si="189"/>
        <v>-7837984462336636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-7837984462336636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-32658268593069.316</v>
      </c>
      <c r="L5601" s="444">
        <f t="shared" ca="1" si="189"/>
        <v>-7870642730929705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-7870642730929705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-32794344712207.098</v>
      </c>
      <c r="L5602" s="444">
        <f t="shared" ca="1" si="189"/>
        <v>-7903437075641912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-7903437075641912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-32930987815174.637</v>
      </c>
      <c r="L5603" s="444">
        <f t="shared" ca="1" si="189"/>
        <v>-7936368063457087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-7936368063457087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-33068200264404.523</v>
      </c>
      <c r="L5604" s="444">
        <f t="shared" ca="1" si="189"/>
        <v>-7969436263721492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-7969436263721492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-33205984432172.887</v>
      </c>
      <c r="L5605" s="444">
        <f t="shared" ca="1" si="189"/>
        <v>-8002642248153665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-8002642248153665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-33344342700640.27</v>
      </c>
      <c r="L5606" s="444">
        <f t="shared" ca="1" si="189"/>
        <v>-8035986590854305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-8035986590854305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-33483277461892.938</v>
      </c>
      <c r="L5607" s="444">
        <f t="shared" ca="1" si="189"/>
        <v>-8069469868316198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-8069469868316198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-33622791117984.156</v>
      </c>
      <c r="L5608" s="444">
        <f t="shared" ca="1" si="189"/>
        <v>-8103092659434182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-8103092659434182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-33762886080975.762</v>
      </c>
      <c r="L5609" s="444">
        <f t="shared" ca="1" si="189"/>
        <v>-8136855545515158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-8136855545515158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-33903564772979.824</v>
      </c>
      <c r="L5610" s="444">
        <f t="shared" ca="1" si="189"/>
        <v>-8170759110288138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-8170759110288138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-34044829626200.57</v>
      </c>
      <c r="L5611" s="444">
        <f t="shared" ca="1" si="189"/>
        <v>-8204803939914339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-8204803939914339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-34186683082976.41</v>
      </c>
      <c r="L5612" s="444">
        <f t="shared" ca="1" si="189"/>
        <v>-8238990622997315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-8238990622997315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-34329127595822.145</v>
      </c>
      <c r="L5613" s="444">
        <f t="shared" ca="1" si="189"/>
        <v>-8273319750593137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-8273319750593137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-34472165627471.398</v>
      </c>
      <c r="L5614" s="444">
        <f t="shared" ca="1" si="189"/>
        <v>-8307791916220608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-8307791916220608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-34615799650919.199</v>
      </c>
      <c r="L5615" s="444">
        <f t="shared" ca="1" si="189"/>
        <v>-8342407715871527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-8342407715871527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-34760032149464.699</v>
      </c>
      <c r="L5616" s="444">
        <f t="shared" ca="1" si="189"/>
        <v>-8377167748020992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-8377167748020992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-34904865616754.137</v>
      </c>
      <c r="L5617" s="444">
        <f t="shared" ca="1" si="189"/>
        <v>-8412072613637746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-8412072613637746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-35050302556823.941</v>
      </c>
      <c r="L5618" s="444">
        <f t="shared" ref="L5618:L5872" ca="1" si="194">I5618-J5618+K5618</f>
        <v>-8447122916194570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-8447122916194570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-35196345484144.039</v>
      </c>
      <c r="L5619" s="444">
        <f t="shared" ca="1" si="194"/>
        <v>-8482319261678714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-8482319261678714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-35342996923661.305</v>
      </c>
      <c r="L5620" s="444">
        <f t="shared" ca="1" si="194"/>
        <v>-8517662258602375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-8517662258602375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-35490259410843.234</v>
      </c>
      <c r="L5621" s="444">
        <f t="shared" ca="1" si="194"/>
        <v>-8553152518013218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-8553152518013218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-35638135491721.734</v>
      </c>
      <c r="L5622" s="444">
        <f t="shared" ca="1" si="194"/>
        <v>-8588790653504940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-8588790653504940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-35786627722937.242</v>
      </c>
      <c r="L5623" s="444">
        <f t="shared" ca="1" si="194"/>
        <v>-8624577281227877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-8624577281227877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-35935738671782.82</v>
      </c>
      <c r="L5624" s="444">
        <f t="shared" ca="1" si="194"/>
        <v>-8660513019899660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-8660513019899660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-36085470916248.586</v>
      </c>
      <c r="L5625" s="444">
        <f t="shared" ca="1" si="194"/>
        <v>-8696598490815909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-8696598490815909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-36235827045066.281</v>
      </c>
      <c r="L5626" s="444">
        <f t="shared" ca="1" si="194"/>
        <v>-8732834317860975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-8732834317860975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-36386809657754.055</v>
      </c>
      <c r="L5627" s="444">
        <f t="shared" ca="1" si="194"/>
        <v>-8769221127518729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-8769221127518729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-36538421364661.367</v>
      </c>
      <c r="L5628" s="444">
        <f t="shared" ca="1" si="194"/>
        <v>-8805759548883390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-8805759548883390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-36690664787014.125</v>
      </c>
      <c r="L5629" s="444">
        <f t="shared" ca="1" si="194"/>
        <v>-8842450213670404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-8842450213670404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-36843542556960.016</v>
      </c>
      <c r="L5630" s="444">
        <f t="shared" ca="1" si="194"/>
        <v>-8879293756227364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-8879293756227364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-36997057317614.023</v>
      </c>
      <c r="L5631" s="444">
        <f t="shared" ca="1" si="194"/>
        <v>-8916290813544978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-8916290813544978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-37151211723104.078</v>
      </c>
      <c r="L5632" s="444">
        <f t="shared" ca="1" si="194"/>
        <v>-8953442025268082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-8953442025268082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-37306008438617.008</v>
      </c>
      <c r="L5633" s="444">
        <f t="shared" ca="1" si="194"/>
        <v>-8990748033706699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-8990748033706699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-37461450140444.586</v>
      </c>
      <c r="L5634" s="444">
        <f t="shared" ca="1" si="194"/>
        <v>-9028209483847144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-9028209483847144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-37617539516029.766</v>
      </c>
      <c r="L5635" s="444">
        <f t="shared" ca="1" si="194"/>
        <v>-9065827023363174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-9065827023363174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-37774279264013.227</v>
      </c>
      <c r="L5636" s="444">
        <f t="shared" ca="1" si="194"/>
        <v>-9103601302627188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-9103601302627188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-37931672094279.953</v>
      </c>
      <c r="L5637" s="444">
        <f t="shared" ca="1" si="194"/>
        <v>-9141532974721468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-9141532974721468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-38089720728006.117</v>
      </c>
      <c r="L5638" s="444">
        <f t="shared" ca="1" si="194"/>
        <v>-9179622695449474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-9179622695449474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-38248427897706.141</v>
      </c>
      <c r="L5639" s="444">
        <f t="shared" ca="1" si="194"/>
        <v>-9217871123347180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-9217871123347180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-38407796347279.914</v>
      </c>
      <c r="L5640" s="444">
        <f t="shared" ca="1" si="194"/>
        <v>-9256278919694460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-9256278919694460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-38567828832060.25</v>
      </c>
      <c r="L5641" s="444">
        <f t="shared" ca="1" si="194"/>
        <v>-9294846748526520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-9294846748526520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-38728528118860.5</v>
      </c>
      <c r="L5642" s="444">
        <f t="shared" ca="1" si="194"/>
        <v>-9333575276645380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-9333575276645380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-38889896986022.414</v>
      </c>
      <c r="L5643" s="444">
        <f t="shared" ca="1" si="194"/>
        <v>-9372465173631402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-9372465173631402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-39051938223464.172</v>
      </c>
      <c r="L5644" s="444">
        <f t="shared" ca="1" si="194"/>
        <v>-9411517111854866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-9411517111854866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-39214654632728.609</v>
      </c>
      <c r="L5645" s="444">
        <f t="shared" ca="1" si="194"/>
        <v>-9450731766487594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-9450731766487594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-39378049027031.641</v>
      </c>
      <c r="L5646" s="444">
        <f t="shared" ca="1" si="194"/>
        <v>-9490109815514626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-9490109815514626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-39542124231310.938</v>
      </c>
      <c r="L5647" s="444">
        <f t="shared" ca="1" si="194"/>
        <v>-9529651939745936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-9529651939745936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-39706883082274.734</v>
      </c>
      <c r="L5648" s="444">
        <f t="shared" ca="1" si="194"/>
        <v>-9569358822828210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-9569358822828210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-39872328428450.875</v>
      </c>
      <c r="L5649" s="444">
        <f t="shared" ca="1" si="194"/>
        <v>-9609231151256660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-9609231151256660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-40038463130236.086</v>
      </c>
      <c r="L5650" s="444">
        <f t="shared" ca="1" si="194"/>
        <v>-9649269614386896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-9649269614386896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-40205290059945.398</v>
      </c>
      <c r="L5651" s="444">
        <f t="shared" ca="1" si="194"/>
        <v>-9689474904446842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-9689474904446842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-40372812101861.844</v>
      </c>
      <c r="L5652" s="444">
        <f t="shared" ca="1" si="194"/>
        <v>-9729847716548704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-9729847716548704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-40541032152286.266</v>
      </c>
      <c r="L5653" s="444">
        <f t="shared" ca="1" si="194"/>
        <v>-9770388748700990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-9770388748700990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-40709953119587.461</v>
      </c>
      <c r="L5654" s="444">
        <f t="shared" ca="1" si="194"/>
        <v>-9811098701820578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-9811098701820578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-40879577924252.406</v>
      </c>
      <c r="L5655" s="444">
        <f t="shared" ca="1" si="194"/>
        <v>-9851978279744830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-9851978279744830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-41049909498936.789</v>
      </c>
      <c r="L5656" s="444">
        <f t="shared" ca="1" si="194"/>
        <v>-9893028189243766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-9893028189243766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-41220950788515.688</v>
      </c>
      <c r="L5657" s="444">
        <f t="shared" ca="1" si="194"/>
        <v>-9934249140032282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-9934249140032282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-41392704750134.508</v>
      </c>
      <c r="L5658" s="444">
        <f t="shared" ca="1" si="194"/>
        <v>-9975641844782416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-9975641844782416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-41565174353260.063</v>
      </c>
      <c r="L5659" s="444">
        <f t="shared" ca="1" si="194"/>
        <v>-1.0017207019135676E+16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-1.0017207019135676E+16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-41738362579731.984</v>
      </c>
      <c r="L5660" s="444">
        <f t="shared" ca="1" si="194"/>
        <v>-1.0058945381715408E+16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-1.0058945381715408E+16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-41912272423814.203</v>
      </c>
      <c r="L5661" s="444">
        <f t="shared" ca="1" si="194"/>
        <v>-1.0100857654139222E+16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-1.0100857654139222E+16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-42086906892246.758</v>
      </c>
      <c r="L5662" s="444">
        <f t="shared" ca="1" si="194"/>
        <v>-1.0142944561031468E+16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-1.0142944561031468E+16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-42262269004297.781</v>
      </c>
      <c r="L5663" s="444">
        <f t="shared" ca="1" si="194"/>
        <v>-1.0185206830035766E+16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-1.0185206830035766E+16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-42438361791815.688</v>
      </c>
      <c r="L5664" s="444">
        <f t="shared" ca="1" si="194"/>
        <v>-1.0227645191827582E+16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-1.0227645191827582E+16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-42615188299281.594</v>
      </c>
      <c r="L5665" s="444">
        <f t="shared" ca="1" si="194"/>
        <v>-1.0270260380126864E+16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-1.0270260380126864E+16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-42792751583861.93</v>
      </c>
      <c r="L5666" s="444">
        <f t="shared" ca="1" si="194"/>
        <v>-1.0313053131710726E+16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-1.0313053131710726E+16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-42971054715461.359</v>
      </c>
      <c r="L5667" s="444">
        <f t="shared" ca="1" si="194"/>
        <v>-1.0356024186426188E+16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-1.0356024186426188E+16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-43150100776775.781</v>
      </c>
      <c r="L5668" s="444">
        <f t="shared" ca="1" si="194"/>
        <v>-1.0399174287202964E+16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-1.0399174287202964E+16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-43329892863345.68</v>
      </c>
      <c r="L5669" s="444">
        <f t="shared" ca="1" si="194"/>
        <v>-1.044250418006631E+16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-1.044250418006631E+16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-43510434083609.625</v>
      </c>
      <c r="L5670" s="444">
        <f t="shared" ca="1" si="194"/>
        <v>-1.048601461414992E+16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-1.048601461414992E+16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-43691727558958</v>
      </c>
      <c r="L5671" s="444">
        <f t="shared" ca="1" si="194"/>
        <v>-1.0529706341708878E+16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-1.0529706341708878E+16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-43873776423786.992</v>
      </c>
      <c r="L5672" s="444">
        <f t="shared" ca="1" si="194"/>
        <v>-1.0573580118132664E+16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-1.0573580118132664E+16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-44056583825552.766</v>
      </c>
      <c r="L5673" s="444">
        <f t="shared" ca="1" si="194"/>
        <v>-1.0617636701958216E+16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-1.0617636701958216E+16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-44240152924825.898</v>
      </c>
      <c r="L5674" s="444">
        <f t="shared" ca="1" si="194"/>
        <v>-1.0661876854883042E+16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-1.0661876854883042E+16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-44424486895346.008</v>
      </c>
      <c r="L5675" s="444">
        <f t="shared" ca="1" si="194"/>
        <v>-1.0706301341778388E+16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-1.0706301341778388E+16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-44609588924076.617</v>
      </c>
      <c r="L5676" s="444">
        <f t="shared" ca="1" si="194"/>
        <v>-1.0750910930702464E+16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-1.0750910930702464E+16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-44795462211260.266</v>
      </c>
      <c r="L5677" s="444">
        <f t="shared" ca="1" si="194"/>
        <v>-1.0795706392913724E+16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-1.0795706392913724E+16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-44982109970473.852</v>
      </c>
      <c r="L5678" s="444">
        <f t="shared" ca="1" si="194"/>
        <v>-1.0840688502884198E+16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-1.0840688502884198E+16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-45169535428684.156</v>
      </c>
      <c r="L5679" s="444">
        <f t="shared" ca="1" si="194"/>
        <v>-1.0885858038312882E+16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-1.0885858038312882E+16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-45357741826303.672</v>
      </c>
      <c r="L5680" s="444">
        <f t="shared" ca="1" si="194"/>
        <v>-1.0931215780139186E+16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-1.0931215780139186E+16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-45546732417246.609</v>
      </c>
      <c r="L5681" s="444">
        <f t="shared" ca="1" si="194"/>
        <v>-1.0976762512556432E+16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-1.0976762512556432E+16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-45736510468985.133</v>
      </c>
      <c r="L5682" s="444">
        <f t="shared" ca="1" si="194"/>
        <v>-1.1022499023025418E+16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-1.1022499023025418E+16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-45927079262605.906</v>
      </c>
      <c r="L5683" s="444">
        <f t="shared" ca="1" si="194"/>
        <v>-1.1068426102288024E+16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-1.1068426102288024E+16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-46118442092866.766</v>
      </c>
      <c r="L5684" s="444">
        <f t="shared" ca="1" si="194"/>
        <v>-1.111454454438089E+16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-1.111454454438089E+16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-46310602268253.711</v>
      </c>
      <c r="L5685" s="444">
        <f t="shared" ca="1" si="194"/>
        <v>-1.1160855146649144E+16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-1.1160855146649144E+16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-46503563111038.102</v>
      </c>
      <c r="L5686" s="444">
        <f t="shared" ca="1" si="194"/>
        <v>-1.1207358709760182E+16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-1.1207358709760182E+16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-46697327957334.094</v>
      </c>
      <c r="L5687" s="444">
        <f t="shared" ca="1" si="194"/>
        <v>-1.1254056037717516E+16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-1.1254056037717516E+16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-46891900157156.313</v>
      </c>
      <c r="L5688" s="444">
        <f t="shared" ca="1" si="194"/>
        <v>-1.1300947937874672E+16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-1.1300947937874672E+16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-47087283074477.797</v>
      </c>
      <c r="L5689" s="444">
        <f t="shared" ca="1" si="194"/>
        <v>-1.134803522094915E+16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-1.134803522094915E+16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-47283480087288.125</v>
      </c>
      <c r="L5690" s="444">
        <f t="shared" ca="1" si="194"/>
        <v>-1.1395318701036438E+16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-1.1395318701036438E+16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-47480494587651.828</v>
      </c>
      <c r="L5691" s="444">
        <f t="shared" ca="1" si="194"/>
        <v>-1.144279919562409E+16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-1.144279919562409E+16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-47678329981767.039</v>
      </c>
      <c r="L5692" s="444">
        <f t="shared" ca="1" si="194"/>
        <v>-1.1490477525605858E+16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-1.1490477525605858E+16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-47876989690024.406</v>
      </c>
      <c r="L5693" s="444">
        <f t="shared" ca="1" si="194"/>
        <v>-1.1538354515295882E+16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-1.1538354515295882E+16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-48076477147066.172</v>
      </c>
      <c r="L5694" s="444">
        <f t="shared" ca="1" si="194"/>
        <v>-1.1586430992442948E+16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-1.1586430992442948E+16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-48276795801845.617</v>
      </c>
      <c r="L5695" s="444">
        <f t="shared" ca="1" si="194"/>
        <v>-1.1634707788244794E+16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-1.1634707788244794E+16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-48477949117686.641</v>
      </c>
      <c r="L5696" s="444">
        <f t="shared" ca="1" si="194"/>
        <v>-1.168318573736248E+16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-1.168318573736248E+16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-48679940572343.664</v>
      </c>
      <c r="L5697" s="444">
        <f t="shared" ca="1" si="194"/>
        <v>-1.1731865677934824E+16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-1.1731865677934824E+16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-48882773658061.766</v>
      </c>
      <c r="L5698" s="444">
        <f t="shared" ca="1" si="194"/>
        <v>-1.1780748451592886E+16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-1.1780748451592886E+16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-49086451881637.023</v>
      </c>
      <c r="L5699" s="444">
        <f t="shared" ca="1" si="194"/>
        <v>-1.1829834903474524E+16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-1.1829834903474524E+16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-49290978764477.18</v>
      </c>
      <c r="L5700" s="444">
        <f t="shared" ca="1" si="194"/>
        <v>-1.1879125882239002E+16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-1.1879125882239002E+16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-49496357842662.508</v>
      </c>
      <c r="L5701" s="444">
        <f t="shared" ca="1" si="194"/>
        <v>-1.1928622240081664E+16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-1.1928622240081664E+16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-49702592667006.93</v>
      </c>
      <c r="L5702" s="444">
        <f t="shared" ca="1" si="194"/>
        <v>-1.197832483274867E+16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-1.197832483274867E+16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-49909686803119.461</v>
      </c>
      <c r="L5703" s="444">
        <f t="shared" ca="1" si="194"/>
        <v>-1.202823451955179E+16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-1.202823451955179E+16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-50117643831465.789</v>
      </c>
      <c r="L5704" s="444">
        <f t="shared" ca="1" si="194"/>
        <v>-1.2078352163383256E+16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-1.2078352163383256E+16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-50326467347430.234</v>
      </c>
      <c r="L5705" s="444">
        <f t="shared" ca="1" si="194"/>
        <v>-1.2128678630730686E+16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-1.2128678630730686E+16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-50536160961377.859</v>
      </c>
      <c r="L5706" s="444">
        <f t="shared" ca="1" si="194"/>
        <v>-1.2179214791692064E+16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-1.2179214791692064E+16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-50746728298716.93</v>
      </c>
      <c r="L5707" s="444">
        <f t="shared" ca="1" si="194"/>
        <v>-1.222996151999078E+16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-1.222996151999078E+16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-50958172999961.586</v>
      </c>
      <c r="L5708" s="444">
        <f t="shared" ca="1" si="194"/>
        <v>-1.2280919692990742E+16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-1.2280919692990742E+16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-51170498720794.758</v>
      </c>
      <c r="L5709" s="444">
        <f t="shared" ca="1" si="194"/>
        <v>-1.2332090191711536E+16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-1.2332090191711536E+16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-51383709132131.398</v>
      </c>
      <c r="L5710" s="444">
        <f t="shared" ca="1" si="194"/>
        <v>-1.2383473900843668E+16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-1.2383473900843668E+16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-51597807920181.953</v>
      </c>
      <c r="L5711" s="444">
        <f t="shared" ca="1" si="194"/>
        <v>-1.243507170876385E+16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-1.243507170876385E+16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-51812798786516.039</v>
      </c>
      <c r="L5712" s="444">
        <f t="shared" ca="1" si="194"/>
        <v>-1.2486884507550366E+16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-1.2486884507550366E+16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-52028685448126.523</v>
      </c>
      <c r="L5713" s="444">
        <f t="shared" ca="1" si="194"/>
        <v>-1.2538913192998492E+16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-1.2538913192998492E+16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-52245471637493.719</v>
      </c>
      <c r="L5714" s="444">
        <f t="shared" ca="1" si="194"/>
        <v>-1.2591158664635986E+16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-1.2591158664635986E+16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-52463161102649.938</v>
      </c>
      <c r="L5715" s="444">
        <f t="shared" ca="1" si="194"/>
        <v>-1.2643621825738636E+16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-1.2643621825738636E+16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-52681757607244.313</v>
      </c>
      <c r="L5716" s="444">
        <f t="shared" ca="1" si="194"/>
        <v>-1.269630358334588E+16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-1.269630358334588E+16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-52901264930607.836</v>
      </c>
      <c r="L5717" s="444">
        <f t="shared" ca="1" si="194"/>
        <v>-1.2749204848276488E+16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-1.2749204848276488E+16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-53121686867818.703</v>
      </c>
      <c r="L5718" s="444">
        <f t="shared" ca="1" si="194"/>
        <v>-1.2802326535144306E+16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-1.2802326535144306E+16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-53343027229767.938</v>
      </c>
      <c r="L5719" s="444">
        <f t="shared" ca="1" si="194"/>
        <v>-1.2855669562374074E+16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-1.2855669562374074E+16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-53565289843225.305</v>
      </c>
      <c r="L5720" s="444">
        <f t="shared" ca="1" si="194"/>
        <v>-1.29092348522173E+16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-1.29092348522173E+16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-53788478550905.414</v>
      </c>
      <c r="L5721" s="444">
        <f t="shared" ca="1" si="194"/>
        <v>-1.2963023330768206E+16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-1.2963023330768206E+16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-54012597211534.188</v>
      </c>
      <c r="L5722" s="444">
        <f t="shared" ca="1" si="194"/>
        <v>-1.301703592797974E+16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-1.301703592797974E+16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-54237649699915.586</v>
      </c>
      <c r="L5723" s="444">
        <f t="shared" ca="1" si="194"/>
        <v>-1.3071273577679656E+16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-1.3071273577679656E+16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-54463639906998.563</v>
      </c>
      <c r="L5724" s="444">
        <f t="shared" ca="1" si="194"/>
        <v>-1.3125737217586654E+16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-1.3125737217586654E+16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-54690571739944.391</v>
      </c>
      <c r="L5725" s="444">
        <f t="shared" ca="1" si="194"/>
        <v>-1.3180427789326598E+16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-1.3180427789326598E+16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-54918449122194.156</v>
      </c>
      <c r="L5726" s="444">
        <f t="shared" ca="1" si="194"/>
        <v>-1.3235346238448792E+16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-1.3235346238448792E+16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-55147275993536.633</v>
      </c>
      <c r="L5727" s="444">
        <f t="shared" ca="1" si="194"/>
        <v>-1.3290493514442328E+16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-1.3290493514442328E+16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-55377056310176.367</v>
      </c>
      <c r="L5728" s="444">
        <f t="shared" ca="1" si="194"/>
        <v>-1.3345870570752504E+16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-1.3345870570752504E+16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-55607794044802.102</v>
      </c>
      <c r="L5729" s="444">
        <f t="shared" ca="1" si="194"/>
        <v>-1.3401478364797306E+16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-1.3401478364797306E+16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-55839493186655.438</v>
      </c>
      <c r="L5730" s="444">
        <f t="shared" ca="1" si="194"/>
        <v>-1.3457317857983962E+16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-1.3457317857983962E+16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-56072157741599.844</v>
      </c>
      <c r="L5731" s="444">
        <f t="shared" ca="1" si="194"/>
        <v>-1.3513390015725562E+16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-1.3513390015725562E+16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-56305791732189.844</v>
      </c>
      <c r="L5732" s="444">
        <f t="shared" ca="1" si="194"/>
        <v>-1.3569695807457752E+16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-1.3569695807457752E+16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-56540399197740.633</v>
      </c>
      <c r="L5733" s="444">
        <f t="shared" ca="1" si="194"/>
        <v>-1.3626236206655492E+16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-1.3626236206655492E+16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-56775984194397.883</v>
      </c>
      <c r="L5734" s="444">
        <f t="shared" ca="1" si="194"/>
        <v>-1.368301219084989E+16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-1.368301219084989E+16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-57012550795207.875</v>
      </c>
      <c r="L5735" s="444">
        <f t="shared" ca="1" si="194"/>
        <v>-1.3740024741645098E+16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-1.3740024741645098E+16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-57250103090187.906</v>
      </c>
      <c r="L5736" s="444">
        <f t="shared" ca="1" si="194"/>
        <v>-1.3797274844735286E+16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-1.3797274844735286E+16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-57488645186397.023</v>
      </c>
      <c r="L5737" s="444">
        <f t="shared" ca="1" si="194"/>
        <v>-1.3854763489921684E+16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-1.3854763489921684E+16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-57728181208007.016</v>
      </c>
      <c r="L5738" s="444">
        <f t="shared" ca="1" si="194"/>
        <v>-1.3912491671129692E+16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-1.3912491671129692E+16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-57968715296373.719</v>
      </c>
      <c r="L5739" s="444">
        <f t="shared" ca="1" si="194"/>
        <v>-1.3970460386426066E+16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-1.3970460386426066E+16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-58210251610108.609</v>
      </c>
      <c r="L5740" s="444">
        <f t="shared" ca="1" si="194"/>
        <v>-1.4028670638036174E+16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-1.4028670638036174E+16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-58452794325150.727</v>
      </c>
      <c r="L5741" s="444">
        <f t="shared" ca="1" si="194"/>
        <v>-1.4087123432361324E+16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-1.4087123432361324E+16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-58696347634838.852</v>
      </c>
      <c r="L5742" s="444">
        <f t="shared" ca="1" si="194"/>
        <v>-1.4145819779996162E+16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-1.4145819779996162E+16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-58940915749984.008</v>
      </c>
      <c r="L5743" s="444">
        <f t="shared" ca="1" si="194"/>
        <v>-1.4204760695746146E+16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-1.4204760695746146E+16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-59186502898942.273</v>
      </c>
      <c r="L5744" s="444">
        <f t="shared" ca="1" si="194"/>
        <v>-1.4263947198645088E+16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-1.4263947198645088E+16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-59433113327687.867</v>
      </c>
      <c r="L5745" s="444">
        <f t="shared" ca="1" si="194"/>
        <v>-1.4323380311972776E+16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-1.4323380311972776E+16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-59680751299886.563</v>
      </c>
      <c r="L5746" s="444">
        <f t="shared" ca="1" si="194"/>
        <v>-1.4383061063272662E+16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-1.4383061063272662E+16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-59929421096969.422</v>
      </c>
      <c r="L5747" s="444">
        <f t="shared" ca="1" si="194"/>
        <v>-1.4442990484369632E+16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-1.4442990484369632E+16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-60179127018206.797</v>
      </c>
      <c r="L5748" s="444">
        <f t="shared" ca="1" si="194"/>
        <v>-1.4503169611387838E+16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-1.4503169611387838E+16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-60429873380782.648</v>
      </c>
      <c r="L5749" s="444">
        <f t="shared" ca="1" si="194"/>
        <v>-1.456359948476862E+16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-1.456359948476862E+16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-60681664519869.25</v>
      </c>
      <c r="L5750" s="444">
        <f t="shared" ca="1" si="194"/>
        <v>-1.462428114928849E+16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-1.462428114928849E+16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-60934504788702.039</v>
      </c>
      <c r="L5751" s="444">
        <f t="shared" ca="1" si="194"/>
        <v>-1.4685215654077192E+16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-1.4685215654077192E+16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-61188398558654.969</v>
      </c>
      <c r="L5752" s="444">
        <f t="shared" ca="1" si="194"/>
        <v>-1.4746404052635846E+16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-1.4746404052635846E+16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-61443350219316.023</v>
      </c>
      <c r="L5753" s="444">
        <f t="shared" ca="1" si="194"/>
        <v>-1.4807847402855162E+16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-1.4807847402855162E+16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-61699364178563.164</v>
      </c>
      <c r="L5754" s="444">
        <f t="shared" ca="1" si="194"/>
        <v>-1.4869546767033726E+16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-1.4869546767033726E+16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-61956444862640.523</v>
      </c>
      <c r="L5755" s="444">
        <f t="shared" ca="1" si="194"/>
        <v>-1.4931503211896366E+16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-1.4931503211896366E+16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-62214596716234.859</v>
      </c>
      <c r="L5756" s="444">
        <f t="shared" ca="1" si="194"/>
        <v>-1.49937178086126E+16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-1.49937178086126E+16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-62473824202552.5</v>
      </c>
      <c r="L5757" s="444">
        <f t="shared" ca="1" si="194"/>
        <v>-1.5056191632815152E+16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-1.5056191632815152E+16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-62734131803396.477</v>
      </c>
      <c r="L5758" s="444">
        <f t="shared" ca="1" si="194"/>
        <v>-1.5118925764618548E+16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-1.5118925764618548E+16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-62995524019243.945</v>
      </c>
      <c r="L5759" s="444">
        <f t="shared" ca="1" si="194"/>
        <v>-1.5181921288637792E+16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-1.5181921288637792E+16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-63258005369324.125</v>
      </c>
      <c r="L5760" s="444">
        <f t="shared" ca="1" si="194"/>
        <v>-1.5245179294007116E+16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-1.5245179294007116E+16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-63521580391696.313</v>
      </c>
      <c r="L5761" s="444">
        <f t="shared" ca="1" si="194"/>
        <v>-1.5308700874398812E+16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-1.5308700874398812E+16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-63786253643328.383</v>
      </c>
      <c r="L5762" s="444">
        <f t="shared" ca="1" si="194"/>
        <v>-1.537248712804214E+16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-1.537248712804214E+16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-64052029700175.586</v>
      </c>
      <c r="L5763" s="444">
        <f t="shared" ca="1" si="194"/>
        <v>-1.5436539157742316E+16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-1.5436539157742316E+16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-64318913157259.648</v>
      </c>
      <c r="L5764" s="444">
        <f t="shared" ca="1" si="194"/>
        <v>-1.5500858070899576E+16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-1.5500858070899576E+16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-64586908628748.227</v>
      </c>
      <c r="L5765" s="444">
        <f t="shared" ca="1" si="194"/>
        <v>-1.5565444979528324E+16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-1.5565444979528324E+16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-64856020748034.68</v>
      </c>
      <c r="L5766" s="444">
        <f t="shared" ca="1" si="194"/>
        <v>-1.5630301000276358E+16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-1.5630301000276358E+16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-65126254167818.156</v>
      </c>
      <c r="L5767" s="444">
        <f t="shared" ca="1" si="194"/>
        <v>-1.5695427254444176E+16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-1.5695427254444176E+16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-65397613560184.07</v>
      </c>
      <c r="L5768" s="444">
        <f t="shared" ca="1" si="194"/>
        <v>-1.576082486800436E+16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-1.576082486800436E+16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-65670103616684.844</v>
      </c>
      <c r="L5769" s="444">
        <f t="shared" ca="1" si="194"/>
        <v>-1.5826494971621044E+16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-1.5826494971621044E+16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-65943729048421.016</v>
      </c>
      <c r="L5770" s="444">
        <f t="shared" ca="1" si="194"/>
        <v>-1.5892438700669466E+16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-1.5892438700669466E+16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-66218494586122.773</v>
      </c>
      <c r="L5771" s="444">
        <f t="shared" ca="1" si="194"/>
        <v>-1.5958657195255588E+16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-1.5958657195255588E+16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-66494404980231.625</v>
      </c>
      <c r="L5772" s="444">
        <f t="shared" ca="1" si="194"/>
        <v>-1.602515160023582E+16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-1.602515160023582E+16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-66771465000982.586</v>
      </c>
      <c r="L5773" s="444">
        <f t="shared" ca="1" si="194"/>
        <v>-1.6091923065236802E+16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-1.6091923065236802E+16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-67049679438486.672</v>
      </c>
      <c r="L5774" s="444">
        <f t="shared" ca="1" si="194"/>
        <v>-1.6158972744675288E+16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-1.6158972744675288E+16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-67329053102813.695</v>
      </c>
      <c r="L5775" s="444">
        <f t="shared" ca="1" si="194"/>
        <v>-1.6226301797778102E+16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-1.6226301797778102E+16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-67609590824075.422</v>
      </c>
      <c r="L5776" s="444">
        <f t="shared" ca="1" si="194"/>
        <v>-1.6293911388602178E+16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-1.6293911388602178E+16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-67891297452509.07</v>
      </c>
      <c r="L5777" s="444">
        <f t="shared" ca="1" si="194"/>
        <v>-1.6361802686054688E+16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-1.6361802686054688E+16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-68174177858561.195</v>
      </c>
      <c r="L5778" s="444">
        <f t="shared" ca="1" si="194"/>
        <v>-1.642997686391325E+16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-1.642997686391325E+16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-68458236932971.875</v>
      </c>
      <c r="L5779" s="444">
        <f t="shared" ca="1" si="194"/>
        <v>-1.6498435100846222E+16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-1.6498435100846222E+16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-68743479586859.258</v>
      </c>
      <c r="L5780" s="444">
        <f t="shared" ca="1" si="194"/>
        <v>-1.6567178580433082E+16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-1.6567178580433082E+16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-69029910751804.508</v>
      </c>
      <c r="L5781" s="444">
        <f t="shared" ca="1" si="194"/>
        <v>-1.6636208491184886E+16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-1.6636208491184886E+16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-69317535379937.023</v>
      </c>
      <c r="L5782" s="444">
        <f t="shared" ca="1" si="194"/>
        <v>-1.6705526026564824E+16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-1.6705526026564824E+16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-69606358444020.102</v>
      </c>
      <c r="L5783" s="444">
        <f t="shared" ca="1" si="194"/>
        <v>-1.6775132385008844E+16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-1.6775132385008844E+16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-69896384937536.859</v>
      </c>
      <c r="L5784" s="444">
        <f t="shared" ca="1" si="194"/>
        <v>-1.684502876994638E+16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-1.684502876994638E+16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-70187619874776.586</v>
      </c>
      <c r="L5785" s="444">
        <f t="shared" ca="1" si="194"/>
        <v>-1.6915216389821156E+16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-1.6915216389821156E+16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-70480068290921.469</v>
      </c>
      <c r="L5786" s="444">
        <f t="shared" ca="1" si="194"/>
        <v>-1.6985696458112078E+16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-1.6985696458112078E+16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-70773735242133.656</v>
      </c>
      <c r="L5787" s="444">
        <f t="shared" ca="1" si="194"/>
        <v>-1.7056470193354212E+16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-1.7056470193354212E+16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-71068625805642.547</v>
      </c>
      <c r="L5788" s="444">
        <f t="shared" ca="1" si="194"/>
        <v>-1.7127538819159854E+16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-1.7127538819159854E+16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-71364745079832.719</v>
      </c>
      <c r="L5789" s="444">
        <f t="shared" ca="1" si="194"/>
        <v>-1.7198903564239686E+16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-1.7198903564239686E+16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-71662098184332.016</v>
      </c>
      <c r="L5790" s="444">
        <f t="shared" ca="1" si="194"/>
        <v>-1.7270565662424018E+16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-1.7270565662424018E+16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-71960690260100.078</v>
      </c>
      <c r="L5791" s="444">
        <f t="shared" ca="1" si="194"/>
        <v>-1.7342526352684118E+16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-1.7342526352684118E+16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-72260526469517.156</v>
      </c>
      <c r="L5792" s="444">
        <f t="shared" ca="1" si="194"/>
        <v>-1.7414786879153636E+16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-1.7414786879153636E+16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-72561611996473.484</v>
      </c>
      <c r="L5793" s="444">
        <f t="shared" ca="1" si="194"/>
        <v>-1.748734849115011E+16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-1.748734849115011E+16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-72863952046458.797</v>
      </c>
      <c r="L5794" s="444">
        <f t="shared" ca="1" si="194"/>
        <v>-1.7560212443196568E+16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-1.7560212443196568E+16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-73167551846652.359</v>
      </c>
      <c r="L5795" s="444">
        <f t="shared" ca="1" si="194"/>
        <v>-1.763337999504322E+16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-1.763337999504322E+16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-73472416646013.406</v>
      </c>
      <c r="L5796" s="444">
        <f t="shared" ca="1" si="194"/>
        <v>-1.7706852411689234E+16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-1.7706852411689234E+16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-73778551715371.813</v>
      </c>
      <c r="L5797" s="444">
        <f t="shared" ca="1" si="194"/>
        <v>-1.7780630963404606E+16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-1.7780630963404606E+16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-74085962347519.203</v>
      </c>
      <c r="L5798" s="444">
        <f t="shared" ca="1" si="194"/>
        <v>-1.7854716925752126E+16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-1.7854716925752126E+16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-74394653857300.531</v>
      </c>
      <c r="L5799" s="444">
        <f t="shared" ca="1" si="194"/>
        <v>-1.7929111579609426E+16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-1.7929111579609426E+16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-74704631581705.938</v>
      </c>
      <c r="L5800" s="444">
        <f t="shared" ca="1" si="194"/>
        <v>-1.8003816211191132E+16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-1.8003816211191132E+16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-75015900879963.047</v>
      </c>
      <c r="L5801" s="444">
        <f t="shared" ca="1" si="194"/>
        <v>-1.8078832112071096E+16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-1.8078832112071096E+16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-75328467133629.563</v>
      </c>
      <c r="L5802" s="444">
        <f t="shared" ca="1" si="194"/>
        <v>-1.8154160579204724E+16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-1.8154160579204724E+16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-75642335746686.344</v>
      </c>
      <c r="L5803" s="444">
        <f t="shared" ca="1" si="194"/>
        <v>-1.8229802914951412E+16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-1.8229802914951412E+16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-75957512145630.875</v>
      </c>
      <c r="L5804" s="444">
        <f t="shared" ca="1" si="194"/>
        <v>-1.8305760427097044E+16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-1.8305760427097044E+16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-76274001779571.016</v>
      </c>
      <c r="L5805" s="444">
        <f t="shared" ca="1" si="194"/>
        <v>-1.8382034428876616E+16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-1.8382034428876616E+16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-76591810120319.234</v>
      </c>
      <c r="L5806" s="444">
        <f t="shared" ca="1" si="194"/>
        <v>-1.8458626238996936E+16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-1.8458626238996936E+16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-76910942662487.234</v>
      </c>
      <c r="L5807" s="444">
        <f t="shared" ca="1" si="194"/>
        <v>-1.8535537181659424E+16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-1.8535537181659424E+16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-77231404923580.938</v>
      </c>
      <c r="L5808" s="444">
        <f t="shared" ca="1" si="194"/>
        <v>-1.8612768586583004E+16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-1.8612768586583004E+16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-77553202444095.844</v>
      </c>
      <c r="L5809" s="444">
        <f t="shared" ca="1" si="194"/>
        <v>-1.86903217890271E+16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-1.86903217890271E+16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-77876340787612.922</v>
      </c>
      <c r="L5810" s="444">
        <f t="shared" ca="1" si="194"/>
        <v>-1.8768198129814712E+16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-1.8768198129814712E+16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-78200825540894.625</v>
      </c>
      <c r="L5811" s="444">
        <f t="shared" ca="1" si="194"/>
        <v>-1.8846398955355608E+16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-1.8846398955355608E+16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-78526662313981.703</v>
      </c>
      <c r="L5812" s="444">
        <f t="shared" ca="1" si="194"/>
        <v>-1.8924925617669588E+16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-1.8924925617669588E+16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-78853856740289.953</v>
      </c>
      <c r="L5813" s="444">
        <f t="shared" ca="1" si="194"/>
        <v>-1.9003779474409876E+16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-1.9003779474409876E+16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-79182414476707.813</v>
      </c>
      <c r="L5814" s="444">
        <f t="shared" ca="1" si="194"/>
        <v>-1.9082961888886584E+16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-1.9082961888886584E+16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-79512341203694.094</v>
      </c>
      <c r="L5815" s="444">
        <f t="shared" ca="1" si="194"/>
        <v>-1.916247423009028E+16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-1.916247423009028E+16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-79843642625376.172</v>
      </c>
      <c r="L5816" s="444">
        <f t="shared" ca="1" si="194"/>
        <v>-1.9242317872715656E+16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-1.9242317872715656E+16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-80176324469648.563</v>
      </c>
      <c r="L5817" s="444">
        <f t="shared" ca="1" si="194"/>
        <v>-1.9322494197185304E+16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-1.9322494197185304E+16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-80510392488272.094</v>
      </c>
      <c r="L5818" s="444">
        <f t="shared" ca="1" si="194"/>
        <v>-1.9403004589673576E+16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-1.9403004589673576E+16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-80845852456973.234</v>
      </c>
      <c r="L5819" s="444">
        <f t="shared" ca="1" si="194"/>
        <v>-1.9483850442130548E+16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-1.9483850442130548E+16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-81182710175543.953</v>
      </c>
      <c r="L5820" s="444">
        <f t="shared" ca="1" si="194"/>
        <v>-1.9565033152306092E+16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-1.9565033152306092E+16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-81520971467942.047</v>
      </c>
      <c r="L5821" s="444">
        <f t="shared" ca="1" si="194"/>
        <v>-1.9646554123774036E+16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-1.9646554123774036E+16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-81860642182391.813</v>
      </c>
      <c r="L5822" s="444">
        <f t="shared" ca="1" si="194"/>
        <v>-1.9728414765956428E+16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-1.9728414765956428E+16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-82201728191485.109</v>
      </c>
      <c r="L5823" s="444">
        <f t="shared" ca="1" si="194"/>
        <v>-1.9810616494147912E+16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-1.9810616494147912E+16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-82544235392282.969</v>
      </c>
      <c r="L5824" s="444">
        <f t="shared" ca="1" si="194"/>
        <v>-1.9893160729540196E+16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-1.9893160729540196E+16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-82888169706417.484</v>
      </c>
      <c r="L5825" s="444">
        <f t="shared" ca="1" si="194"/>
        <v>-1.9976048899246612E+16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-1.9976048899246612E+16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-83233537080194.219</v>
      </c>
      <c r="L5826" s="444">
        <f t="shared" ca="1" si="194"/>
        <v>-2.0059282436326808E+16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-2.0059282436326808E+16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-83580343484695.031</v>
      </c>
      <c r="L5827" s="444">
        <f t="shared" ca="1" si="194"/>
        <v>-2.0142862779811504E+16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-2.0142862779811504E+16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-83928594915881.266</v>
      </c>
      <c r="L5828" s="444">
        <f t="shared" ca="1" si="194"/>
        <v>-2.0226791374727384E+16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-2.0226791374727384E+16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-84278297394697.438</v>
      </c>
      <c r="L5829" s="444">
        <f t="shared" ca="1" si="194"/>
        <v>-2.031106967212208E+16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-2.031106967212208E+16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-84629456967175.328</v>
      </c>
      <c r="L5830" s="444">
        <f t="shared" ca="1" si="194"/>
        <v>-2.0395699129089256E+16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-2.0395699129089256E+16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-84982079704538.563</v>
      </c>
      <c r="L5831" s="444">
        <f t="shared" ca="1" si="194"/>
        <v>-2.0480681208793796E+16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-2.0480681208793796E+16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-85336171703307.484</v>
      </c>
      <c r="L5832" s="444">
        <f t="shared" ca="1" si="194"/>
        <v>-2.0566017380497104E+16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-2.0566017380497104E+16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-85691739085404.594</v>
      </c>
      <c r="L5833" s="444">
        <f t="shared" ca="1" si="194"/>
        <v>-2.0651709119582508E+16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-2.0651709119582508E+16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-86048787998260.453</v>
      </c>
      <c r="L5834" s="444">
        <f t="shared" ca="1" si="194"/>
        <v>-2.0737757907580768E+16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-2.0737757907580768E+16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-86407324614919.859</v>
      </c>
      <c r="L5835" s="444">
        <f t="shared" ca="1" si="194"/>
        <v>-2.0824165232195688E+16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-2.0824165232195688E+16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-86767355134148.703</v>
      </c>
      <c r="L5836" s="444">
        <f t="shared" ca="1" si="194"/>
        <v>-2.0910932587329836E+16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-2.0910932587329836E+16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-87128885780540.984</v>
      </c>
      <c r="L5837" s="444">
        <f t="shared" ca="1" si="194"/>
        <v>-2.0998061473110376E+16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-2.0998061473110376E+16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-87491922804626.563</v>
      </c>
      <c r="L5838" s="444">
        <f t="shared" ca="1" si="194"/>
        <v>-2.1085553395915004E+16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-2.1085553395915004E+16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-87856472482979.188</v>
      </c>
      <c r="L5839" s="444">
        <f t="shared" ca="1" si="194"/>
        <v>-2.1173409868397984E+16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-2.1173409868397984E+16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-88222541118324.938</v>
      </c>
      <c r="L5840" s="444">
        <f t="shared" ca="1" si="194"/>
        <v>-2.1261632409516308E+16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-2.1261632409516308E+16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-88590135039651.281</v>
      </c>
      <c r="L5841" s="444">
        <f t="shared" ca="1" si="194"/>
        <v>-2.135022254455596E+16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-2.135022254455596E+16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-88959260602316.5</v>
      </c>
      <c r="L5842" s="444">
        <f t="shared" ca="1" si="194"/>
        <v>-2.1439181805158276E+16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-2.1439181805158276E+16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-89329924188159.484</v>
      </c>
      <c r="L5843" s="444">
        <f t="shared" ca="1" si="194"/>
        <v>-2.1528511729346436E+16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-2.1528511729346436E+16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-89702132205610.156</v>
      </c>
      <c r="L5844" s="444">
        <f t="shared" ca="1" si="194"/>
        <v>-2.1618213861552048E+16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-2.1618213861552048E+16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-90075891089800.203</v>
      </c>
      <c r="L5845" s="444">
        <f t="shared" ca="1" si="194"/>
        <v>-2.1708289752641848E+16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-2.1708289752641848E+16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-90451207302674.359</v>
      </c>
      <c r="L5846" s="444">
        <f t="shared" ca="1" si="194"/>
        <v>-2.1798740959944524E+16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-2.1798740959944524E+16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-90828087333102.188</v>
      </c>
      <c r="L5847" s="444">
        <f t="shared" ca="1" si="194"/>
        <v>-2.1889569047277628E+16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-2.1889569047277628E+16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-91206537696990.109</v>
      </c>
      <c r="L5848" s="444">
        <f t="shared" ca="1" si="194"/>
        <v>-2.198077558497462E+16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-2.198077558497462E+16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-91586564937394.25</v>
      </c>
      <c r="L5849" s="444">
        <f t="shared" ca="1" si="194"/>
        <v>-2.2072362149912016E+16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-2.2072362149912016E+16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-91968175624633.406</v>
      </c>
      <c r="L5850" s="444">
        <f t="shared" ca="1" si="194"/>
        <v>-2.2164330325536648E+16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-2.2164330325536648E+16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-92351376356402.703</v>
      </c>
      <c r="L5851" s="444">
        <f t="shared" ca="1" si="194"/>
        <v>-2.2256681701893052E+16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-2.2256681701893052E+16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-92736173757887.719</v>
      </c>
      <c r="L5852" s="444">
        <f t="shared" ca="1" si="194"/>
        <v>-2.234941787565094E+16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-2.234941787565094E+16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-93122574481878.922</v>
      </c>
      <c r="L5853" s="444">
        <f t="shared" ca="1" si="194"/>
        <v>-2.244254045013282E+16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-2.244254045013282E+16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-93510585208886.75</v>
      </c>
      <c r="L5854" s="444">
        <f t="shared" ca="1" si="194"/>
        <v>-2.2536051035341708E+16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-2.2536051035341708E+16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-93900212647257.109</v>
      </c>
      <c r="L5855" s="444">
        <f t="shared" ca="1" si="194"/>
        <v>-2.2629951247988964E+16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-2.2629951247988964E+16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-94291463533287.344</v>
      </c>
      <c r="L5856" s="444">
        <f t="shared" ca="1" si="194"/>
        <v>-2.2724242711522252E+16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-2.2724242711522252E+16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-94684344631342.719</v>
      </c>
      <c r="L5857" s="444">
        <f t="shared" ca="1" si="194"/>
        <v>-2.2818927056153596E+16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-2.2818927056153596E+16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-95078862733973.313</v>
      </c>
      <c r="L5858" s="444">
        <f t="shared" ca="1" si="194"/>
        <v>-2.2914005918887568E+16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-2.2914005918887568E+16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-95475024662031.531</v>
      </c>
      <c r="L5859" s="444">
        <f t="shared" ca="1" si="194"/>
        <v>-2.30094809435496E+16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-2.30094809435496E+16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-95872837264790</v>
      </c>
      <c r="L5860" s="444">
        <f t="shared" ca="1" si="194"/>
        <v>-2.3105353780814392E+16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-2.3105353780814392E+16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-96272307420059.969</v>
      </c>
      <c r="L5861" s="444">
        <f t="shared" ca="1" si="194"/>
        <v>-2.3201626088234452E+16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-2.3201626088234452E+16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-96673442034310.219</v>
      </c>
      <c r="L5862" s="444">
        <f t="shared" ca="1" si="194"/>
        <v>-2.3298299530268764E+16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-2.3298299530268764E+16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-97076248042786.516</v>
      </c>
      <c r="L5863" s="444">
        <f t="shared" ca="1" si="194"/>
        <v>-2.3395375778311552E+16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-2.3395375778311552E+16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-97480732409631.469</v>
      </c>
      <c r="L5864" s="444">
        <f t="shared" ca="1" si="194"/>
        <v>-2.3492856510721184E+16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-2.3492856510721184E+16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-97886902128004.938</v>
      </c>
      <c r="L5865" s="444">
        <f t="shared" ca="1" si="194"/>
        <v>-2.3590743412849188E+16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-2.3590743412849188E+16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-98294764220204.953</v>
      </c>
      <c r="L5866" s="444">
        <f t="shared" ca="1" si="194"/>
        <v>-2.3689038177069392E+16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-2.3689038177069392E+16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-98704325737789.125</v>
      </c>
      <c r="L5867" s="444">
        <f t="shared" ca="1" si="194"/>
        <v>-2.378774250280718E+16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-2.378774250280718E+16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-99115593761696.578</v>
      </c>
      <c r="L5868" s="444">
        <f t="shared" ca="1" si="194"/>
        <v>-2.3886858096568876E+16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-2.3886858096568876E+16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-99528575402370.313</v>
      </c>
      <c r="L5869" s="444">
        <f t="shared" ca="1" si="194"/>
        <v>-2.3986386671971248E+16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-2.3986386671971248E+16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-99943277799880.203</v>
      </c>
      <c r="L5870" s="444">
        <f t="shared" ca="1" si="194"/>
        <v>-2.4086329949771128E+16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-2.4086329949771128E+16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-100359708124046.36</v>
      </c>
      <c r="L5871" s="444">
        <f t="shared" ca="1" si="194"/>
        <v>-2.4186689657895176E+16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-2.4186689657895176E+16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-100777873574563.23</v>
      </c>
      <c r="L5872" s="444">
        <f t="shared" ca="1" si="194"/>
        <v>-2.428746753146974E+16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-2.428746753146974E+16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-101197781381123.92</v>
      </c>
      <c r="L5873" s="444">
        <f t="shared" ref="L5873:L6127" ca="1" si="199">I5873-J5873+K5873</f>
        <v>-2.4388665312850864E+16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-2.4388665312850864E+16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-101619438803545.27</v>
      </c>
      <c r="L5874" s="444">
        <f t="shared" ca="1" si="199"/>
        <v>-2.4490284751654408E+16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-2.4490284751654408E+16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-102042853131893.36</v>
      </c>
      <c r="L5875" s="444">
        <f t="shared" ca="1" si="199"/>
        <v>-2.45923276047863E+16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-2.45923276047863E+16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-102468031686609.58</v>
      </c>
      <c r="L5876" s="444">
        <f t="shared" ca="1" si="199"/>
        <v>-2.4694795636472908E+16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-2.4694795636472908E+16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-102894981818637.11</v>
      </c>
      <c r="L5877" s="444">
        <f t="shared" ca="1" si="199"/>
        <v>-2.4797690618291544E+16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-2.4797690618291544E+16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-103323710909548.09</v>
      </c>
      <c r="L5878" s="444">
        <f t="shared" ca="1" si="199"/>
        <v>-2.4901014329201092E+16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-2.4901014329201092E+16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-103754226371671.22</v>
      </c>
      <c r="L5879" s="444">
        <f t="shared" ca="1" si="199"/>
        <v>-2.5004768555572764E+16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-2.5004768555572764E+16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-104186535648219.84</v>
      </c>
      <c r="L5880" s="444">
        <f t="shared" ca="1" si="199"/>
        <v>-2.5108955091220984E+16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-2.5108955091220984E+16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-104620646213420.77</v>
      </c>
      <c r="L5881" s="444">
        <f t="shared" ca="1" si="199"/>
        <v>-2.5213575737434404E+16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-2.5213575737434404E+16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-105056565572643.34</v>
      </c>
      <c r="L5882" s="444">
        <f t="shared" ca="1" si="199"/>
        <v>-2.5318632303007048E+16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-2.5318632303007048E+16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-105494301262529.36</v>
      </c>
      <c r="L5883" s="444">
        <f t="shared" ca="1" si="199"/>
        <v>-2.5424126604269576E+16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-2.5424126604269576E+16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-105933860851123.23</v>
      </c>
      <c r="L5884" s="444">
        <f t="shared" ca="1" si="199"/>
        <v>-2.55300604651207E+16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-2.55300604651207E+16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-106375251938002.92</v>
      </c>
      <c r="L5885" s="444">
        <f t="shared" ca="1" si="199"/>
        <v>-2.5636435717058704E+16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-2.5636435717058704E+16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-106818482154411.27</v>
      </c>
      <c r="L5886" s="444">
        <f t="shared" ca="1" si="199"/>
        <v>-2.5743254199213116E+16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-2.5743254199213116E+16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-107263559163387.98</v>
      </c>
      <c r="L5887" s="444">
        <f t="shared" ca="1" si="199"/>
        <v>-2.5850517758376504E+16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-2.5850517758376504E+16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-107710490659902.09</v>
      </c>
      <c r="L5888" s="444">
        <f t="shared" ca="1" si="199"/>
        <v>-2.5958228249036408E+16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-2.5958228249036408E+16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-108159284370985.03</v>
      </c>
      <c r="L5889" s="444">
        <f t="shared" ca="1" si="199"/>
        <v>-2.6066387533407392E+16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-2.6066387533407392E+16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-108609948055864.13</v>
      </c>
      <c r="L5890" s="444">
        <f t="shared" ca="1" si="199"/>
        <v>-2.6174997481463256E+16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-2.6174997481463256E+16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-109062489506096.91</v>
      </c>
      <c r="L5891" s="444">
        <f t="shared" ca="1" si="199"/>
        <v>-2.6284059970969352E+16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-2.6284059970969352E+16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-109516916545705.63</v>
      </c>
      <c r="L5892" s="444">
        <f t="shared" ca="1" si="199"/>
        <v>-2.6393576887515056E+16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-2.6393576887515056E+16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-109973237031312.73</v>
      </c>
      <c r="L5893" s="444">
        <f t="shared" ca="1" si="199"/>
        <v>-2.6503550124546368E+16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-2.6503550124546368E+16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-110431458852276.53</v>
      </c>
      <c r="L5894" s="444">
        <f t="shared" ca="1" si="199"/>
        <v>-2.6613981583398644E+16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-2.6613981583398644E+16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-110891589930827.69</v>
      </c>
      <c r="L5895" s="444">
        <f t="shared" ca="1" si="199"/>
        <v>-2.6724873173329472E+16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-2.6724873173329472E+16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-111353638222206.13</v>
      </c>
      <c r="L5896" s="444">
        <f t="shared" ca="1" si="199"/>
        <v>-2.683622681155168E+16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-2.683622681155168E+16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-111817611714798.67</v>
      </c>
      <c r="L5897" s="444">
        <f t="shared" ca="1" si="199"/>
        <v>-2.694804442326648E+16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-2.694804442326648E+16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-112283518430277</v>
      </c>
      <c r="L5898" s="444">
        <f t="shared" ca="1" si="199"/>
        <v>-2.7060327941696756E+16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-2.7060327941696756E+16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-112751366423736.48</v>
      </c>
      <c r="L5899" s="444">
        <f t="shared" ca="1" si="199"/>
        <v>-2.7173079308120492E+16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-2.7173079308120492E+16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-113221163783835.38</v>
      </c>
      <c r="L5900" s="444">
        <f t="shared" ca="1" si="199"/>
        <v>-2.7286300471904328E+16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-2.7286300471904328E+16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-113692918632934.7</v>
      </c>
      <c r="L5901" s="444">
        <f t="shared" ca="1" si="199"/>
        <v>-2.7399993390537264E+16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-2.7399993390537264E+16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-114166639127238.59</v>
      </c>
      <c r="L5902" s="444">
        <f t="shared" ca="1" si="199"/>
        <v>-2.7514160029664504E+16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-2.7514160029664504E+16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-114642333456935.44</v>
      </c>
      <c r="L5903" s="444">
        <f t="shared" ca="1" si="199"/>
        <v>-2.762880236312144E+16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-2.762880236312144E+16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-115120009846339.33</v>
      </c>
      <c r="L5904" s="444">
        <f t="shared" ca="1" si="199"/>
        <v>-2.774392237296778E+16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-2.774392237296778E+16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-115599676554032.42</v>
      </c>
      <c r="L5905" s="444">
        <f t="shared" ca="1" si="199"/>
        <v>-2.7859522049521812E+16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-2.7859522049521812E+16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-116081341873007.55</v>
      </c>
      <c r="L5906" s="444">
        <f t="shared" ca="1" si="199"/>
        <v>-2.797560339139482E+16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-2.797560339139482E+16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-116565014130811.75</v>
      </c>
      <c r="L5907" s="444">
        <f t="shared" ca="1" si="199"/>
        <v>-2.8092168405525632E+16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-2.8092168405525632E+16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-117050701689690.13</v>
      </c>
      <c r="L5908" s="444">
        <f t="shared" ca="1" si="199"/>
        <v>-2.8209219107215324E+16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-2.8209219107215324E+16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-117538412946730.52</v>
      </c>
      <c r="L5909" s="444">
        <f t="shared" ca="1" si="199"/>
        <v>-2.8326757520162056E+16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-2.8326757520162056E+16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-118028156334008.55</v>
      </c>
      <c r="L5910" s="444">
        <f t="shared" ca="1" si="199"/>
        <v>-2.8444785676496064E+16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-2.8444785676496064E+16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-118519940318733.59</v>
      </c>
      <c r="L5911" s="444">
        <f t="shared" ca="1" si="199"/>
        <v>-2.8563305616814796E+16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-2.8563305616814796E+16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-119013773403394.97</v>
      </c>
      <c r="L5912" s="444">
        <f t="shared" ca="1" si="199"/>
        <v>-2.8682319390218192E+16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-2.8682319390218192E+16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-119509664125909.13</v>
      </c>
      <c r="L5913" s="444">
        <f t="shared" ca="1" si="199"/>
        <v>-2.88018290543441E+16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-2.88018290543441E+16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-120007621059767.08</v>
      </c>
      <c r="L5914" s="444">
        <f t="shared" ca="1" si="199"/>
        <v>-2.8921836675403868E+16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-2.8921836675403868E+16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-120507652814182.8</v>
      </c>
      <c r="L5915" s="444">
        <f t="shared" ca="1" si="199"/>
        <v>-2.9042344328218052E+16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-2.9042344328218052E+16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-121009768034241.88</v>
      </c>
      <c r="L5916" s="444">
        <f t="shared" ca="1" si="199"/>
        <v>-2.9163354096252292E+16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-2.9163354096252292E+16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-121513975401051.23</v>
      </c>
      <c r="L5917" s="444">
        <f t="shared" ca="1" si="199"/>
        <v>-2.9284868071653344E+16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-2.9284868071653344E+16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-122020283631888.95</v>
      </c>
      <c r="L5918" s="444">
        <f t="shared" ca="1" si="199"/>
        <v>-2.9406888355285232E+16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-2.9406888355285232E+16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-122528701480355.11</v>
      </c>
      <c r="L5919" s="444">
        <f t="shared" ca="1" si="199"/>
        <v>-2.9529417056765588E+16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-2.9529417056765588E+16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-123039237736523.3</v>
      </c>
      <c r="L5920" s="444">
        <f t="shared" ca="1" si="199"/>
        <v>-2.9652456294502112E+16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-2.9652456294502112E+16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-123551901227092.13</v>
      </c>
      <c r="L5921" s="444">
        <f t="shared" ca="1" si="199"/>
        <v>-2.9776008195729204E+16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-2.9776008195729204E+16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-124066700815538.36</v>
      </c>
      <c r="L5922" s="444">
        <f t="shared" ca="1" si="199"/>
        <v>-2.9900074896544744E+16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-2.9900074896544744E+16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-124583645402269.77</v>
      </c>
      <c r="L5923" s="444">
        <f t="shared" ca="1" si="199"/>
        <v>-3.0024658541947012E+16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-3.0024658541947012E+16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-125102743924779.23</v>
      </c>
      <c r="L5924" s="444">
        <f t="shared" ca="1" si="199"/>
        <v>-3.0149761285871792E+16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-3.0149761285871792E+16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-125624005357799.13</v>
      </c>
      <c r="L5925" s="444">
        <f t="shared" ca="1" si="199"/>
        <v>-3.0275385291229592E+16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-3.0275385291229592E+16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-126147438713456.61</v>
      </c>
      <c r="L5926" s="444">
        <f t="shared" ca="1" si="199"/>
        <v>-3.0401532729943048E+16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-3.0401532729943048E+16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-126673053041429.36</v>
      </c>
      <c r="L5927" s="444">
        <f t="shared" ca="1" si="199"/>
        <v>-3.0528205782984476E+16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-3.0528205782984476E+16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-127200857429101.98</v>
      </c>
      <c r="L5928" s="444">
        <f t="shared" ca="1" si="199"/>
        <v>-3.0655406640413576E+16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-3.0655406640413576E+16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-127730861001723.25</v>
      </c>
      <c r="L5929" s="444">
        <f t="shared" ca="1" si="199"/>
        <v>-3.07831375014153E+16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-3.07831375014153E+16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-128263072922563.73</v>
      </c>
      <c r="L5930" s="444">
        <f t="shared" ca="1" si="199"/>
        <v>-3.0911400574337864E+16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-3.0911400574337864E+16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-128797502393074.44</v>
      </c>
      <c r="L5931" s="444">
        <f t="shared" ca="1" si="199"/>
        <v>-3.104019807673094E+16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-3.104019807673094E+16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-129334158653045.58</v>
      </c>
      <c r="L5932" s="444">
        <f t="shared" ca="1" si="199"/>
        <v>-3.1169532235383984E+16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-3.1169532235383984E+16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-129873050980766.59</v>
      </c>
      <c r="L5933" s="444">
        <f t="shared" ca="1" si="199"/>
        <v>-3.1299405286364752E+16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-3.1299405286364752E+16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-130414188693186.45</v>
      </c>
      <c r="L5934" s="444">
        <f t="shared" ca="1" si="199"/>
        <v>-3.142981947505794E+16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-3.142981947505794E+16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-130957581146074.75</v>
      </c>
      <c r="L5935" s="444">
        <f t="shared" ca="1" si="199"/>
        <v>-3.1560777056204016E+16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-3.1560777056204016E+16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-131503237734183.39</v>
      </c>
      <c r="L5936" s="444">
        <f t="shared" ca="1" si="199"/>
        <v>-3.16922802939382E+16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-3.16922802939382E+16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-132051167891409.19</v>
      </c>
      <c r="L5937" s="444">
        <f t="shared" ca="1" si="199"/>
        <v>-3.1824331461829608E+16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-3.1824331461829608E+16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-132601381090956.69</v>
      </c>
      <c r="L5938" s="444">
        <f t="shared" ca="1" si="199"/>
        <v>-3.1956932842920564E+16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-3.1956932842920564E+16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-133153886845502.34</v>
      </c>
      <c r="L5939" s="444">
        <f t="shared" ca="1" si="199"/>
        <v>-3.2090086729766068E+16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-3.2090086729766068E+16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-133708694707358.61</v>
      </c>
      <c r="L5940" s="444">
        <f t="shared" ca="1" si="199"/>
        <v>-3.2223795424473428E+16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-3.2223795424473428E+16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-134265814268639.27</v>
      </c>
      <c r="L5941" s="444">
        <f t="shared" ca="1" si="199"/>
        <v>-3.2358061238742068E+16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-3.2358061238742068E+16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-134825255161425.28</v>
      </c>
      <c r="L5942" s="444">
        <f t="shared" ca="1" si="199"/>
        <v>-3.2492886493903492E+16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-3.2492886493903492E+16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-135387027057931.22</v>
      </c>
      <c r="L5943" s="444">
        <f t="shared" ca="1" si="199"/>
        <v>-3.2628273520961424E+16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-3.2628273520961424E+16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-135951139670672.59</v>
      </c>
      <c r="L5944" s="444">
        <f t="shared" ca="1" si="199"/>
        <v>-3.2764224660632096E+16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-3.2764224660632096E+16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-136517602752633.73</v>
      </c>
      <c r="L5945" s="444">
        <f t="shared" ca="1" si="199"/>
        <v>-3.2900742263384728E+16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-3.2900742263384728E+16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-137086426097436.36</v>
      </c>
      <c r="L5946" s="444">
        <f t="shared" ca="1" si="199"/>
        <v>-3.3037828689482164E+16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-3.3037828689482164E+16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-137657619539509.02</v>
      </c>
      <c r="L5947" s="444">
        <f t="shared" ca="1" si="199"/>
        <v>-3.3175486309021672E+16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-3.3175486309021672E+16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-138231192954256.98</v>
      </c>
      <c r="L5948" s="444">
        <f t="shared" ca="1" si="199"/>
        <v>-3.3313717501975928E+16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-3.3313717501975928E+16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-138807156258233.03</v>
      </c>
      <c r="L5949" s="444">
        <f t="shared" ca="1" si="199"/>
        <v>-3.345252465823416E+16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-3.345252465823416E+16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-139385519409309</v>
      </c>
      <c r="L5950" s="444">
        <f t="shared" ca="1" si="199"/>
        <v>-3.3591910177643468E+16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-3.3591910177643468E+16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-139966292406847.78</v>
      </c>
      <c r="L5951" s="444">
        <f t="shared" ca="1" si="199"/>
        <v>-3.3731876470050316E+16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-3.3731876470050316E+16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-140549485291876.31</v>
      </c>
      <c r="L5952" s="444">
        <f t="shared" ca="1" si="199"/>
        <v>-3.3872425955342192E+16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-3.3872425955342192E+16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-141135108147259.13</v>
      </c>
      <c r="L5953" s="444">
        <f t="shared" ca="1" si="199"/>
        <v>-3.4013561063489452E+16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-3.4013561063489452E+16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-141723171097872.69</v>
      </c>
      <c r="L5954" s="444">
        <f t="shared" ca="1" si="199"/>
        <v>-3.4155284234587324E+16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-3.4155284234587324E+16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-142313684310780.5</v>
      </c>
      <c r="L5955" s="444">
        <f t="shared" ca="1" si="199"/>
        <v>-3.4297597918898104E+16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-3.4297597918898104E+16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-142906657995408.75</v>
      </c>
      <c r="L5956" s="444">
        <f t="shared" ca="1" si="199"/>
        <v>-3.4440504576893512E+16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-3.4440504576893512E+16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-143502102403722.97</v>
      </c>
      <c r="L5957" s="444">
        <f t="shared" ca="1" si="199"/>
        <v>-3.4584006679297236E+16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-3.4584006679297236E+16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-144100027830405.16</v>
      </c>
      <c r="L5958" s="444">
        <f t="shared" ca="1" si="199"/>
        <v>-3.472810670712764E+16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-3.472810670712764E+16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-144700444613031.84</v>
      </c>
      <c r="L5959" s="444">
        <f t="shared" ca="1" si="199"/>
        <v>-3.4872807151740672E+16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-3.4872807151740672E+16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-145303363132252.81</v>
      </c>
      <c r="L5960" s="444">
        <f t="shared" ca="1" si="199"/>
        <v>-3.5018110514872924E+16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-3.5018110514872924E+16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-145908793811970.5</v>
      </c>
      <c r="L5961" s="444">
        <f t="shared" ca="1" si="199"/>
        <v>-3.5164019308684896E+16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-3.5164019308684896E+16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-146516747119520.41</v>
      </c>
      <c r="L5962" s="444">
        <f t="shared" ca="1" si="199"/>
        <v>-3.5310536055804416E+16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-3.5310536055804416E+16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-147127233565851.72</v>
      </c>
      <c r="L5963" s="444">
        <f t="shared" ca="1" si="199"/>
        <v>-3.5457663289370268E+16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-3.5457663289370268E+16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-147740263705709.44</v>
      </c>
      <c r="L5964" s="444">
        <f t="shared" ca="1" si="199"/>
        <v>-3.5605403553075976E+16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-3.5605403553075976E+16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-148355848137816.56</v>
      </c>
      <c r="L5965" s="444">
        <f t="shared" ca="1" si="199"/>
        <v>-3.5753759401213792E+16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-3.5753759401213792E+16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-148973997505057.47</v>
      </c>
      <c r="L5966" s="444">
        <f t="shared" ca="1" si="199"/>
        <v>-3.5902733398718848E+16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-3.5902733398718848E+16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-149594722494661.88</v>
      </c>
      <c r="L5967" s="444">
        <f t="shared" ca="1" si="199"/>
        <v>-3.6052328121213512E+16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-3.6052328121213512E+16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-150218033838389.63</v>
      </c>
      <c r="L5968" s="444">
        <f t="shared" ca="1" si="199"/>
        <v>-3.6202546155051904E+16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-3.6202546155051904E+16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-150843942312716.25</v>
      </c>
      <c r="L5969" s="444">
        <f t="shared" ca="1" si="199"/>
        <v>-3.6353390097364624E+16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-3.6353390097364624E+16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-151472458739019.25</v>
      </c>
      <c r="L5970" s="444">
        <f t="shared" ca="1" si="199"/>
        <v>-3.650486255610364E+16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-3.650486255610364E+16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-152103593983765.16</v>
      </c>
      <c r="L5971" s="444">
        <f t="shared" ca="1" si="199"/>
        <v>-3.6656966150087408E+16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-3.6656966150087408E+16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-152737358958697.53</v>
      </c>
      <c r="L5972" s="444">
        <f t="shared" ca="1" si="199"/>
        <v>-3.6809703509046104E+16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-3.6809703509046104E+16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-153373764621025.44</v>
      </c>
      <c r="L5973" s="444">
        <f t="shared" ca="1" si="199"/>
        <v>-3.6963077273667128E+16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-3.6963077273667128E+16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-154012821973613.03</v>
      </c>
      <c r="L5974" s="444">
        <f t="shared" ca="1" si="199"/>
        <v>-3.7117090095640744E+16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-3.7117090095640744E+16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-154654542065169.75</v>
      </c>
      <c r="L5975" s="444">
        <f t="shared" ca="1" si="199"/>
        <v>-3.7271744637705912E+16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-3.7271744637705912E+16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-155298935990441.31</v>
      </c>
      <c r="L5976" s="444">
        <f t="shared" ca="1" si="199"/>
        <v>-3.7427043573696352E+16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-3.7427043573696352E+16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-155946014890401.47</v>
      </c>
      <c r="L5977" s="444">
        <f t="shared" ca="1" si="199"/>
        <v>-3.7582989588586752E+16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-3.7582989588586752E+16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-156595789952444.81</v>
      </c>
      <c r="L5978" s="444">
        <f t="shared" ca="1" si="199"/>
        <v>-3.77395853785392E+16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-3.77395853785392E+16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-157248272410580</v>
      </c>
      <c r="L5979" s="444">
        <f t="shared" ca="1" si="199"/>
        <v>-3.7896833650949776E+16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-3.7896833650949776E+16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-157903473545624.06</v>
      </c>
      <c r="L5980" s="444">
        <f t="shared" ca="1" si="199"/>
        <v>-3.80547371244954E+16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-3.80547371244954E+16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-158561404685397.5</v>
      </c>
      <c r="L5981" s="444">
        <f t="shared" ca="1" si="199"/>
        <v>-3.82132985291808E+16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-3.82132985291808E+16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-159222077204920</v>
      </c>
      <c r="L5982" s="444">
        <f t="shared" ca="1" si="199"/>
        <v>-3.837252060638572E+16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-3.837252060638572E+16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-159885502526607.16</v>
      </c>
      <c r="L5983" s="444">
        <f t="shared" ca="1" si="199"/>
        <v>-3.8532406108912328E+16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-3.8532406108912328E+16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-160551692120468.03</v>
      </c>
      <c r="L5984" s="444">
        <f t="shared" ca="1" si="199"/>
        <v>-3.86929578010328E+16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-3.86929578010328E+16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-161220657504303.34</v>
      </c>
      <c r="L5985" s="444">
        <f t="shared" ca="1" si="199"/>
        <v>-3.8854178458537104E+16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-3.8854178458537104E+16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-161892410243904.59</v>
      </c>
      <c r="L5986" s="444">
        <f t="shared" ca="1" si="199"/>
        <v>-3.9016070868781008E+16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-3.9016070868781008E+16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-162566961953254.19</v>
      </c>
      <c r="L5987" s="444">
        <f t="shared" ca="1" si="199"/>
        <v>-3.9178637830734264E+16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-3.9178637830734264E+16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-163244324294726.09</v>
      </c>
      <c r="L5988" s="444">
        <f t="shared" ca="1" si="199"/>
        <v>-3.9341882155028992E+16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-3.9341882155028992E+16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-163924508979287.47</v>
      </c>
      <c r="L5989" s="444">
        <f t="shared" ca="1" si="199"/>
        <v>-3.950580666400828E+16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-3.950580666400828E+16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-164607527766701.16</v>
      </c>
      <c r="L5990" s="444">
        <f t="shared" ca="1" si="199"/>
        <v>-3.9670414191774984E+16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-3.9670414191774984E+16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-165293392465729.09</v>
      </c>
      <c r="L5991" s="444">
        <f t="shared" ca="1" si="199"/>
        <v>-3.9835707584240712E+16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-3.9835707584240712E+16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-165982114934336.31</v>
      </c>
      <c r="L5992" s="444">
        <f t="shared" ca="1" si="199"/>
        <v>-4.0001689699175048E+16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-4.0001689699175048E+16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-166673707079896.03</v>
      </c>
      <c r="L5993" s="444">
        <f t="shared" ca="1" si="199"/>
        <v>-4.0168363406254944E+16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-4.0168363406254944E+16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-167368180859395.59</v>
      </c>
      <c r="L5994" s="444">
        <f t="shared" ca="1" si="199"/>
        <v>-4.0335731587114336E+16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-4.0335731587114336E+16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-168065548279643.06</v>
      </c>
      <c r="L5995" s="444">
        <f t="shared" ca="1" si="199"/>
        <v>-4.0503797135393976E+16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-4.0503797135393976E+16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-168765821397474.91</v>
      </c>
      <c r="L5996" s="444">
        <f t="shared" ca="1" si="199"/>
        <v>-4.0672562956791448E+16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-4.0672562956791448E+16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-169469012319964.38</v>
      </c>
      <c r="L5997" s="444">
        <f t="shared" ca="1" si="199"/>
        <v>-4.0842031969111416E+16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-4.0842031969111416E+16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-170175133204630.91</v>
      </c>
      <c r="L5998" s="444">
        <f t="shared" ca="1" si="199"/>
        <v>-4.1012207102316048E+16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-4.1012207102316048E+16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-170884196259650.19</v>
      </c>
      <c r="L5999" s="444">
        <f t="shared" ca="1" si="199"/>
        <v>-4.1183091298575696E+16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-4.1183091298575696E+16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-171596213744065.41</v>
      </c>
      <c r="L6000" s="444">
        <f t="shared" ca="1" si="199"/>
        <v>-4.135468751231976E+16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-4.135468751231976E+16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-172311197967999</v>
      </c>
      <c r="L6001" s="444">
        <f t="shared" ca="1" si="199"/>
        <v>-4.152699871028776E+16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-4.152699871028776E+16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-173029161292865.66</v>
      </c>
      <c r="L6002" s="444">
        <f t="shared" ca="1" si="199"/>
        <v>-4.1700027871580624E+16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-4.1700027871580624E+16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-173750116131585.94</v>
      </c>
      <c r="L6003" s="444">
        <f t="shared" ca="1" si="199"/>
        <v>-4.1873777987712208E+16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-4.1873777987712208E+16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-174474074948800.88</v>
      </c>
      <c r="L6004" s="444">
        <f t="shared" ca="1" si="199"/>
        <v>-4.2048252062661008E+16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-4.2048252062661008E+16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-175201050261087.53</v>
      </c>
      <c r="L6005" s="444">
        <f t="shared" ca="1" si="199"/>
        <v>-4.2223453112922096E+16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-4.2223453112922096E+16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-175931054637175.41</v>
      </c>
      <c r="L6006" s="444">
        <f t="shared" ca="1" si="199"/>
        <v>-4.2399384167559272E+16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-4.2399384167559272E+16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-176664100698163.63</v>
      </c>
      <c r="L6007" s="444">
        <f t="shared" ca="1" si="199"/>
        <v>-4.2576048268257432E+16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-4.2576048268257432E+16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-177400201117739.31</v>
      </c>
      <c r="L6008" s="444">
        <f t="shared" ca="1" si="199"/>
        <v>-4.2753448469375168E+16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-4.2753448469375168E+16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-178139368622396.53</v>
      </c>
      <c r="L6009" s="444">
        <f t="shared" ca="1" si="199"/>
        <v>-4.2931587837997568E+16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-4.2931587837997568E+16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-178881615991656.53</v>
      </c>
      <c r="L6010" s="444">
        <f t="shared" ca="1" si="199"/>
        <v>-4.3110469453989224E+16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-4.3110469453989224E+16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-179626956058288.44</v>
      </c>
      <c r="L6011" s="444">
        <f t="shared" ca="1" si="199"/>
        <v>-4.3290096410047512E+16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-4.3290096410047512E+16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-180375401708531.31</v>
      </c>
      <c r="L6012" s="444">
        <f t="shared" ca="1" si="199"/>
        <v>-4.347047181175604E+16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-4.347047181175604E+16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-181126965882316.84</v>
      </c>
      <c r="L6013" s="444">
        <f t="shared" ca="1" si="199"/>
        <v>-4.365159877763836E+16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-4.365159877763836E+16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-181881661573493.16</v>
      </c>
      <c r="L6014" s="444">
        <f t="shared" ca="1" si="199"/>
        <v>-4.3833480439211856E+16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-4.3833480439211856E+16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-182639501830049.41</v>
      </c>
      <c r="L6015" s="444">
        <f t="shared" ca="1" si="199"/>
        <v>-4.4016119941041904E+16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-4.4016119941041904E+16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-183400499754341.25</v>
      </c>
      <c r="L6016" s="444">
        <f t="shared" ca="1" si="199"/>
        <v>-4.4199520440796248E+16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-4.4199520440796248E+16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-184164668503317.69</v>
      </c>
      <c r="L6017" s="444">
        <f t="shared" ca="1" si="199"/>
        <v>-4.4383685109299568E+16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-4.4383685109299568E+16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-184932021288748.19</v>
      </c>
      <c r="L6018" s="444">
        <f t="shared" ca="1" si="199"/>
        <v>-4.456861713058832E+16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-4.456861713058832E+16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-185702571377451.34</v>
      </c>
      <c r="L6019" s="444">
        <f t="shared" ca="1" si="199"/>
        <v>-4.4754319701965768E+16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-4.4754319701965768E+16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-186476332091524.03</v>
      </c>
      <c r="L6020" s="444">
        <f t="shared" ca="1" si="199"/>
        <v>-4.4940796034057296E+16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-4.4940796034057296E+16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-187253316808572.06</v>
      </c>
      <c r="L6021" s="444">
        <f t="shared" ca="1" si="199"/>
        <v>-4.5128049350865872E+16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-4.5128049350865872E+16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-188033538961941.13</v>
      </c>
      <c r="L6022" s="444">
        <f t="shared" ca="1" si="199"/>
        <v>-4.5316082889827816E+16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-4.5316082889827816E+16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-188817012040949.22</v>
      </c>
      <c r="L6023" s="444">
        <f t="shared" ca="1" si="199"/>
        <v>-4.5504899901868768E+16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-4.5504899901868768E+16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-189603749591119.88</v>
      </c>
      <c r="L6024" s="444">
        <f t="shared" ca="1" si="199"/>
        <v>-4.5694503651459888E+16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-4.5694503651459888E+16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-190393765214416.19</v>
      </c>
      <c r="L6025" s="444">
        <f t="shared" ca="1" si="199"/>
        <v>-4.5884897416674304E+16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-4.5884897416674304E+16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-191187072569476.25</v>
      </c>
      <c r="L6026" s="444">
        <f t="shared" ca="1" si="199"/>
        <v>-4.6076084489243784E+16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-4.6076084489243784E+16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-191983685371849.09</v>
      </c>
      <c r="L6027" s="444">
        <f t="shared" ca="1" si="199"/>
        <v>-4.6268068174615632E+16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-4.6268068174615632E+16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-192783617394231.81</v>
      </c>
      <c r="L6028" s="444">
        <f t="shared" ca="1" si="199"/>
        <v>-4.6460851792009864E+16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-4.6460851792009864E+16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-193586882466707.75</v>
      </c>
      <c r="L6029" s="444">
        <f t="shared" ca="1" si="199"/>
        <v>-4.6654438674476568E+16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-4.6654438674476568E+16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-194393494476985.69</v>
      </c>
      <c r="L6030" s="444">
        <f t="shared" ca="1" si="199"/>
        <v>-4.6848832168953552E+16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-4.6848832168953552E+16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-195203467370639.81</v>
      </c>
      <c r="L6031" s="444">
        <f t="shared" ca="1" si="199"/>
        <v>-4.7044035636324192E+16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-4.7044035636324192E+16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-196016815151350.81</v>
      </c>
      <c r="L6032" s="444">
        <f t="shared" ca="1" si="199"/>
        <v>-4.7240052451475544E+16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-4.7240052451475544E+16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-196833551881148.09</v>
      </c>
      <c r="L6033" s="444">
        <f t="shared" ca="1" si="199"/>
        <v>-4.7436886003356696E+16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-4.7436886003356696E+16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-197653691680652.91</v>
      </c>
      <c r="L6034" s="444">
        <f t="shared" ca="1" si="199"/>
        <v>-4.7634539695037352E+16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-4.7634539695037352E+16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-198477248729322.31</v>
      </c>
      <c r="L6035" s="444">
        <f t="shared" ca="1" si="199"/>
        <v>-4.7833016943766672E+16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-4.7833016943766672E+16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-199304237265694.47</v>
      </c>
      <c r="L6036" s="444">
        <f t="shared" ca="1" si="199"/>
        <v>-4.8032321181032368E+16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-4.8032321181032368E+16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-200134671587634.88</v>
      </c>
      <c r="L6037" s="444">
        <f t="shared" ca="1" si="199"/>
        <v>-4.823245585262E+16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-4.823245585262E+16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-200968566052583.34</v>
      </c>
      <c r="L6038" s="444">
        <f t="shared" ca="1" si="199"/>
        <v>-4.8433424418672584E+16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-4.8433424418672584E+16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-201805935077802.44</v>
      </c>
      <c r="L6039" s="444">
        <f t="shared" ca="1" si="199"/>
        <v>-4.8635230353750384E+16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-4.8635230353750384E+16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-202646793140626.59</v>
      </c>
      <c r="L6040" s="444">
        <f t="shared" ca="1" si="199"/>
        <v>-4.8837877146891008E+16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-4.8837877146891008E+16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-203491154778712.53</v>
      </c>
      <c r="L6041" s="444">
        <f t="shared" ca="1" si="199"/>
        <v>-4.904136830166972E+16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-4.904136830166972E+16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-204339034590290.5</v>
      </c>
      <c r="L6042" s="444">
        <f t="shared" ca="1" si="199"/>
        <v>-4.9245707336260008E+16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-4.9245707336260008E+16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-205190447234416.69</v>
      </c>
      <c r="L6043" s="444">
        <f t="shared" ca="1" si="199"/>
        <v>-4.9450897783494424E+16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-4.9450897783494424E+16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-206045407431226.75</v>
      </c>
      <c r="L6044" s="444">
        <f t="shared" ca="1" si="199"/>
        <v>-4.9656943190925648E+16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-4.9656943190925648E+16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-206903929962190.19</v>
      </c>
      <c r="L6045" s="444">
        <f t="shared" ca="1" si="199"/>
        <v>-4.986384712088784E+16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-4.986384712088784E+16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-207766029670366</v>
      </c>
      <c r="L6046" s="444">
        <f t="shared" ca="1" si="199"/>
        <v>-5.0071613150558208E+16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-5.0071613150558208E+16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-208631721460659.19</v>
      </c>
      <c r="L6047" s="444">
        <f t="shared" ca="1" si="199"/>
        <v>-5.0280244872018864E+16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-5.0280244872018864E+16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-209501020300078.59</v>
      </c>
      <c r="L6048" s="444">
        <f t="shared" ca="1" si="199"/>
        <v>-5.0489745892318944E+16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-5.0489745892318944E+16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-210373941217995.59</v>
      </c>
      <c r="L6049" s="444">
        <f t="shared" ca="1" si="199"/>
        <v>-5.0700119833536936E+16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-5.0700119833536936E+16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-211250499306403.91</v>
      </c>
      <c r="L6050" s="444">
        <f t="shared" ca="1" si="199"/>
        <v>-5.0911370332843336E+16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-5.0911370332843336E+16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-212130709720180.56</v>
      </c>
      <c r="L6051" s="444">
        <f t="shared" ca="1" si="199"/>
        <v>-5.112350104256352E+16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-5.112350104256352E+16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-213014587677348</v>
      </c>
      <c r="L6052" s="444">
        <f t="shared" ca="1" si="199"/>
        <v>-5.1336515630240864E+16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-5.1336515630240864E+16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-213902148459336.94</v>
      </c>
      <c r="L6053" s="444">
        <f t="shared" ca="1" si="199"/>
        <v>-5.15504177787002E+16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-5.15504177787002E+16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-214793407411250.84</v>
      </c>
      <c r="L6054" s="444">
        <f t="shared" ca="1" si="199"/>
        <v>-5.1765211186111448E+16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-5.1765211186111448E+16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-215688379942131.03</v>
      </c>
      <c r="L6055" s="444">
        <f t="shared" ca="1" si="199"/>
        <v>-5.1980899566053576E+16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-5.1980899566053576E+16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-216587081525223.22</v>
      </c>
      <c r="L6056" s="444">
        <f t="shared" ca="1" si="199"/>
        <v>-5.21974866475788E+16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-5.21974866475788E+16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-217489527698245</v>
      </c>
      <c r="L6057" s="444">
        <f t="shared" ca="1" si="199"/>
        <v>-5.2414976175277048E+16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-5.2414976175277048E+16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-218395734063654.38</v>
      </c>
      <c r="L6058" s="444">
        <f t="shared" ca="1" si="199"/>
        <v>-5.2633371909340704E+16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-5.2633371909340704E+16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-219305716288919.59</v>
      </c>
      <c r="L6059" s="444">
        <f t="shared" ca="1" si="199"/>
        <v>-5.2852677625629624E+16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-5.2852677625629624E+16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-220219490106790.09</v>
      </c>
      <c r="L6060" s="444">
        <f t="shared" ca="1" si="199"/>
        <v>-5.3072897115736416E+16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-5.3072897115736416E+16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-221137071315568.41</v>
      </c>
      <c r="L6061" s="444">
        <f t="shared" ca="1" si="199"/>
        <v>-5.3294034187051984E+16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-5.3294034187051984E+16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-222058475779383.25</v>
      </c>
      <c r="L6062" s="444">
        <f t="shared" ca="1" si="199"/>
        <v>-5.3516092662831368E+16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-5.3516092662831368E+16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-222983719428464.03</v>
      </c>
      <c r="L6063" s="444">
        <f t="shared" ca="1" si="199"/>
        <v>-5.3739076382259832E+16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-5.3739076382259832E+16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-223912818259415.97</v>
      </c>
      <c r="L6064" s="444">
        <f t="shared" ca="1" si="199"/>
        <v>-5.3962989200519248E+16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-5.3962989200519248E+16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-224845788335496.88</v>
      </c>
      <c r="L6065" s="444">
        <f t="shared" ca="1" si="199"/>
        <v>-5.4187834988854744E+16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-5.4187834988854744E+16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-225782645786894.75</v>
      </c>
      <c r="L6066" s="444">
        <f t="shared" ca="1" si="199"/>
        <v>-5.441361763464164E+16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-5.441361763464164E+16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-226723406811006.84</v>
      </c>
      <c r="L6067" s="444">
        <f t="shared" ca="1" si="199"/>
        <v>-5.4640341041452648E+16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-5.4640341041452648E+16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-227668087672719.38</v>
      </c>
      <c r="L6068" s="444">
        <f t="shared" ca="1" si="199"/>
        <v>-5.4868009129125368E+16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-5.4868009129125368E+16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-228616704704689.03</v>
      </c>
      <c r="L6069" s="444">
        <f t="shared" ca="1" si="199"/>
        <v>-5.5096625833830056E+16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-5.5096625833830056E+16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-229569274307625.22</v>
      </c>
      <c r="L6070" s="444">
        <f t="shared" ca="1" si="199"/>
        <v>-5.532619510813768E+16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-5.532619510813768E+16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-230525812950573.66</v>
      </c>
      <c r="L6071" s="444">
        <f t="shared" ca="1" si="199"/>
        <v>-5.5556720921088256E+16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-5.5556720921088256E+16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-231486337171201.06</v>
      </c>
      <c r="L6072" s="444">
        <f t="shared" ca="1" si="199"/>
        <v>-5.5788207258259456E+16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-5.5788207258259456E+16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-232450863576081.06</v>
      </c>
      <c r="L6073" s="444">
        <f t="shared" ca="1" si="199"/>
        <v>-5.6020658121835536E+16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-5.6020658121835536E+16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-233419408840981.41</v>
      </c>
      <c r="L6074" s="444">
        <f t="shared" ca="1" si="199"/>
        <v>-5.625407753067652E+16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-5.625407753067652E+16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-234391989711152.19</v>
      </c>
      <c r="L6075" s="444">
        <f t="shared" ca="1" si="199"/>
        <v>-5.6488469520387672E+16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-5.6488469520387672E+16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-235368623001615.34</v>
      </c>
      <c r="L6076" s="444">
        <f t="shared" ca="1" si="199"/>
        <v>-5.6723838143389288E+16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-5.6723838143389288E+16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-236349325597455.38</v>
      </c>
      <c r="L6077" s="444">
        <f t="shared" ca="1" si="199"/>
        <v>-5.6960187468986744E+16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-5.6960187468986744E+16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-237334114454111.47</v>
      </c>
      <c r="L6078" s="444">
        <f t="shared" ca="1" si="199"/>
        <v>-5.7197521583440856E+16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-5.7197521583440856E+16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-238323006597670.22</v>
      </c>
      <c r="L6079" s="444">
        <f t="shared" ca="1" si="199"/>
        <v>-5.7435844590038528E+16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-5.7435844590038528E+16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-239316019125160.53</v>
      </c>
      <c r="L6080" s="444">
        <f t="shared" ca="1" si="199"/>
        <v>-5.7675160609163688E+16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-5.7675160609163688E+16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-240313169204848.72</v>
      </c>
      <c r="L6081" s="444">
        <f t="shared" ca="1" si="199"/>
        <v>-5.7915473778368536E+16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-5.7915473778368536E+16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-241314474076535.56</v>
      </c>
      <c r="L6082" s="444">
        <f t="shared" ca="1" si="199"/>
        <v>-5.8156788252445072E+16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-5.8156788252445072E+16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-242319951051854.44</v>
      </c>
      <c r="L6083" s="444">
        <f t="shared" ca="1" si="199"/>
        <v>-5.8399108203496928E+16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-5.8399108203496928E+16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-243329617514570.56</v>
      </c>
      <c r="L6084" s="444">
        <f t="shared" ca="1" si="199"/>
        <v>-5.8642437821011496E+16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-5.8642437821011496E+16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-244343490920881.22</v>
      </c>
      <c r="L6085" s="444">
        <f t="shared" ca="1" si="199"/>
        <v>-5.8886781311932376E+16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-5.8886781311932376E+16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-245361588799718.22</v>
      </c>
      <c r="L6086" s="444">
        <f t="shared" ca="1" si="199"/>
        <v>-5.9132142900732096E+16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-5.9132142900732096E+16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-246383928753050.44</v>
      </c>
      <c r="L6087" s="444">
        <f t="shared" ca="1" si="199"/>
        <v>-5.9378526829485144E+16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-5.9378526829485144E+16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-247410528456188.09</v>
      </c>
      <c r="L6088" s="444">
        <f t="shared" ca="1" si="199"/>
        <v>-5.9625937357941336E+16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-5.9625937357941336E+16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-248441405658088.88</v>
      </c>
      <c r="L6089" s="444">
        <f t="shared" ca="1" si="199"/>
        <v>-5.9874378763599424E+16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-5.9874378763599424E+16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-249476578181664.25</v>
      </c>
      <c r="L6090" s="444">
        <f t="shared" ca="1" si="199"/>
        <v>-6.0123855341781088E+16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-6.0123855341781088E+16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-250516063924087.84</v>
      </c>
      <c r="L6091" s="444">
        <f t="shared" ca="1" si="199"/>
        <v>-6.0374371405705176E+16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-6.0374371405705176E+16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-251559880857104.91</v>
      </c>
      <c r="L6092" s="444">
        <f t="shared" ca="1" si="199"/>
        <v>-6.062593128656228E+16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-6.062593128656228E+16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-252608047027342.78</v>
      </c>
      <c r="L6093" s="444">
        <f t="shared" ca="1" si="199"/>
        <v>-6.0878539333589624E+16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-6.0878539333589624E+16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-253660580556623.41</v>
      </c>
      <c r="L6094" s="444">
        <f t="shared" ca="1" si="199"/>
        <v>-6.1132199914146248E+16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-6.1132199914146248E+16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-254717499642276.03</v>
      </c>
      <c r="L6095" s="444">
        <f t="shared" ca="1" si="199"/>
        <v>-6.1386917413788528E+16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-6.1386917413788528E+16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-255778822557452.19</v>
      </c>
      <c r="L6096" s="444">
        <f t="shared" ca="1" si="199"/>
        <v>-6.1642696236345984E+16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-6.1642696236345984E+16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-256844567651441.63</v>
      </c>
      <c r="L6097" s="444">
        <f t="shared" ca="1" si="199"/>
        <v>-6.1899540803997424E+16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-6.1899540803997424E+16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-257914753349989.22</v>
      </c>
      <c r="L6098" s="444">
        <f t="shared" ca="1" si="199"/>
        <v>-6.2157455557347416E+16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-6.2157455557347416E+16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-258989398155614.22</v>
      </c>
      <c r="L6099" s="444">
        <f t="shared" ca="1" si="199"/>
        <v>-6.2416444955503032E+16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-6.2416444955503032E+16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-260068520647929.28</v>
      </c>
      <c r="L6100" s="444">
        <f t="shared" ca="1" si="199"/>
        <v>-6.267651347615096E+16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-6.267651347615096E+16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-261152139483962.34</v>
      </c>
      <c r="L6101" s="444">
        <f t="shared" ca="1" si="199"/>
        <v>-6.293766561563492E+16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-6.293766561563492E+16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-262240273398478.78</v>
      </c>
      <c r="L6102" s="444">
        <f t="shared" ca="1" si="199"/>
        <v>-6.31999058890334E+16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-6.31999058890334E+16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-263332941204305.84</v>
      </c>
      <c r="L6103" s="444">
        <f t="shared" ca="1" si="199"/>
        <v>-6.3463238830237704E+16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-6.3463238830237704E+16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-264430161792657.13</v>
      </c>
      <c r="L6104" s="444">
        <f t="shared" ca="1" si="199"/>
        <v>-6.372766899203036E+16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-6.372766899203036E+16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-265531954133459.88</v>
      </c>
      <c r="L6105" s="444">
        <f t="shared" ca="1" si="199"/>
        <v>-6.3993200946163816E+16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-6.3993200946163816E+16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-266638337275682.56</v>
      </c>
      <c r="L6106" s="444">
        <f t="shared" ca="1" si="199"/>
        <v>-6.4259839283439496E+16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-6.4259839283439496E+16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-267749330347664.56</v>
      </c>
      <c r="L6107" s="444">
        <f t="shared" ca="1" si="199"/>
        <v>-6.452758861378716E+16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-6.452758861378716E+16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-268864952557446.5</v>
      </c>
      <c r="L6108" s="444">
        <f t="shared" ca="1" si="199"/>
        <v>-6.4796453566344608E+16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-6.4796453566344608E+16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-269985223193102.56</v>
      </c>
      <c r="L6109" s="444">
        <f t="shared" ca="1" si="199"/>
        <v>-6.5066438789537712E+16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-6.5066438789537712E+16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-271110161623073.78</v>
      </c>
      <c r="L6110" s="444">
        <f t="shared" ca="1" si="199"/>
        <v>-6.5337548951160784E+16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-6.5337548951160784E+16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-272239787296503.25</v>
      </c>
      <c r="L6111" s="444">
        <f t="shared" ca="1" si="199"/>
        <v>-6.5609788738457288E+16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-6.5609788738457288E+16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-273374119743572.03</v>
      </c>
      <c r="L6112" s="444">
        <f t="shared" ca="1" si="199"/>
        <v>-6.5883162858200864E+16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-6.5883162858200864E+16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-274513178575836.97</v>
      </c>
      <c r="L6113" s="444">
        <f t="shared" ca="1" si="199"/>
        <v>-6.6157676036776704E+16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-6.6157676036776704E+16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-275656983486569.63</v>
      </c>
      <c r="L6114" s="444">
        <f t="shared" ca="1" si="199"/>
        <v>-6.6433333020263272E+16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-6.6433333020263272E+16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-276805554251096.97</v>
      </c>
      <c r="L6115" s="444">
        <f t="shared" ca="1" si="199"/>
        <v>-6.6710138574514368E+16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-6.6710138574514368E+16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-277958910727143.19</v>
      </c>
      <c r="L6116" s="444">
        <f t="shared" ca="1" si="199"/>
        <v>-6.6988097485241512E+16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-6.6988097485241512E+16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-279117072855172.94</v>
      </c>
      <c r="L6117" s="444">
        <f t="shared" ca="1" si="199"/>
        <v>-6.7267214558096688E+16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-6.7267214558096688E+16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-280280060658736.19</v>
      </c>
      <c r="L6118" s="444">
        <f t="shared" ca="1" si="199"/>
        <v>-6.7547494618755424E+16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-6.7547494618755424E+16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-281447894244814.25</v>
      </c>
      <c r="L6119" s="444">
        <f t="shared" ca="1" si="199"/>
        <v>-6.782894251300024E+16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-6.782894251300024E+16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-282620593804167.69</v>
      </c>
      <c r="L6120" s="444">
        <f t="shared" ca="1" si="199"/>
        <v>-6.8111563106804408E+16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-6.8111563106804408E+16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-283798179611685</v>
      </c>
      <c r="L6121" s="444">
        <f t="shared" ca="1" si="199"/>
        <v>-6.8395361286416096E+16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-6.8395361286416096E+16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-284980672026733.75</v>
      </c>
      <c r="L6122" s="444">
        <f t="shared" ca="1" si="199"/>
        <v>-6.8680341958442832E+16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-6.8680341958442832E+16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-286168091493511.81</v>
      </c>
      <c r="L6123" s="444">
        <f t="shared" ca="1" si="199"/>
        <v>-6.8966510049936344E+16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-6.8966510049936344E+16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-287360458541401.44</v>
      </c>
      <c r="L6124" s="444">
        <f t="shared" ca="1" si="199"/>
        <v>-6.9253870508477744E+16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-6.9253870508477744E+16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-288557793785323.94</v>
      </c>
      <c r="L6125" s="444">
        <f t="shared" ca="1" si="199"/>
        <v>-6.9542428302263064E+16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-6.9542428302263064E+16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-289760117926096.13</v>
      </c>
      <c r="L6126" s="444">
        <f t="shared" ca="1" si="199"/>
        <v>-6.983218842018916E+16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-6.983218842018916E+16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-290967451750788.13</v>
      </c>
      <c r="L6127" s="444">
        <f t="shared" ca="1" si="199"/>
        <v>-7.0123155871939952E+16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-7.0123155871939952E+16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-292179816133083.13</v>
      </c>
      <c r="L6128" s="444">
        <f t="shared" ref="L6128:L6250" ca="1" si="204">I6128-J6128+K6128</f>
        <v>-7.0415335688073032E+16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-7.0415335688073032E+16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-293397232033637.63</v>
      </c>
      <c r="L6129" s="444">
        <f t="shared" ca="1" si="204"/>
        <v>-7.0708732920106672E+16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-7.0708732920106672E+16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-294619720500444.44</v>
      </c>
      <c r="L6130" s="444">
        <f t="shared" ca="1" si="204"/>
        <v>-7.100335264060712E+16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-7.100335264060712E+16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-295847302669196.31</v>
      </c>
      <c r="L6131" s="444">
        <f t="shared" ca="1" si="204"/>
        <v>-7.129919994327632E+16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-7.129919994327632E+16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-297079999763651.31</v>
      </c>
      <c r="L6132" s="444">
        <f t="shared" ca="1" si="204"/>
        <v>-7.1596279943039968E+16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-7.1596279943039968E+16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-298317833095999.88</v>
      </c>
      <c r="L6133" s="444">
        <f t="shared" ca="1" si="204"/>
        <v>-7.1894597776135968E+16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-7.1894597776135968E+16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-299560824067233.19</v>
      </c>
      <c r="L6134" s="444">
        <f t="shared" ca="1" si="204"/>
        <v>-7.21941586002032E+16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-7.21941586002032E+16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-300808994167513.31</v>
      </c>
      <c r="L6135" s="444">
        <f t="shared" ca="1" si="204"/>
        <v>-7.249496759437072E+16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-7.249496759437072E+16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-302062364976544.69</v>
      </c>
      <c r="L6136" s="444">
        <f t="shared" ca="1" si="204"/>
        <v>-7.2797029959347264E+16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-7.2797029959347264E+16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-303320958163946.94</v>
      </c>
      <c r="L6137" s="444">
        <f t="shared" ca="1" si="204"/>
        <v>-7.3100350917511216E+16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-7.3100350917511216E+16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-304584795489630.06</v>
      </c>
      <c r="L6138" s="444">
        <f t="shared" ca="1" si="204"/>
        <v>-7.3404935713000848E+16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-7.3404935713000848E+16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-305853898804170.19</v>
      </c>
      <c r="L6139" s="444">
        <f t="shared" ca="1" si="204"/>
        <v>-7.3710789611805024E+16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-7.3710789611805024E+16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-307128290049187.63</v>
      </c>
      <c r="L6140" s="444">
        <f t="shared" ca="1" si="204"/>
        <v>-7.4017917901854208E+16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-7.4017917901854208E+16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-308407991257725.88</v>
      </c>
      <c r="L6141" s="444">
        <f t="shared" ca="1" si="204"/>
        <v>-7.4326325893111936E+16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-7.4326325893111936E+16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-309693024554633.06</v>
      </c>
      <c r="L6142" s="444">
        <f t="shared" ca="1" si="204"/>
        <v>-7.4636018917666576E+16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-7.4636018917666576E+16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-310983412156944.06</v>
      </c>
      <c r="L6143" s="444">
        <f t="shared" ca="1" si="204"/>
        <v>-7.494700232982352E+16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-7.494700232982352E+16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-312279176374264.69</v>
      </c>
      <c r="L6144" s="444">
        <f t="shared" ca="1" si="204"/>
        <v>-7.5259281506197792E+16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-7.5259281506197792E+16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-313580339609157.44</v>
      </c>
      <c r="L6145" s="444">
        <f t="shared" ca="1" si="204"/>
        <v>-7.5572861845806944E+16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-7.5572861845806944E+16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-314886924357528.94</v>
      </c>
      <c r="L6146" s="444">
        <f t="shared" ca="1" si="204"/>
        <v>-7.588774877016448E+16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-7.588774877016448E+16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-316198953209018.69</v>
      </c>
      <c r="L6147" s="444">
        <f t="shared" ca="1" si="204"/>
        <v>-7.6203947723373504E+16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-7.6203947723373504E+16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-317516448847389.63</v>
      </c>
      <c r="L6148" s="444">
        <f t="shared" ca="1" si="204"/>
        <v>-7.6521464172220896E+16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-7.6521464172220896E+16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-318839434050920.38</v>
      </c>
      <c r="L6149" s="444">
        <f t="shared" ca="1" si="204"/>
        <v>-7.6840303606271824E+16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-7.6840303606271824E+16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-320167931692799.25</v>
      </c>
      <c r="L6150" s="444">
        <f t="shared" ca="1" si="204"/>
        <v>-7.7160471537964624E+16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-7.7160471537964624E+16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-321501964741519.25</v>
      </c>
      <c r="L6151" s="444">
        <f t="shared" ca="1" si="204"/>
        <v>-7.7481973502706144E+16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-7.7481973502706144E+16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-322841556261275.63</v>
      </c>
      <c r="L6152" s="444">
        <f t="shared" ca="1" si="204"/>
        <v>-7.7804815058967424E+16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-7.7804815058967424E+16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-324186729412364.25</v>
      </c>
      <c r="L6153" s="444">
        <f t="shared" ca="1" si="204"/>
        <v>-7.8129001788379792E+16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-7.8129001788379792E+16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-325537507451582.44</v>
      </c>
      <c r="L6154" s="444">
        <f t="shared" ca="1" si="204"/>
        <v>-7.8454539295831376E+16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-7.8454539295831376E+16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-326893913732630.75</v>
      </c>
      <c r="L6155" s="444">
        <f t="shared" ca="1" si="204"/>
        <v>-7.8781433209564E+16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-7.8781433209564E+16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-328255971706516.69</v>
      </c>
      <c r="L6156" s="444">
        <f t="shared" ca="1" si="204"/>
        <v>-7.9109689181270512E+16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-7.9109689181270512E+16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-329623704921960.44</v>
      </c>
      <c r="L6157" s="444">
        <f t="shared" ca="1" si="204"/>
        <v>-7.943931288619248E+16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-7.943931288619248E+16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-330997137025802</v>
      </c>
      <c r="L6158" s="444">
        <f t="shared" ca="1" si="204"/>
        <v>-7.9770310023218288E+16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-7.9770310023218288E+16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-332376291763409.5</v>
      </c>
      <c r="L6159" s="444">
        <f t="shared" ca="1" si="204"/>
        <v>-8.0102686314981696E+16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-8.0102686314981696E+16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-333761192979090.38</v>
      </c>
      <c r="L6160" s="444">
        <f t="shared" ca="1" si="204"/>
        <v>-8.0436447507960784E+16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-8.0436447507960784E+16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-335151864616503.25</v>
      </c>
      <c r="L6161" s="444">
        <f t="shared" ca="1" si="204"/>
        <v>-8.077159937257728E+16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-8.077159937257728E+16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-336548330719072</v>
      </c>
      <c r="L6162" s="444">
        <f t="shared" ca="1" si="204"/>
        <v>-8.1108147703296352E+16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-8.1108147703296352E+16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-337950615430401.44</v>
      </c>
      <c r="L6163" s="444">
        <f t="shared" ca="1" si="204"/>
        <v>-8.1446098318726752E+16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-8.1446098318726752E+16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-339358742994694.81</v>
      </c>
      <c r="L6164" s="444">
        <f t="shared" ca="1" si="204"/>
        <v>-8.178545706172144E+16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-8.178545706172144E+16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-340772737757172.69</v>
      </c>
      <c r="L6165" s="444">
        <f t="shared" ca="1" si="204"/>
        <v>-8.2126229799478608E+16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-8.2126229799478608E+16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-342192624164494.19</v>
      </c>
      <c r="L6166" s="444">
        <f t="shared" ca="1" si="204"/>
        <v>-8.2468422423643104E+16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-8.2468422423643104E+16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-343618426765179.63</v>
      </c>
      <c r="L6167" s="444">
        <f t="shared" ca="1" si="204"/>
        <v>-8.2812040850408288E+16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-8.2812040850408288E+16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-345050170210034.5</v>
      </c>
      <c r="L6168" s="444">
        <f t="shared" ca="1" si="204"/>
        <v>-8.315709102061832E+16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-8.315709102061832E+16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-346487879252576.31</v>
      </c>
      <c r="L6169" s="444">
        <f t="shared" ca="1" si="204"/>
        <v>-8.3503578899870896E+16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-8.3503578899870896E+16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-347931578749462.06</v>
      </c>
      <c r="L6170" s="444">
        <f t="shared" ca="1" si="204"/>
        <v>-8.3851510478620352E+16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-8.3851510478620352E+16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-349381293660918.13</v>
      </c>
      <c r="L6171" s="444">
        <f t="shared" ca="1" si="204"/>
        <v>-8.4200891772281264E+16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-8.4200891772281264E+16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-350837049051171.94</v>
      </c>
      <c r="L6172" s="444">
        <f t="shared" ca="1" si="204"/>
        <v>-8.4551728821332432E+16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-8.4551728821332432E+16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-352298870088885.13</v>
      </c>
      <c r="L6173" s="444">
        <f t="shared" ca="1" si="204"/>
        <v>-8.4904027691421312E+16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-8.4904027691421312E+16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-353766782047588.81</v>
      </c>
      <c r="L6174" s="444">
        <f t="shared" ca="1" si="204"/>
        <v>-8.5257794473468896E+16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-8.5257794473468896E+16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-355240810306120.38</v>
      </c>
      <c r="L6175" s="444">
        <f t="shared" ca="1" si="204"/>
        <v>-8.5613035283775024E+16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-8.5613035283775024E+16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-356720980349062.63</v>
      </c>
      <c r="L6176" s="444">
        <f t="shared" ca="1" si="204"/>
        <v>-8.596975626412408E+16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-8.596975626412408E+16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-358207317767183.69</v>
      </c>
      <c r="L6177" s="444">
        <f t="shared" ca="1" si="204"/>
        <v>-8.6327963581891264E+16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-8.6327963581891264E+16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-359699848257880.25</v>
      </c>
      <c r="L6178" s="444">
        <f t="shared" ca="1" si="204"/>
        <v>-8.6687663430149152E+16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-8.6687663430149152E+16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-361198597625621.44</v>
      </c>
      <c r="L6179" s="444">
        <f t="shared" ca="1" si="204"/>
        <v>-8.7048862027774768E+16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-8.7048862027774768E+16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-362703591782394.88</v>
      </c>
      <c r="L6180" s="444">
        <f t="shared" ca="1" si="204"/>
        <v>-8.7411565619557168E+16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-8.7411565619557168E+16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-364214856748154.88</v>
      </c>
      <c r="L6181" s="444">
        <f t="shared" ca="1" si="204"/>
        <v>-8.7775780476305328E+16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-8.7775780476305328E+16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-365732418651272.19</v>
      </c>
      <c r="L6182" s="444">
        <f t="shared" ca="1" si="204"/>
        <v>-8.8141512894956608E+16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-8.8141512894956608E+16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-367256303728985.88</v>
      </c>
      <c r="L6183" s="444">
        <f t="shared" ca="1" si="204"/>
        <v>-8.85087691986856E+16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-8.85087691986856E+16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-368786538327856.69</v>
      </c>
      <c r="L6184" s="444">
        <f t="shared" ca="1" si="204"/>
        <v>-8.8877555737013456E+16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-8.8877555737013456E+16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-370323148904222.75</v>
      </c>
      <c r="L6185" s="444">
        <f t="shared" ca="1" si="204"/>
        <v>-8.924787888591768E+16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-8.924787888591768E+16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-371866162024657</v>
      </c>
      <c r="L6186" s="444">
        <f t="shared" ca="1" si="204"/>
        <v>-8.9619745047942336E+16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-8.9619745047942336E+16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-373415604366426.38</v>
      </c>
      <c r="L6187" s="444">
        <f t="shared" ca="1" si="204"/>
        <v>-8.9993160652308768E+16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-8.9993160652308768E+16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-374971502717953.19</v>
      </c>
      <c r="L6188" s="444">
        <f t="shared" ca="1" si="204"/>
        <v>-9.036813215502672E+16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-9.036813215502672E+16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-376533883979278</v>
      </c>
      <c r="L6189" s="444">
        <f t="shared" ca="1" si="204"/>
        <v>-9.0744666039006E+16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-9.0744666039006E+16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-378102775162525</v>
      </c>
      <c r="L6190" s="444">
        <f t="shared" ca="1" si="204"/>
        <v>-9.1122768814168528E+16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-9.1122768814168528E+16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-379678203392368.88</v>
      </c>
      <c r="L6191" s="444">
        <f t="shared" ca="1" si="204"/>
        <v>-9.1502447017560896E+16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-9.1502447017560896E+16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-381260195906503.75</v>
      </c>
      <c r="L6192" s="444">
        <f t="shared" ca="1" si="204"/>
        <v>-9.1883707213467392E+16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-9.1883707213467392E+16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-382848780056114.13</v>
      </c>
      <c r="L6193" s="444">
        <f t="shared" ca="1" si="204"/>
        <v>-9.2266555993523504E+16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-9.2266555993523504E+16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-384443983306347.94</v>
      </c>
      <c r="L6194" s="444">
        <f t="shared" ca="1" si="204"/>
        <v>-9.2650999976829856E+16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-9.2650999976829856E+16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-386045833236791.06</v>
      </c>
      <c r="L6195" s="444">
        <f t="shared" ca="1" si="204"/>
        <v>-9.303704581006664E+16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-9.303704581006664E+16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-387654357541944.31</v>
      </c>
      <c r="L6196" s="444">
        <f t="shared" ca="1" si="204"/>
        <v>-9.3424700167608592E+16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-9.3424700167608592E+16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-389269584031702.44</v>
      </c>
      <c r="L6197" s="444">
        <f t="shared" ca="1" si="204"/>
        <v>-9.3813969751640288E+16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-9.3813969751640288E+16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-390891540631834.5</v>
      </c>
      <c r="L6198" s="444">
        <f t="shared" ca="1" si="204"/>
        <v>-9.4204861292272128E+16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-9.4204861292272128E+16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-392520255384467.19</v>
      </c>
      <c r="L6199" s="444">
        <f t="shared" ca="1" si="204"/>
        <v>-9.4597381547656592E+16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-9.4597381547656592E+16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-394155756448569.13</v>
      </c>
      <c r="L6200" s="444">
        <f t="shared" ca="1" si="204"/>
        <v>-9.4991537304105168E+16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-9.4991537304105168E+16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-395798072100438.19</v>
      </c>
      <c r="L6201" s="444">
        <f t="shared" ca="1" si="204"/>
        <v>-9.53873353762056E+16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-9.53873353762056E+16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-397447230734190</v>
      </c>
      <c r="L6202" s="444">
        <f t="shared" ca="1" si="204"/>
        <v>-9.5784782606939792E+16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-9.5784782606939792E+16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-399103260862249.13</v>
      </c>
      <c r="L6203" s="444">
        <f t="shared" ca="1" si="204"/>
        <v>-9.6183885867802048E+16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-9.6183885867802048E+16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-400766191115841.88</v>
      </c>
      <c r="L6204" s="444">
        <f t="shared" ca="1" si="204"/>
        <v>-9.6584652058917888E+16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-9.6584652058917888E+16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-402436050245491.19</v>
      </c>
      <c r="L6205" s="444">
        <f t="shared" ca="1" si="204"/>
        <v>-9.6987088109163376E+16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-9.6987088109163376E+16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-404112867121514.06</v>
      </c>
      <c r="L6206" s="444">
        <f t="shared" ca="1" si="204"/>
        <v>-9.7391200976284896E+16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-9.7391200976284896E+16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-405796670734520.38</v>
      </c>
      <c r="L6207" s="444">
        <f t="shared" ca="1" si="204"/>
        <v>-9.7796997647019424E+16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-9.7796997647019424E+16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-407487490195914.25</v>
      </c>
      <c r="L6208" s="444">
        <f t="shared" ca="1" si="204"/>
        <v>-9.8204485137215344E+16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-9.8204485137215344E+16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-409185354738397.25</v>
      </c>
      <c r="L6209" s="444">
        <f t="shared" ca="1" si="204"/>
        <v>-9.8613670491953744E+16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-9.8613670491953744E+16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-410890293716473.94</v>
      </c>
      <c r="L6210" s="444">
        <f t="shared" ca="1" si="204"/>
        <v>-9.9024560785670224E+16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-9.9024560785670224E+16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-412602336606959.25</v>
      </c>
      <c r="L6211" s="444">
        <f t="shared" ca="1" si="204"/>
        <v>-9.9437163122277184E+16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-9.9437163122277184E+16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-414321513009488.25</v>
      </c>
      <c r="L6212" s="444">
        <f t="shared" ca="1" si="204"/>
        <v>-9.9851484635286672E+16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-9.9851484635286672E+16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-416047852647027.81</v>
      </c>
      <c r="L6213" s="444">
        <f t="shared" ca="1" si="204"/>
        <v>-1.002675324879337E+17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-1.002675324879337E+17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-417781385366390.38</v>
      </c>
      <c r="L6214" s="444">
        <f t="shared" ca="1" si="204"/>
        <v>-1.0068531387330008E+17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-1.0068531387330008E+17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-419522141138750.31</v>
      </c>
      <c r="L6215" s="444">
        <f t="shared" ca="1" si="204"/>
        <v>-1.0110483601443883E+17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-1.0110483601443883E+17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-421270150060161.81</v>
      </c>
      <c r="L6216" s="444">
        <f t="shared" ca="1" si="204"/>
        <v>-1.0152610616449899E+17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-1.0152610616449899E+17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-423025442352079.13</v>
      </c>
      <c r="L6217" s="444">
        <f t="shared" ca="1" si="204"/>
        <v>-1.0194913160685107E+17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-1.0194913160685107E+17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-424788048361879.44</v>
      </c>
      <c r="L6218" s="444">
        <f t="shared" ca="1" si="204"/>
        <v>-1.0237391965521294E+17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-1.0237391965521294E+17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-426557998563387.25</v>
      </c>
      <c r="L6219" s="444">
        <f t="shared" ca="1" si="204"/>
        <v>-1.0280047765377634E+17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-1.0280047765377634E+17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-428335323557401.38</v>
      </c>
      <c r="L6220" s="444">
        <f t="shared" ca="1" si="204"/>
        <v>-1.0322881297733374E+17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-1.0322881297733374E+17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-430120054072223.94</v>
      </c>
      <c r="L6221" s="444">
        <f t="shared" ca="1" si="204"/>
        <v>-1.0365893303140597E+17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-1.0365893303140597E+17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-431912220964191.5</v>
      </c>
      <c r="L6222" s="444">
        <f t="shared" ca="1" si="204"/>
        <v>-1.0409084525237016E+17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-1.0409084525237016E+17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-433711855218209</v>
      </c>
      <c r="L6223" s="444">
        <f t="shared" ca="1" si="204"/>
        <v>-1.0452455710758837E+17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-1.0452455710758837E+17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-435518987948284.88</v>
      </c>
      <c r="L6224" s="444">
        <f t="shared" ca="1" si="204"/>
        <v>-1.0496007609553666E+17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-1.0496007609553666E+17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-437333650398069.38</v>
      </c>
      <c r="L6225" s="444">
        <f t="shared" ca="1" si="204"/>
        <v>-1.0539740974593472E+17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-1.0539740974593472E+17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-439155873941394.69</v>
      </c>
      <c r="L6226" s="444">
        <f t="shared" ca="1" si="204"/>
        <v>-1.0583656561987611E+17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-1.0583656561987611E+17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-440985690082817.13</v>
      </c>
      <c r="L6227" s="444">
        <f t="shared" ca="1" si="204"/>
        <v>-1.0627755130995893E+17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-1.0627755130995893E+17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-442823130458162.19</v>
      </c>
      <c r="L6228" s="444">
        <f t="shared" ca="1" si="204"/>
        <v>-1.0672037444041709E+17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-1.0672037444041709E+17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-444668226835071.19</v>
      </c>
      <c r="L6229" s="444">
        <f t="shared" ca="1" si="204"/>
        <v>-1.0716504266725216E+17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-1.0716504266725216E+17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-446521011113550.69</v>
      </c>
      <c r="L6230" s="444">
        <f t="shared" ca="1" si="204"/>
        <v>-1.0761156367836571E+17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-1.0761156367836571E+17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-448381515326523.81</v>
      </c>
      <c r="L6231" s="444">
        <f t="shared" ca="1" si="204"/>
        <v>-1.0805994519369224E+17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-1.0805994519369224E+17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-450249771640384.31</v>
      </c>
      <c r="L6232" s="444">
        <f t="shared" ca="1" si="204"/>
        <v>-1.0851019496533262E+17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-1.0851019496533262E+17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-452125812355552.56</v>
      </c>
      <c r="L6233" s="444">
        <f t="shared" ca="1" si="204"/>
        <v>-1.0896232077768818E+17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-1.0896232077768818E+17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-454009669907034.06</v>
      </c>
      <c r="L6234" s="444">
        <f t="shared" ca="1" si="204"/>
        <v>-1.0941633044759522E+17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-1.0941633044759522E+17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-455901376864980.06</v>
      </c>
      <c r="L6235" s="444">
        <f t="shared" ca="1" si="204"/>
        <v>-1.0987223182446019E+17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-1.0987223182446019E+17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-457800965935250.81</v>
      </c>
      <c r="L6236" s="444">
        <f t="shared" ca="1" si="204"/>
        <v>-1.1033003279039544E+17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-1.1033003279039544E+17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-459708469959981</v>
      </c>
      <c r="L6237" s="444">
        <f t="shared" ca="1" si="204"/>
        <v>-1.1078974126035542E+17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-1.1078974126035542E+17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-461623921918147.56</v>
      </c>
      <c r="L6238" s="444">
        <f t="shared" ca="1" si="204"/>
        <v>-1.1125136518227357E+17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-1.1125136518227357E+17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-463547354926139.88</v>
      </c>
      <c r="L6239" s="444">
        <f t="shared" ca="1" si="204"/>
        <v>-1.1171491253719971E+17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-1.1171491253719971E+17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-465478802238332.13</v>
      </c>
      <c r="L6240" s="444">
        <f t="shared" ca="1" si="204"/>
        <v>-1.1218039133943805E+17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-1.1218039133943805E+17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-467418297247658.5</v>
      </c>
      <c r="L6241" s="444">
        <f t="shared" ca="1" si="204"/>
        <v>-1.1264780963668571E+17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-1.1264780963668571E+17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-469365873486190.38</v>
      </c>
      <c r="L6242" s="444">
        <f t="shared" ca="1" si="204"/>
        <v>-1.131171755101719E+17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-1.131171755101719E+17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-471321564625716.25</v>
      </c>
      <c r="L6243" s="444">
        <f t="shared" ca="1" si="204"/>
        <v>-1.1358849707479762E+17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-1.1358849707479762E+17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-473285404478323.38</v>
      </c>
      <c r="L6244" s="444">
        <f t="shared" ca="1" si="204"/>
        <v>-1.1406178247927594E+17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-1.1406178247927594E+17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-475257426996983.06</v>
      </c>
      <c r="L6245" s="444">
        <f t="shared" ca="1" si="204"/>
        <v>-1.1453703990627291E+17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-1.1453703990627291E+17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-477237666276137.06</v>
      </c>
      <c r="L6246" s="444">
        <f t="shared" ca="1" si="204"/>
        <v>-1.1501427757254906E+17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-1.1501427757254906E+17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-479226156552287.69</v>
      </c>
      <c r="L6247" s="444">
        <f t="shared" ca="1" si="204"/>
        <v>-1.1549350372910134E+17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-1.1549350372910134E+17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-481222932204589</v>
      </c>
      <c r="L6248" s="444">
        <f t="shared" ca="1" si="204"/>
        <v>-1.1597472666130594E+17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-1.1597472666130594E+17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-483228027755441.38</v>
      </c>
      <c r="L6249" s="444">
        <f t="shared" ca="1" si="204"/>
        <v>-1.1645795468906138E+17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-1.1645795468906138E+17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-485241477871089.06</v>
      </c>
      <c r="L6250" s="444">
        <f t="shared" ca="1" si="204"/>
        <v>-1.1694319616693246E+17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57"/>
      <c r="F5" s="572" t="s">
        <v>674</v>
      </c>
      <c r="G5" s="557"/>
      <c r="H5" s="572" t="s">
        <v>675</v>
      </c>
      <c r="I5" s="557"/>
      <c r="J5" s="572" t="s">
        <v>676</v>
      </c>
      <c r="K5" s="557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2026-07-30T10:16:40Z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